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Leif\"/>
    </mc:Choice>
  </mc:AlternateContent>
  <xr:revisionPtr revIDLastSave="0" documentId="8_{EC2B7047-202F-44E3-B36E-4D7E4FAD27B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ata Entry" sheetId="5" r:id="rId1"/>
    <sheet name="Flow in outlet pipe" sheetId="2" r:id="rId2"/>
    <sheet name="Flow in flat FAD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D8" i="2"/>
  <c r="G10" i="5" l="1"/>
  <c r="G7" i="5"/>
  <c r="B51" i="1" l="1"/>
  <c r="B80" i="1" s="1"/>
  <c r="B111" i="1" s="1"/>
  <c r="B144" i="1" s="1"/>
  <c r="B178" i="1" s="1"/>
  <c r="B211" i="1" s="1"/>
  <c r="B244" i="1" s="1"/>
  <c r="B277" i="1" s="1"/>
  <c r="B310" i="1" s="1"/>
  <c r="B343" i="1" s="1"/>
  <c r="B376" i="1" s="1"/>
  <c r="B408" i="1" s="1"/>
  <c r="B441" i="1" s="1"/>
  <c r="B474" i="1" s="1"/>
  <c r="B507" i="1" s="1"/>
  <c r="B540" i="1" s="1"/>
  <c r="B573" i="1" s="1"/>
  <c r="B606" i="1" s="1"/>
  <c r="B639" i="1" s="1"/>
  <c r="B672" i="1" s="1"/>
  <c r="B705" i="1" s="1"/>
  <c r="B738" i="1" s="1"/>
  <c r="B771" i="1" s="1"/>
  <c r="B803" i="1" s="1"/>
  <c r="B836" i="1" s="1"/>
  <c r="B869" i="1" s="1"/>
  <c r="B902" i="1" s="1"/>
  <c r="B935" i="1" s="1"/>
  <c r="B968" i="1" s="1"/>
  <c r="B1001" i="1" s="1"/>
  <c r="B1034" i="1" s="1"/>
  <c r="B1067" i="1" s="1"/>
  <c r="B1100" i="1" s="1"/>
  <c r="B1133" i="1" s="1"/>
  <c r="B1167" i="1" s="1"/>
  <c r="B1200" i="1" s="1"/>
  <c r="B1233" i="1" s="1"/>
  <c r="B1266" i="1" s="1"/>
  <c r="B1299" i="1" s="1"/>
  <c r="B1332" i="1" s="1"/>
  <c r="B1365" i="1" s="1"/>
  <c r="B1398" i="1" s="1"/>
  <c r="B1431" i="1" s="1"/>
  <c r="B1464" i="1" s="1"/>
  <c r="B1497" i="1" s="1"/>
  <c r="B1530" i="1" s="1"/>
  <c r="B1563" i="1" s="1"/>
  <c r="B1596" i="1" s="1"/>
  <c r="B1629" i="1" s="1"/>
  <c r="B1662" i="1" s="1"/>
  <c r="B1695" i="1" s="1"/>
  <c r="B1728" i="1" s="1"/>
  <c r="B1761" i="1" s="1"/>
  <c r="B1794" i="1" s="1"/>
  <c r="B1827" i="1" s="1"/>
  <c r="B1860" i="1" s="1"/>
  <c r="B1893" i="1" s="1"/>
  <c r="B1926" i="1" s="1"/>
  <c r="B1959" i="1" s="1"/>
  <c r="B1992" i="1" s="1"/>
  <c r="B2025" i="1" s="1"/>
  <c r="B2058" i="1" s="1"/>
  <c r="B2091" i="1" s="1"/>
  <c r="B2124" i="1" s="1"/>
  <c r="B2157" i="1" s="1"/>
  <c r="B2190" i="1" s="1"/>
  <c r="B2223" i="1" s="1"/>
  <c r="B2256" i="1" s="1"/>
  <c r="B2289" i="1" s="1"/>
  <c r="B2322" i="1" s="1"/>
  <c r="B2355" i="1" s="1"/>
  <c r="B2388" i="1" s="1"/>
  <c r="B2421" i="1" s="1"/>
  <c r="B2454" i="1" s="1"/>
  <c r="B2487" i="1" s="1"/>
  <c r="B2520" i="1" s="1"/>
  <c r="B2553" i="1" s="1"/>
  <c r="B2586" i="1" s="1"/>
  <c r="B2619" i="1" s="1"/>
  <c r="B2652" i="1" s="1"/>
  <c r="B2685" i="1" s="1"/>
  <c r="B2718" i="1" s="1"/>
  <c r="B2751" i="1" s="1"/>
  <c r="B2784" i="1" s="1"/>
  <c r="B2817" i="1" s="1"/>
  <c r="B2850" i="1" s="1"/>
  <c r="B2883" i="1" s="1"/>
  <c r="B2916" i="1" s="1"/>
  <c r="B2949" i="1" s="1"/>
  <c r="B2982" i="1" s="1"/>
  <c r="B3015" i="1" s="1"/>
  <c r="B3048" i="1" s="1"/>
  <c r="B3081" i="1" s="1"/>
  <c r="B3114" i="1" s="1"/>
  <c r="B3147" i="1" s="1"/>
  <c r="B3180" i="1" s="1"/>
  <c r="B3213" i="1" s="1"/>
  <c r="B3246" i="1" s="1"/>
  <c r="B3279" i="1" s="1"/>
  <c r="D12" i="1"/>
  <c r="D1398" i="1" s="1"/>
  <c r="L516" i="2"/>
  <c r="K516" i="2"/>
  <c r="L515" i="2"/>
  <c r="K515" i="2"/>
  <c r="L514" i="2"/>
  <c r="K514" i="2"/>
  <c r="L513" i="2"/>
  <c r="K513" i="2"/>
  <c r="L512" i="2"/>
  <c r="K512" i="2"/>
  <c r="L511" i="2"/>
  <c r="K511" i="2"/>
  <c r="L510" i="2"/>
  <c r="K510" i="2"/>
  <c r="L509" i="2"/>
  <c r="K509" i="2"/>
  <c r="L508" i="2"/>
  <c r="K508" i="2"/>
  <c r="L507" i="2"/>
  <c r="K507" i="2"/>
  <c r="L506" i="2"/>
  <c r="K506" i="2"/>
  <c r="L505" i="2"/>
  <c r="K505" i="2"/>
  <c r="L504" i="2"/>
  <c r="K504" i="2"/>
  <c r="L503" i="2"/>
  <c r="K503" i="2"/>
  <c r="L502" i="2"/>
  <c r="K502" i="2"/>
  <c r="L501" i="2"/>
  <c r="K501" i="2"/>
  <c r="L500" i="2"/>
  <c r="K500" i="2"/>
  <c r="L499" i="2"/>
  <c r="K499" i="2"/>
  <c r="L498" i="2"/>
  <c r="K498" i="2"/>
  <c r="L497" i="2"/>
  <c r="K497" i="2"/>
  <c r="L496" i="2"/>
  <c r="K496" i="2"/>
  <c r="L495" i="2"/>
  <c r="K495" i="2"/>
  <c r="L494" i="2"/>
  <c r="K494" i="2"/>
  <c r="L493" i="2"/>
  <c r="K493" i="2"/>
  <c r="L492" i="2"/>
  <c r="K492" i="2"/>
  <c r="L491" i="2"/>
  <c r="K491" i="2"/>
  <c r="L490" i="2"/>
  <c r="K490" i="2"/>
  <c r="L489" i="2"/>
  <c r="K489" i="2"/>
  <c r="L488" i="2"/>
  <c r="K488" i="2"/>
  <c r="L487" i="2"/>
  <c r="K487" i="2"/>
  <c r="L486" i="2"/>
  <c r="K486" i="2"/>
  <c r="L485" i="2"/>
  <c r="K485" i="2"/>
  <c r="L484" i="2"/>
  <c r="K484" i="2"/>
  <c r="L483" i="2"/>
  <c r="K483" i="2"/>
  <c r="L482" i="2"/>
  <c r="K482" i="2"/>
  <c r="L481" i="2"/>
  <c r="K481" i="2"/>
  <c r="L480" i="2"/>
  <c r="K480" i="2"/>
  <c r="L479" i="2"/>
  <c r="K479" i="2"/>
  <c r="L478" i="2"/>
  <c r="K478" i="2"/>
  <c r="L477" i="2"/>
  <c r="K477" i="2"/>
  <c r="L476" i="2"/>
  <c r="K476" i="2"/>
  <c r="L475" i="2"/>
  <c r="K475" i="2"/>
  <c r="L474" i="2"/>
  <c r="K474" i="2"/>
  <c r="L473" i="2"/>
  <c r="K473" i="2"/>
  <c r="L472" i="2"/>
  <c r="K472" i="2"/>
  <c r="L471" i="2"/>
  <c r="K471" i="2"/>
  <c r="L470" i="2"/>
  <c r="K470" i="2"/>
  <c r="L469" i="2"/>
  <c r="K469" i="2"/>
  <c r="L468" i="2"/>
  <c r="K468" i="2"/>
  <c r="L467" i="2"/>
  <c r="K467" i="2"/>
  <c r="L466" i="2"/>
  <c r="K466" i="2"/>
  <c r="L465" i="2"/>
  <c r="K465" i="2"/>
  <c r="L464" i="2"/>
  <c r="K464" i="2"/>
  <c r="L463" i="2"/>
  <c r="K463" i="2"/>
  <c r="L462" i="2"/>
  <c r="K462" i="2"/>
  <c r="L461" i="2"/>
  <c r="K461" i="2"/>
  <c r="L460" i="2"/>
  <c r="K460" i="2"/>
  <c r="L459" i="2"/>
  <c r="K459" i="2"/>
  <c r="L458" i="2"/>
  <c r="K458" i="2"/>
  <c r="L457" i="2"/>
  <c r="K457" i="2"/>
  <c r="L456" i="2"/>
  <c r="K456" i="2"/>
  <c r="L455" i="2"/>
  <c r="K455" i="2"/>
  <c r="L454" i="2"/>
  <c r="K454" i="2"/>
  <c r="L453" i="2"/>
  <c r="K453" i="2"/>
  <c r="L452" i="2"/>
  <c r="K452" i="2"/>
  <c r="L451" i="2"/>
  <c r="K451" i="2"/>
  <c r="L450" i="2"/>
  <c r="K450" i="2"/>
  <c r="L449" i="2"/>
  <c r="K449" i="2"/>
  <c r="L448" i="2"/>
  <c r="K448" i="2"/>
  <c r="L447" i="2"/>
  <c r="K447" i="2"/>
  <c r="L446" i="2"/>
  <c r="K446" i="2"/>
  <c r="L445" i="2"/>
  <c r="K445" i="2"/>
  <c r="L444" i="2"/>
  <c r="K444" i="2"/>
  <c r="L443" i="2"/>
  <c r="K443" i="2"/>
  <c r="L442" i="2"/>
  <c r="K442" i="2"/>
  <c r="L441" i="2"/>
  <c r="K441" i="2"/>
  <c r="L440" i="2"/>
  <c r="K440" i="2"/>
  <c r="L439" i="2"/>
  <c r="K439" i="2"/>
  <c r="L438" i="2"/>
  <c r="K438" i="2"/>
  <c r="L437" i="2"/>
  <c r="K437" i="2"/>
  <c r="L436" i="2"/>
  <c r="K436" i="2"/>
  <c r="L435" i="2"/>
  <c r="K435" i="2"/>
  <c r="L434" i="2"/>
  <c r="K434" i="2"/>
  <c r="L433" i="2"/>
  <c r="K433" i="2"/>
  <c r="L432" i="2"/>
  <c r="K432" i="2"/>
  <c r="L431" i="2"/>
  <c r="K431" i="2"/>
  <c r="L430" i="2"/>
  <c r="K430" i="2"/>
  <c r="L429" i="2"/>
  <c r="K429" i="2"/>
  <c r="L428" i="2"/>
  <c r="K428" i="2"/>
  <c r="L427" i="2"/>
  <c r="K427" i="2"/>
  <c r="L426" i="2"/>
  <c r="K426" i="2"/>
  <c r="L425" i="2"/>
  <c r="K425" i="2"/>
  <c r="L424" i="2"/>
  <c r="K424" i="2"/>
  <c r="L423" i="2"/>
  <c r="K423" i="2"/>
  <c r="L422" i="2"/>
  <c r="K422" i="2"/>
  <c r="L421" i="2"/>
  <c r="K421" i="2"/>
  <c r="L420" i="2"/>
  <c r="K420" i="2"/>
  <c r="L419" i="2"/>
  <c r="K419" i="2"/>
  <c r="L418" i="2"/>
  <c r="K418" i="2"/>
  <c r="L417" i="2"/>
  <c r="K417" i="2"/>
  <c r="L416" i="2"/>
  <c r="K416" i="2"/>
  <c r="L415" i="2"/>
  <c r="K415" i="2"/>
  <c r="L414" i="2"/>
  <c r="K414" i="2"/>
  <c r="L413" i="2"/>
  <c r="K413" i="2"/>
  <c r="L412" i="2"/>
  <c r="K412" i="2"/>
  <c r="L411" i="2"/>
  <c r="K411" i="2"/>
  <c r="L410" i="2"/>
  <c r="K410" i="2"/>
  <c r="L409" i="2"/>
  <c r="K409" i="2"/>
  <c r="L408" i="2"/>
  <c r="K408" i="2"/>
  <c r="L407" i="2"/>
  <c r="K407" i="2"/>
  <c r="L406" i="2"/>
  <c r="K406" i="2"/>
  <c r="L405" i="2"/>
  <c r="K405" i="2"/>
  <c r="L404" i="2"/>
  <c r="K404" i="2"/>
  <c r="L403" i="2"/>
  <c r="K403" i="2"/>
  <c r="L402" i="2"/>
  <c r="K402" i="2"/>
  <c r="L401" i="2"/>
  <c r="K401" i="2"/>
  <c r="L400" i="2"/>
  <c r="K400" i="2"/>
  <c r="L399" i="2"/>
  <c r="K399" i="2"/>
  <c r="L398" i="2"/>
  <c r="K398" i="2"/>
  <c r="L397" i="2"/>
  <c r="K397" i="2"/>
  <c r="L396" i="2"/>
  <c r="K396" i="2"/>
  <c r="L395" i="2"/>
  <c r="K395" i="2"/>
  <c r="L394" i="2"/>
  <c r="K394" i="2"/>
  <c r="L393" i="2"/>
  <c r="K393" i="2"/>
  <c r="L392" i="2"/>
  <c r="K392" i="2"/>
  <c r="L391" i="2"/>
  <c r="K391" i="2"/>
  <c r="L390" i="2"/>
  <c r="K390" i="2"/>
  <c r="L389" i="2"/>
  <c r="K389" i="2"/>
  <c r="L388" i="2"/>
  <c r="K388" i="2"/>
  <c r="L387" i="2"/>
  <c r="K387" i="2"/>
  <c r="L386" i="2"/>
  <c r="K386" i="2"/>
  <c r="L385" i="2"/>
  <c r="K385" i="2"/>
  <c r="L384" i="2"/>
  <c r="K384" i="2"/>
  <c r="L383" i="2"/>
  <c r="K383" i="2"/>
  <c r="L382" i="2"/>
  <c r="K382" i="2"/>
  <c r="L381" i="2"/>
  <c r="K381" i="2"/>
  <c r="L380" i="2"/>
  <c r="K380" i="2"/>
  <c r="L379" i="2"/>
  <c r="K379" i="2"/>
  <c r="L378" i="2"/>
  <c r="K378" i="2"/>
  <c r="L377" i="2"/>
  <c r="K377" i="2"/>
  <c r="L376" i="2"/>
  <c r="K376" i="2"/>
  <c r="L375" i="2"/>
  <c r="K375" i="2"/>
  <c r="L374" i="2"/>
  <c r="K374" i="2"/>
  <c r="L373" i="2"/>
  <c r="K373" i="2"/>
  <c r="L372" i="2"/>
  <c r="K372" i="2"/>
  <c r="L371" i="2"/>
  <c r="K371" i="2"/>
  <c r="L370" i="2"/>
  <c r="K370" i="2"/>
  <c r="L369" i="2"/>
  <c r="K369" i="2"/>
  <c r="L368" i="2"/>
  <c r="K368" i="2"/>
  <c r="L367" i="2"/>
  <c r="K367" i="2"/>
  <c r="L366" i="2"/>
  <c r="K366" i="2"/>
  <c r="L365" i="2"/>
  <c r="K365" i="2"/>
  <c r="L364" i="2"/>
  <c r="K364" i="2"/>
  <c r="L363" i="2"/>
  <c r="K363" i="2"/>
  <c r="L362" i="2"/>
  <c r="K362" i="2"/>
  <c r="L361" i="2"/>
  <c r="K361" i="2"/>
  <c r="L360" i="2"/>
  <c r="K360" i="2"/>
  <c r="L359" i="2"/>
  <c r="K359" i="2"/>
  <c r="L358" i="2"/>
  <c r="K358" i="2"/>
  <c r="L357" i="2"/>
  <c r="K357" i="2"/>
  <c r="L356" i="2"/>
  <c r="K356" i="2"/>
  <c r="L355" i="2"/>
  <c r="K355" i="2"/>
  <c r="L354" i="2"/>
  <c r="K354" i="2"/>
  <c r="L353" i="2"/>
  <c r="K353" i="2"/>
  <c r="L352" i="2"/>
  <c r="K352" i="2"/>
  <c r="L351" i="2"/>
  <c r="K351" i="2"/>
  <c r="L350" i="2"/>
  <c r="K350" i="2"/>
  <c r="L349" i="2"/>
  <c r="K349" i="2"/>
  <c r="L348" i="2"/>
  <c r="K348" i="2"/>
  <c r="L347" i="2"/>
  <c r="K347" i="2"/>
  <c r="L346" i="2"/>
  <c r="K346" i="2"/>
  <c r="L345" i="2"/>
  <c r="K345" i="2"/>
  <c r="L344" i="2"/>
  <c r="K344" i="2"/>
  <c r="L343" i="2"/>
  <c r="K343" i="2"/>
  <c r="L342" i="2"/>
  <c r="K342" i="2"/>
  <c r="L341" i="2"/>
  <c r="K341" i="2"/>
  <c r="L340" i="2"/>
  <c r="K340" i="2"/>
  <c r="L339" i="2"/>
  <c r="K339" i="2"/>
  <c r="L338" i="2"/>
  <c r="K338" i="2"/>
  <c r="L337" i="2"/>
  <c r="K337" i="2"/>
  <c r="L336" i="2"/>
  <c r="K336" i="2"/>
  <c r="L335" i="2"/>
  <c r="K335" i="2"/>
  <c r="L334" i="2"/>
  <c r="K334" i="2"/>
  <c r="L333" i="2"/>
  <c r="K333" i="2"/>
  <c r="L332" i="2"/>
  <c r="K332" i="2"/>
  <c r="L331" i="2"/>
  <c r="K331" i="2"/>
  <c r="L330" i="2"/>
  <c r="K330" i="2"/>
  <c r="L329" i="2"/>
  <c r="K329" i="2"/>
  <c r="L328" i="2"/>
  <c r="K328" i="2"/>
  <c r="L327" i="2"/>
  <c r="K327" i="2"/>
  <c r="L326" i="2"/>
  <c r="K326" i="2"/>
  <c r="L325" i="2"/>
  <c r="K325" i="2"/>
  <c r="L324" i="2"/>
  <c r="K324" i="2"/>
  <c r="L323" i="2"/>
  <c r="K323" i="2"/>
  <c r="L322" i="2"/>
  <c r="K322" i="2"/>
  <c r="L321" i="2"/>
  <c r="K321" i="2"/>
  <c r="L320" i="2"/>
  <c r="K320" i="2"/>
  <c r="L319" i="2"/>
  <c r="K319" i="2"/>
  <c r="L318" i="2"/>
  <c r="K318" i="2"/>
  <c r="L317" i="2"/>
  <c r="K317" i="2"/>
  <c r="L316" i="2"/>
  <c r="K316" i="2"/>
  <c r="L315" i="2"/>
  <c r="K315" i="2"/>
  <c r="L314" i="2"/>
  <c r="K314" i="2"/>
  <c r="L313" i="2"/>
  <c r="K313" i="2"/>
  <c r="L312" i="2"/>
  <c r="K312" i="2"/>
  <c r="L311" i="2"/>
  <c r="K311" i="2"/>
  <c r="L310" i="2"/>
  <c r="K310" i="2"/>
  <c r="L309" i="2"/>
  <c r="K309" i="2"/>
  <c r="L308" i="2"/>
  <c r="K308" i="2"/>
  <c r="L307" i="2"/>
  <c r="K307" i="2"/>
  <c r="L306" i="2"/>
  <c r="K306" i="2"/>
  <c r="L305" i="2"/>
  <c r="K305" i="2"/>
  <c r="L304" i="2"/>
  <c r="K304" i="2"/>
  <c r="L303" i="2"/>
  <c r="K303" i="2"/>
  <c r="L302" i="2"/>
  <c r="K302" i="2"/>
  <c r="L301" i="2"/>
  <c r="K301" i="2"/>
  <c r="L300" i="2"/>
  <c r="K300" i="2"/>
  <c r="L299" i="2"/>
  <c r="K299" i="2"/>
  <c r="L298" i="2"/>
  <c r="K298" i="2"/>
  <c r="L297" i="2"/>
  <c r="K297" i="2"/>
  <c r="L296" i="2"/>
  <c r="K296" i="2"/>
  <c r="L295" i="2"/>
  <c r="K295" i="2"/>
  <c r="L294" i="2"/>
  <c r="K294" i="2"/>
  <c r="L293" i="2"/>
  <c r="K293" i="2"/>
  <c r="L292" i="2"/>
  <c r="K292" i="2"/>
  <c r="L291" i="2"/>
  <c r="K291" i="2"/>
  <c r="L290" i="2"/>
  <c r="K290" i="2"/>
  <c r="L289" i="2"/>
  <c r="K289" i="2"/>
  <c r="L288" i="2"/>
  <c r="K288" i="2"/>
  <c r="L287" i="2"/>
  <c r="K287" i="2"/>
  <c r="L286" i="2"/>
  <c r="K286" i="2"/>
  <c r="L285" i="2"/>
  <c r="K285" i="2"/>
  <c r="L284" i="2"/>
  <c r="K284" i="2"/>
  <c r="L283" i="2"/>
  <c r="K283" i="2"/>
  <c r="L282" i="2"/>
  <c r="K282" i="2"/>
  <c r="L281" i="2"/>
  <c r="K281" i="2"/>
  <c r="L280" i="2"/>
  <c r="K280" i="2"/>
  <c r="L279" i="2"/>
  <c r="K279" i="2"/>
  <c r="L278" i="2"/>
  <c r="K278" i="2"/>
  <c r="L277" i="2"/>
  <c r="K277" i="2"/>
  <c r="L276" i="2"/>
  <c r="K276" i="2"/>
  <c r="L275" i="2"/>
  <c r="K275" i="2"/>
  <c r="L274" i="2"/>
  <c r="K274" i="2"/>
  <c r="L273" i="2"/>
  <c r="K273" i="2"/>
  <c r="L272" i="2"/>
  <c r="K272" i="2"/>
  <c r="L271" i="2"/>
  <c r="K271" i="2"/>
  <c r="L270" i="2"/>
  <c r="K270" i="2"/>
  <c r="L269" i="2"/>
  <c r="K269" i="2"/>
  <c r="L268" i="2"/>
  <c r="K268" i="2"/>
  <c r="L267" i="2"/>
  <c r="K267" i="2"/>
  <c r="L266" i="2"/>
  <c r="K266" i="2"/>
  <c r="L265" i="2"/>
  <c r="K265" i="2"/>
  <c r="L264" i="2"/>
  <c r="K264" i="2"/>
  <c r="L263" i="2"/>
  <c r="K263" i="2"/>
  <c r="L262" i="2"/>
  <c r="K262" i="2"/>
  <c r="L261" i="2"/>
  <c r="K261" i="2"/>
  <c r="L260" i="2"/>
  <c r="K260" i="2"/>
  <c r="L259" i="2"/>
  <c r="K259" i="2"/>
  <c r="L258" i="2"/>
  <c r="K258" i="2"/>
  <c r="L257" i="2"/>
  <c r="K257" i="2"/>
  <c r="L256" i="2"/>
  <c r="K256" i="2"/>
  <c r="L255" i="2"/>
  <c r="K255" i="2"/>
  <c r="L254" i="2"/>
  <c r="K254" i="2"/>
  <c r="L253" i="2"/>
  <c r="K253" i="2"/>
  <c r="L252" i="2"/>
  <c r="K252" i="2"/>
  <c r="L251" i="2"/>
  <c r="K251" i="2"/>
  <c r="L250" i="2"/>
  <c r="K250" i="2"/>
  <c r="L249" i="2"/>
  <c r="K249" i="2"/>
  <c r="L248" i="2"/>
  <c r="K248" i="2"/>
  <c r="L247" i="2"/>
  <c r="K247" i="2"/>
  <c r="L246" i="2"/>
  <c r="K246" i="2"/>
  <c r="L245" i="2"/>
  <c r="K245" i="2"/>
  <c r="L244" i="2"/>
  <c r="K244" i="2"/>
  <c r="L243" i="2"/>
  <c r="K243" i="2"/>
  <c r="L242" i="2"/>
  <c r="K242" i="2"/>
  <c r="L241" i="2"/>
  <c r="K241" i="2"/>
  <c r="L240" i="2"/>
  <c r="K240" i="2"/>
  <c r="L239" i="2"/>
  <c r="K239" i="2"/>
  <c r="L238" i="2"/>
  <c r="K238" i="2"/>
  <c r="L237" i="2"/>
  <c r="K237" i="2"/>
  <c r="L236" i="2"/>
  <c r="K236" i="2"/>
  <c r="L235" i="2"/>
  <c r="K235" i="2"/>
  <c r="L234" i="2"/>
  <c r="K234" i="2"/>
  <c r="L233" i="2"/>
  <c r="K233" i="2"/>
  <c r="L232" i="2"/>
  <c r="K232" i="2"/>
  <c r="L231" i="2"/>
  <c r="K231" i="2"/>
  <c r="L230" i="2"/>
  <c r="K230" i="2"/>
  <c r="L229" i="2"/>
  <c r="K229" i="2"/>
  <c r="L228" i="2"/>
  <c r="K228" i="2"/>
  <c r="L227" i="2"/>
  <c r="K227" i="2"/>
  <c r="L226" i="2"/>
  <c r="K226" i="2"/>
  <c r="L225" i="2"/>
  <c r="K225" i="2"/>
  <c r="L224" i="2"/>
  <c r="K224" i="2"/>
  <c r="L223" i="2"/>
  <c r="K223" i="2"/>
  <c r="L222" i="2"/>
  <c r="K222" i="2"/>
  <c r="L221" i="2"/>
  <c r="K221" i="2"/>
  <c r="L220" i="2"/>
  <c r="K220" i="2"/>
  <c r="L219" i="2"/>
  <c r="K219" i="2"/>
  <c r="L218" i="2"/>
  <c r="K218" i="2"/>
  <c r="L217" i="2"/>
  <c r="K217" i="2"/>
  <c r="L216" i="2"/>
  <c r="K216" i="2"/>
  <c r="L215" i="2"/>
  <c r="K215" i="2"/>
  <c r="L214" i="2"/>
  <c r="K214" i="2"/>
  <c r="L213" i="2"/>
  <c r="K213" i="2"/>
  <c r="L212" i="2"/>
  <c r="K212" i="2"/>
  <c r="L211" i="2"/>
  <c r="K211" i="2"/>
  <c r="L210" i="2"/>
  <c r="K210" i="2"/>
  <c r="L209" i="2"/>
  <c r="K209" i="2"/>
  <c r="L208" i="2"/>
  <c r="K208" i="2"/>
  <c r="L207" i="2"/>
  <c r="K207" i="2"/>
  <c r="L206" i="2"/>
  <c r="K206" i="2"/>
  <c r="L205" i="2"/>
  <c r="K205" i="2"/>
  <c r="L204" i="2"/>
  <c r="K204" i="2"/>
  <c r="L203" i="2"/>
  <c r="K203" i="2"/>
  <c r="L202" i="2"/>
  <c r="K202" i="2"/>
  <c r="L201" i="2"/>
  <c r="K201" i="2"/>
  <c r="L200" i="2"/>
  <c r="K200" i="2"/>
  <c r="L199" i="2"/>
  <c r="K199" i="2"/>
  <c r="L198" i="2"/>
  <c r="K198" i="2"/>
  <c r="L197" i="2"/>
  <c r="K197" i="2"/>
  <c r="L196" i="2"/>
  <c r="K196" i="2"/>
  <c r="L195" i="2"/>
  <c r="K195" i="2"/>
  <c r="L194" i="2"/>
  <c r="K194" i="2"/>
  <c r="L193" i="2"/>
  <c r="K193" i="2"/>
  <c r="L192" i="2"/>
  <c r="K192" i="2"/>
  <c r="L191" i="2"/>
  <c r="K191" i="2"/>
  <c r="L190" i="2"/>
  <c r="K190" i="2"/>
  <c r="L189" i="2"/>
  <c r="K189" i="2"/>
  <c r="L188" i="2"/>
  <c r="K188" i="2"/>
  <c r="L187" i="2"/>
  <c r="K187" i="2"/>
  <c r="L186" i="2"/>
  <c r="K186" i="2"/>
  <c r="L185" i="2"/>
  <c r="K185" i="2"/>
  <c r="L184" i="2"/>
  <c r="K184" i="2"/>
  <c r="L183" i="2"/>
  <c r="K183" i="2"/>
  <c r="B19" i="2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L182" i="2"/>
  <c r="K182" i="2"/>
  <c r="L181" i="2"/>
  <c r="K181" i="2"/>
  <c r="L180" i="2"/>
  <c r="K180" i="2"/>
  <c r="L179" i="2"/>
  <c r="K179" i="2"/>
  <c r="L178" i="2"/>
  <c r="K178" i="2"/>
  <c r="L177" i="2"/>
  <c r="K177" i="2"/>
  <c r="L176" i="2"/>
  <c r="K176" i="2"/>
  <c r="L175" i="2"/>
  <c r="K175" i="2"/>
  <c r="L174" i="2"/>
  <c r="K174" i="2"/>
  <c r="L173" i="2"/>
  <c r="K173" i="2"/>
  <c r="L172" i="2"/>
  <c r="K172" i="2"/>
  <c r="L171" i="2"/>
  <c r="K171" i="2"/>
  <c r="L170" i="2"/>
  <c r="K170" i="2"/>
  <c r="L169" i="2"/>
  <c r="K169" i="2"/>
  <c r="L168" i="2"/>
  <c r="K168" i="2"/>
  <c r="L167" i="2"/>
  <c r="K167" i="2"/>
  <c r="L166" i="2"/>
  <c r="K166" i="2"/>
  <c r="L165" i="2"/>
  <c r="K165" i="2"/>
  <c r="L164" i="2"/>
  <c r="K164" i="2"/>
  <c r="L163" i="2"/>
  <c r="K163" i="2"/>
  <c r="L162" i="2"/>
  <c r="K162" i="2"/>
  <c r="L161" i="2"/>
  <c r="K161" i="2"/>
  <c r="L160" i="2"/>
  <c r="K160" i="2"/>
  <c r="L159" i="2"/>
  <c r="K159" i="2"/>
  <c r="L158" i="2"/>
  <c r="K158" i="2"/>
  <c r="L157" i="2"/>
  <c r="K157" i="2"/>
  <c r="L156" i="2"/>
  <c r="K156" i="2"/>
  <c r="L155" i="2"/>
  <c r="K155" i="2"/>
  <c r="L154" i="2"/>
  <c r="K154" i="2"/>
  <c r="L153" i="2"/>
  <c r="K153" i="2"/>
  <c r="L152" i="2"/>
  <c r="K152" i="2"/>
  <c r="L151" i="2"/>
  <c r="K151" i="2"/>
  <c r="L150" i="2"/>
  <c r="K150" i="2"/>
  <c r="L149" i="2"/>
  <c r="K149" i="2"/>
  <c r="L148" i="2"/>
  <c r="K148" i="2"/>
  <c r="L147" i="2"/>
  <c r="K147" i="2"/>
  <c r="L146" i="2"/>
  <c r="K146" i="2"/>
  <c r="L145" i="2"/>
  <c r="K145" i="2"/>
  <c r="L144" i="2"/>
  <c r="K144" i="2"/>
  <c r="L143" i="2"/>
  <c r="K143" i="2"/>
  <c r="L142" i="2"/>
  <c r="K142" i="2"/>
  <c r="L141" i="2"/>
  <c r="K141" i="2"/>
  <c r="L140" i="2"/>
  <c r="K140" i="2"/>
  <c r="L139" i="2"/>
  <c r="K139" i="2"/>
  <c r="L138" i="2"/>
  <c r="K138" i="2"/>
  <c r="L137" i="2"/>
  <c r="K137" i="2"/>
  <c r="L136" i="2"/>
  <c r="K136" i="2"/>
  <c r="L135" i="2"/>
  <c r="K135" i="2"/>
  <c r="L134" i="2"/>
  <c r="K134" i="2"/>
  <c r="L133" i="2"/>
  <c r="K133" i="2"/>
  <c r="L132" i="2"/>
  <c r="K132" i="2"/>
  <c r="L131" i="2"/>
  <c r="K131" i="2"/>
  <c r="L130" i="2"/>
  <c r="K130" i="2"/>
  <c r="L129" i="2"/>
  <c r="K129" i="2"/>
  <c r="L128" i="2"/>
  <c r="K128" i="2"/>
  <c r="L127" i="2"/>
  <c r="K127" i="2"/>
  <c r="L126" i="2"/>
  <c r="K126" i="2"/>
  <c r="L125" i="2"/>
  <c r="K125" i="2"/>
  <c r="L124" i="2"/>
  <c r="K124" i="2"/>
  <c r="L123" i="2"/>
  <c r="K123" i="2"/>
  <c r="L122" i="2"/>
  <c r="K122" i="2"/>
  <c r="L121" i="2"/>
  <c r="K121" i="2"/>
  <c r="L120" i="2"/>
  <c r="K120" i="2"/>
  <c r="L119" i="2"/>
  <c r="K119" i="2"/>
  <c r="L118" i="2"/>
  <c r="K118" i="2"/>
  <c r="L117" i="2"/>
  <c r="K117" i="2"/>
  <c r="L116" i="2"/>
  <c r="K116" i="2"/>
  <c r="L115" i="2"/>
  <c r="K115" i="2"/>
  <c r="L114" i="2"/>
  <c r="K114" i="2"/>
  <c r="L113" i="2"/>
  <c r="K113" i="2"/>
  <c r="L112" i="2"/>
  <c r="K112" i="2"/>
  <c r="L111" i="2"/>
  <c r="K111" i="2"/>
  <c r="L110" i="2"/>
  <c r="K110" i="2"/>
  <c r="L109" i="2"/>
  <c r="K109" i="2"/>
  <c r="L108" i="2"/>
  <c r="K108" i="2"/>
  <c r="L107" i="2"/>
  <c r="K107" i="2"/>
  <c r="L106" i="2"/>
  <c r="K106" i="2"/>
  <c r="L105" i="2"/>
  <c r="K105" i="2"/>
  <c r="L104" i="2"/>
  <c r="K104" i="2"/>
  <c r="L103" i="2"/>
  <c r="K103" i="2"/>
  <c r="L102" i="2"/>
  <c r="K102" i="2"/>
  <c r="L101" i="2"/>
  <c r="K101" i="2"/>
  <c r="L100" i="2"/>
  <c r="K100" i="2"/>
  <c r="L99" i="2"/>
  <c r="K99" i="2"/>
  <c r="L98" i="2"/>
  <c r="K98" i="2"/>
  <c r="L97" i="2"/>
  <c r="K97" i="2"/>
  <c r="L96" i="2"/>
  <c r="K96" i="2"/>
  <c r="L95" i="2"/>
  <c r="K95" i="2"/>
  <c r="L94" i="2"/>
  <c r="K94" i="2"/>
  <c r="L93" i="2"/>
  <c r="K93" i="2"/>
  <c r="L92" i="2"/>
  <c r="K92" i="2"/>
  <c r="L91" i="2"/>
  <c r="K91" i="2"/>
  <c r="L90" i="2"/>
  <c r="K90" i="2"/>
  <c r="L89" i="2"/>
  <c r="K89" i="2"/>
  <c r="L88" i="2"/>
  <c r="K88" i="2"/>
  <c r="L87" i="2"/>
  <c r="K87" i="2"/>
  <c r="L86" i="2"/>
  <c r="K86" i="2"/>
  <c r="L85" i="2"/>
  <c r="K85" i="2"/>
  <c r="L84" i="2"/>
  <c r="K84" i="2"/>
  <c r="L83" i="2"/>
  <c r="K83" i="2"/>
  <c r="L82" i="2"/>
  <c r="K82" i="2"/>
  <c r="L81" i="2"/>
  <c r="K81" i="2"/>
  <c r="L80" i="2"/>
  <c r="K80" i="2"/>
  <c r="L79" i="2"/>
  <c r="K79" i="2"/>
  <c r="L78" i="2"/>
  <c r="K78" i="2"/>
  <c r="L77" i="2"/>
  <c r="K77" i="2"/>
  <c r="L76" i="2"/>
  <c r="K76" i="2"/>
  <c r="L75" i="2"/>
  <c r="K75" i="2"/>
  <c r="L74" i="2"/>
  <c r="K74" i="2"/>
  <c r="L73" i="2"/>
  <c r="K73" i="2"/>
  <c r="L72" i="2"/>
  <c r="K72" i="2"/>
  <c r="L71" i="2"/>
  <c r="K71" i="2"/>
  <c r="L70" i="2"/>
  <c r="K70" i="2"/>
  <c r="L69" i="2"/>
  <c r="K69" i="2"/>
  <c r="L68" i="2"/>
  <c r="K68" i="2"/>
  <c r="L67" i="2"/>
  <c r="K67" i="2"/>
  <c r="L66" i="2"/>
  <c r="K66" i="2"/>
  <c r="L65" i="2"/>
  <c r="K65" i="2"/>
  <c r="L64" i="2"/>
  <c r="K64" i="2"/>
  <c r="L63" i="2"/>
  <c r="K63" i="2"/>
  <c r="L62" i="2"/>
  <c r="K62" i="2"/>
  <c r="L61" i="2"/>
  <c r="K61" i="2"/>
  <c r="L60" i="2"/>
  <c r="K60" i="2"/>
  <c r="L59" i="2"/>
  <c r="K59" i="2"/>
  <c r="L58" i="2"/>
  <c r="K58" i="2"/>
  <c r="L57" i="2"/>
  <c r="K57" i="2"/>
  <c r="L56" i="2"/>
  <c r="K56" i="2"/>
  <c r="L55" i="2"/>
  <c r="K55" i="2"/>
  <c r="L54" i="2"/>
  <c r="K54" i="2"/>
  <c r="L53" i="2"/>
  <c r="K53" i="2"/>
  <c r="L52" i="2"/>
  <c r="K52" i="2"/>
  <c r="L51" i="2"/>
  <c r="K51" i="2"/>
  <c r="L50" i="2"/>
  <c r="K50" i="2"/>
  <c r="L49" i="2"/>
  <c r="K49" i="2"/>
  <c r="L48" i="2"/>
  <c r="K48" i="2"/>
  <c r="L47" i="2"/>
  <c r="K47" i="2"/>
  <c r="L46" i="2"/>
  <c r="K46" i="2"/>
  <c r="L45" i="2"/>
  <c r="K45" i="2"/>
  <c r="L44" i="2"/>
  <c r="K44" i="2"/>
  <c r="L43" i="2"/>
  <c r="K43" i="2"/>
  <c r="L42" i="2"/>
  <c r="K42" i="2"/>
  <c r="L41" i="2"/>
  <c r="K41" i="2"/>
  <c r="L40" i="2"/>
  <c r="K40" i="2"/>
  <c r="L39" i="2"/>
  <c r="K39" i="2"/>
  <c r="L38" i="2"/>
  <c r="K38" i="2"/>
  <c r="L37" i="2"/>
  <c r="K37" i="2"/>
  <c r="A18" i="2"/>
  <c r="D10" i="2"/>
  <c r="D9" i="2"/>
  <c r="G8" i="5"/>
  <c r="L4" i="5"/>
  <c r="F802" i="1" l="1"/>
  <c r="F407" i="1"/>
  <c r="N4" i="5"/>
  <c r="D6" i="2" s="1"/>
  <c r="O195" i="2" s="1"/>
  <c r="D111" i="1"/>
  <c r="D178" i="1"/>
  <c r="D244" i="1"/>
  <c r="D310" i="1"/>
  <c r="D408" i="1"/>
  <c r="D474" i="1"/>
  <c r="D540" i="1"/>
  <c r="D606" i="1"/>
  <c r="D672" i="1"/>
  <c r="D738" i="1"/>
  <c r="D803" i="1"/>
  <c r="D869" i="1"/>
  <c r="D935" i="1"/>
  <c r="D1001" i="1"/>
  <c r="D1067" i="1"/>
  <c r="D1133" i="1"/>
  <c r="D1200" i="1"/>
  <c r="D1266" i="1"/>
  <c r="D1332" i="1"/>
  <c r="D23" i="1"/>
  <c r="K6" i="1" s="1"/>
  <c r="D3246" i="1"/>
  <c r="D3180" i="1"/>
  <c r="D3114" i="1"/>
  <c r="D3048" i="1"/>
  <c r="D2982" i="1"/>
  <c r="D2916" i="1"/>
  <c r="D2850" i="1"/>
  <c r="D2784" i="1"/>
  <c r="D2718" i="1"/>
  <c r="D2652" i="1"/>
  <c r="D2586" i="1"/>
  <c r="D2487" i="1"/>
  <c r="D2421" i="1"/>
  <c r="D2355" i="1"/>
  <c r="D2289" i="1"/>
  <c r="D2256" i="1"/>
  <c r="D2190" i="1"/>
  <c r="D2124" i="1"/>
  <c r="D2058" i="1"/>
  <c r="D1992" i="1"/>
  <c r="D1926" i="1"/>
  <c r="D1860" i="1"/>
  <c r="D1794" i="1"/>
  <c r="D1728" i="1"/>
  <c r="D1662" i="1"/>
  <c r="D1596" i="1"/>
  <c r="D1530" i="1"/>
  <c r="D1464" i="1"/>
  <c r="D3279" i="1"/>
  <c r="D3213" i="1"/>
  <c r="D3147" i="1"/>
  <c r="D3081" i="1"/>
  <c r="D3015" i="1"/>
  <c r="D2949" i="1"/>
  <c r="D2883" i="1"/>
  <c r="D2817" i="1"/>
  <c r="D2751" i="1"/>
  <c r="D2685" i="1"/>
  <c r="D2619" i="1"/>
  <c r="D2553" i="1"/>
  <c r="D2520" i="1"/>
  <c r="D2454" i="1"/>
  <c r="D2388" i="1"/>
  <c r="D2322" i="1"/>
  <c r="D2223" i="1"/>
  <c r="D2157" i="1"/>
  <c r="D2091" i="1"/>
  <c r="D2025" i="1"/>
  <c r="D1959" i="1"/>
  <c r="D1893" i="1"/>
  <c r="D1827" i="1"/>
  <c r="D1761" i="1"/>
  <c r="D1695" i="1"/>
  <c r="D1629" i="1"/>
  <c r="D1563" i="1"/>
  <c r="D1497" i="1"/>
  <c r="D1431" i="1"/>
  <c r="D51" i="1"/>
  <c r="D80" i="1"/>
  <c r="D144" i="1"/>
  <c r="D211" i="1"/>
  <c r="D277" i="1"/>
  <c r="D343" i="1"/>
  <c r="D376" i="1"/>
  <c r="D441" i="1"/>
  <c r="D507" i="1"/>
  <c r="D573" i="1"/>
  <c r="D639" i="1"/>
  <c r="D705" i="1"/>
  <c r="D771" i="1"/>
  <c r="D836" i="1"/>
  <c r="D902" i="1"/>
  <c r="D968" i="1"/>
  <c r="D1034" i="1"/>
  <c r="D1100" i="1"/>
  <c r="D1167" i="1"/>
  <c r="D1233" i="1"/>
  <c r="D1299" i="1"/>
  <c r="D1365" i="1"/>
  <c r="J516" i="2"/>
  <c r="J515" i="2"/>
  <c r="J514" i="2"/>
  <c r="J513" i="2"/>
  <c r="J512" i="2"/>
  <c r="J511" i="2"/>
  <c r="J510" i="2"/>
  <c r="J509" i="2"/>
  <c r="J508" i="2"/>
  <c r="J507" i="2"/>
  <c r="J506" i="2"/>
  <c r="J505" i="2"/>
  <c r="J504" i="2"/>
  <c r="J503" i="2"/>
  <c r="J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3" i="2"/>
  <c r="J472" i="2"/>
  <c r="J471" i="2"/>
  <c r="J470" i="2"/>
  <c r="J469" i="2"/>
  <c r="J468" i="2"/>
  <c r="J467" i="2"/>
  <c r="J466" i="2"/>
  <c r="J465" i="2"/>
  <c r="J464" i="2"/>
  <c r="J463" i="2"/>
  <c r="J462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39" i="2"/>
  <c r="J437" i="2"/>
  <c r="J435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440" i="2"/>
  <c r="J438" i="2"/>
  <c r="J436" i="2"/>
  <c r="J43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106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B184" i="2"/>
  <c r="A183" i="2"/>
  <c r="C183" i="2"/>
  <c r="D183" i="2" s="1"/>
  <c r="J43" i="2"/>
  <c r="J51" i="2"/>
  <c r="J55" i="2"/>
  <c r="J59" i="2"/>
  <c r="J63" i="2"/>
  <c r="J37" i="2"/>
  <c r="J41" i="2"/>
  <c r="J45" i="2"/>
  <c r="J49" i="2"/>
  <c r="J53" i="2"/>
  <c r="J57" i="2"/>
  <c r="J61" i="2"/>
  <c r="J65" i="2"/>
  <c r="J101" i="2"/>
  <c r="J104" i="2"/>
  <c r="J39" i="2"/>
  <c r="J47" i="2"/>
  <c r="J102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82" i="2"/>
  <c r="J181" i="2"/>
  <c r="J180" i="2"/>
  <c r="J179" i="2"/>
  <c r="J178" i="2"/>
  <c r="J177" i="2"/>
  <c r="J176" i="2"/>
  <c r="J175" i="2"/>
  <c r="J174" i="2"/>
  <c r="J173" i="2"/>
  <c r="J148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38" i="2"/>
  <c r="J40" i="2"/>
  <c r="J42" i="2"/>
  <c r="J44" i="2"/>
  <c r="J46" i="2"/>
  <c r="J48" i="2"/>
  <c r="J50" i="2"/>
  <c r="J52" i="2"/>
  <c r="J54" i="2"/>
  <c r="J56" i="2"/>
  <c r="J58" i="2"/>
  <c r="J60" i="2"/>
  <c r="J62" i="2"/>
  <c r="J64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3" i="2"/>
  <c r="J105" i="2"/>
  <c r="J107" i="2"/>
  <c r="A37" i="2"/>
  <c r="C37" i="2"/>
  <c r="D37" i="2" s="1"/>
  <c r="E37" i="2" s="1"/>
  <c r="C18" i="2"/>
  <c r="D18" i="2" s="1"/>
  <c r="C20" i="2"/>
  <c r="D20" i="2" s="1"/>
  <c r="E20" i="2" s="1"/>
  <c r="G20" i="2" s="1"/>
  <c r="C22" i="2"/>
  <c r="D22" i="2" s="1"/>
  <c r="E22" i="2" s="1"/>
  <c r="G22" i="2" s="1"/>
  <c r="C24" i="2"/>
  <c r="D24" i="2" s="1"/>
  <c r="C26" i="2"/>
  <c r="D26" i="2" s="1"/>
  <c r="C28" i="2"/>
  <c r="D28" i="2" s="1"/>
  <c r="E28" i="2" s="1"/>
  <c r="G28" i="2" s="1"/>
  <c r="C30" i="2"/>
  <c r="D30" i="2" s="1"/>
  <c r="E30" i="2" s="1"/>
  <c r="G30" i="2" s="1"/>
  <c r="C32" i="2"/>
  <c r="D32" i="2" s="1"/>
  <c r="C34" i="2"/>
  <c r="D34" i="2" s="1"/>
  <c r="C36" i="2"/>
  <c r="D36" i="2" s="1"/>
  <c r="E36" i="2" s="1"/>
  <c r="G36" i="2" s="1"/>
  <c r="C19" i="2"/>
  <c r="D19" i="2" s="1"/>
  <c r="C21" i="2"/>
  <c r="D21" i="2" s="1"/>
  <c r="E21" i="2" s="1"/>
  <c r="C23" i="2"/>
  <c r="D23" i="2" s="1"/>
  <c r="E23" i="2" s="1"/>
  <c r="C25" i="2"/>
  <c r="D25" i="2" s="1"/>
  <c r="E25" i="2" s="1"/>
  <c r="C27" i="2"/>
  <c r="D27" i="2" s="1"/>
  <c r="C29" i="2"/>
  <c r="D29" i="2" s="1"/>
  <c r="E29" i="2" s="1"/>
  <c r="C31" i="2"/>
  <c r="D31" i="2" s="1"/>
  <c r="C33" i="2"/>
  <c r="D33" i="2" s="1"/>
  <c r="E33" i="2" s="1"/>
  <c r="C35" i="2"/>
  <c r="D35" i="2" s="1"/>
  <c r="A20" i="2"/>
  <c r="A22" i="2"/>
  <c r="A24" i="2"/>
  <c r="A26" i="2"/>
  <c r="A28" i="2"/>
  <c r="A30" i="2"/>
  <c r="A32" i="2"/>
  <c r="A34" i="2"/>
  <c r="A36" i="2"/>
  <c r="A19" i="2"/>
  <c r="A21" i="2"/>
  <c r="A23" i="2"/>
  <c r="A25" i="2"/>
  <c r="A27" i="2"/>
  <c r="A29" i="2"/>
  <c r="A31" i="2"/>
  <c r="A33" i="2"/>
  <c r="A35" i="2"/>
  <c r="O41" i="2" l="1"/>
  <c r="O97" i="2"/>
  <c r="E34" i="2"/>
  <c r="G34" i="2" s="1"/>
  <c r="F34" i="2"/>
  <c r="H34" i="2" s="1"/>
  <c r="E18" i="2"/>
  <c r="G18" i="2" s="1"/>
  <c r="F18" i="2"/>
  <c r="H18" i="2" s="1"/>
  <c r="E32" i="2"/>
  <c r="G32" i="2" s="1"/>
  <c r="F32" i="2"/>
  <c r="H32" i="2" s="1"/>
  <c r="E24" i="2"/>
  <c r="G24" i="2" s="1"/>
  <c r="F24" i="2"/>
  <c r="H24" i="2" s="1"/>
  <c r="E26" i="2"/>
  <c r="G26" i="2" s="1"/>
  <c r="F26" i="2"/>
  <c r="H26" i="2" s="1"/>
  <c r="F30" i="2"/>
  <c r="H30" i="2" s="1"/>
  <c r="F22" i="2"/>
  <c r="H22" i="2" s="1"/>
  <c r="F28" i="2"/>
  <c r="H28" i="2" s="1"/>
  <c r="F20" i="2"/>
  <c r="H20" i="2" s="1"/>
  <c r="O212" i="2"/>
  <c r="O154" i="2"/>
  <c r="F36" i="2"/>
  <c r="H36" i="2" s="1"/>
  <c r="O57" i="2"/>
  <c r="O78" i="2"/>
  <c r="O115" i="2"/>
  <c r="O65" i="2"/>
  <c r="O49" i="2"/>
  <c r="O89" i="2"/>
  <c r="O137" i="2"/>
  <c r="O170" i="2"/>
  <c r="O131" i="2"/>
  <c r="O216" i="2"/>
  <c r="O61" i="2"/>
  <c r="O53" i="2"/>
  <c r="O45" i="2"/>
  <c r="O37" i="2"/>
  <c r="O101" i="2"/>
  <c r="O93" i="2"/>
  <c r="O85" i="2"/>
  <c r="O70" i="2"/>
  <c r="O145" i="2"/>
  <c r="O162" i="2"/>
  <c r="O107" i="2"/>
  <c r="O123" i="2"/>
  <c r="O178" i="2"/>
  <c r="O224" i="2"/>
  <c r="O232" i="2"/>
  <c r="O240" i="2"/>
  <c r="O248" i="2"/>
  <c r="O256" i="2"/>
  <c r="O269" i="2"/>
  <c r="O63" i="2"/>
  <c r="O59" i="2"/>
  <c r="O55" i="2"/>
  <c r="O51" i="2"/>
  <c r="O47" i="2"/>
  <c r="O43" i="2"/>
  <c r="O39" i="2"/>
  <c r="O99" i="2"/>
  <c r="O95" i="2"/>
  <c r="O91" i="2"/>
  <c r="O87" i="2"/>
  <c r="O82" i="2"/>
  <c r="O74" i="2"/>
  <c r="O133" i="2"/>
  <c r="O141" i="2"/>
  <c r="O150" i="2"/>
  <c r="O158" i="2"/>
  <c r="O166" i="2"/>
  <c r="O103" i="2"/>
  <c r="O111" i="2"/>
  <c r="O119" i="2"/>
  <c r="O127" i="2"/>
  <c r="O174" i="2"/>
  <c r="O182" i="2"/>
  <c r="O220" i="2"/>
  <c r="O228" i="2"/>
  <c r="O236" i="2"/>
  <c r="O244" i="2"/>
  <c r="O252" i="2"/>
  <c r="O261" i="2"/>
  <c r="O277" i="2"/>
  <c r="O211" i="2"/>
  <c r="O203" i="2"/>
  <c r="O485" i="2"/>
  <c r="O189" i="2"/>
  <c r="O193" i="2"/>
  <c r="O197" i="2"/>
  <c r="O201" i="2"/>
  <c r="O205" i="2"/>
  <c r="O209" i="2"/>
  <c r="O283" i="2"/>
  <c r="O279" i="2"/>
  <c r="O275" i="2"/>
  <c r="O271" i="2"/>
  <c r="O267" i="2"/>
  <c r="O263" i="2"/>
  <c r="O259" i="2"/>
  <c r="O257" i="2"/>
  <c r="O255" i="2"/>
  <c r="O253" i="2"/>
  <c r="O251" i="2"/>
  <c r="O249" i="2"/>
  <c r="O247" i="2"/>
  <c r="O245" i="2"/>
  <c r="O243" i="2"/>
  <c r="O241" i="2"/>
  <c r="O239" i="2"/>
  <c r="O237" i="2"/>
  <c r="O235" i="2"/>
  <c r="O233" i="2"/>
  <c r="O231" i="2"/>
  <c r="O229" i="2"/>
  <c r="O227" i="2"/>
  <c r="O225" i="2"/>
  <c r="O223" i="2"/>
  <c r="O221" i="2"/>
  <c r="O219" i="2"/>
  <c r="O217" i="2"/>
  <c r="O215" i="2"/>
  <c r="O213" i="2"/>
  <c r="O181" i="2"/>
  <c r="O179" i="2"/>
  <c r="O177" i="2"/>
  <c r="O175" i="2"/>
  <c r="O173" i="2"/>
  <c r="O132" i="2"/>
  <c r="O130" i="2"/>
  <c r="O128" i="2"/>
  <c r="O126" i="2"/>
  <c r="O124" i="2"/>
  <c r="O122" i="2"/>
  <c r="O120" i="2"/>
  <c r="O118" i="2"/>
  <c r="O116" i="2"/>
  <c r="O114" i="2"/>
  <c r="O112" i="2"/>
  <c r="O110" i="2"/>
  <c r="O108" i="2"/>
  <c r="O106" i="2"/>
  <c r="O104" i="2"/>
  <c r="O102" i="2"/>
  <c r="O171" i="2"/>
  <c r="O169" i="2"/>
  <c r="O167" i="2"/>
  <c r="O165" i="2"/>
  <c r="O163" i="2"/>
  <c r="O161" i="2"/>
  <c r="O159" i="2"/>
  <c r="O157" i="2"/>
  <c r="O155" i="2"/>
  <c r="O153" i="2"/>
  <c r="O151" i="2"/>
  <c r="O149" i="2"/>
  <c r="O146" i="2"/>
  <c r="O144" i="2"/>
  <c r="O142" i="2"/>
  <c r="O140" i="2"/>
  <c r="O138" i="2"/>
  <c r="O136" i="2"/>
  <c r="O134" i="2"/>
  <c r="O67" i="2"/>
  <c r="O69" i="2"/>
  <c r="O71" i="2"/>
  <c r="O73" i="2"/>
  <c r="O75" i="2"/>
  <c r="O77" i="2"/>
  <c r="O79" i="2"/>
  <c r="O81" i="2"/>
  <c r="O83" i="2"/>
  <c r="O66" i="2"/>
  <c r="O64" i="2"/>
  <c r="O62" i="2"/>
  <c r="O60" i="2"/>
  <c r="O58" i="2"/>
  <c r="O56" i="2"/>
  <c r="O54" i="2"/>
  <c r="O52" i="2"/>
  <c r="O50" i="2"/>
  <c r="O48" i="2"/>
  <c r="O46" i="2"/>
  <c r="O44" i="2"/>
  <c r="O42" i="2"/>
  <c r="O40" i="2"/>
  <c r="O38" i="2"/>
  <c r="O100" i="2"/>
  <c r="O98" i="2"/>
  <c r="O96" i="2"/>
  <c r="O94" i="2"/>
  <c r="O92" i="2"/>
  <c r="O90" i="2"/>
  <c r="O88" i="2"/>
  <c r="O86" i="2"/>
  <c r="O84" i="2"/>
  <c r="O80" i="2"/>
  <c r="O76" i="2"/>
  <c r="O72" i="2"/>
  <c r="O68" i="2"/>
  <c r="O135" i="2"/>
  <c r="O139" i="2"/>
  <c r="O143" i="2"/>
  <c r="O147" i="2"/>
  <c r="O152" i="2"/>
  <c r="O156" i="2"/>
  <c r="O160" i="2"/>
  <c r="O164" i="2"/>
  <c r="O168" i="2"/>
  <c r="O172" i="2"/>
  <c r="O105" i="2"/>
  <c r="O109" i="2"/>
  <c r="O113" i="2"/>
  <c r="O117" i="2"/>
  <c r="O121" i="2"/>
  <c r="O125" i="2"/>
  <c r="O129" i="2"/>
  <c r="O148" i="2"/>
  <c r="O176" i="2"/>
  <c r="O180" i="2"/>
  <c r="O214" i="2"/>
  <c r="O218" i="2"/>
  <c r="O222" i="2"/>
  <c r="O226" i="2"/>
  <c r="O230" i="2"/>
  <c r="O234" i="2"/>
  <c r="O238" i="2"/>
  <c r="O242" i="2"/>
  <c r="O246" i="2"/>
  <c r="O250" i="2"/>
  <c r="O254" i="2"/>
  <c r="O258" i="2"/>
  <c r="O265" i="2"/>
  <c r="O273" i="2"/>
  <c r="O281" i="2"/>
  <c r="O207" i="2"/>
  <c r="O199" i="2"/>
  <c r="O191" i="2"/>
  <c r="O187" i="2"/>
  <c r="O185" i="2"/>
  <c r="O183" i="2"/>
  <c r="O348" i="2"/>
  <c r="O304" i="2"/>
  <c r="O332" i="2"/>
  <c r="O364" i="2"/>
  <c r="O340" i="2"/>
  <c r="O320" i="2"/>
  <c r="O288" i="2"/>
  <c r="O388" i="2"/>
  <c r="O344" i="2"/>
  <c r="O336" i="2"/>
  <c r="O328" i="2"/>
  <c r="O312" i="2"/>
  <c r="O296" i="2"/>
  <c r="O356" i="2"/>
  <c r="O372" i="2"/>
  <c r="O414" i="2"/>
  <c r="O350" i="2"/>
  <c r="O346" i="2"/>
  <c r="O342" i="2"/>
  <c r="O338" i="2"/>
  <c r="O334" i="2"/>
  <c r="O330" i="2"/>
  <c r="O324" i="2"/>
  <c r="O316" i="2"/>
  <c r="O308" i="2"/>
  <c r="O300" i="2"/>
  <c r="O292" i="2"/>
  <c r="O352" i="2"/>
  <c r="O360" i="2"/>
  <c r="O368" i="2"/>
  <c r="O380" i="2"/>
  <c r="O398" i="2"/>
  <c r="O436" i="2"/>
  <c r="O326" i="2"/>
  <c r="O322" i="2"/>
  <c r="O318" i="2"/>
  <c r="O314" i="2"/>
  <c r="O310" i="2"/>
  <c r="O306" i="2"/>
  <c r="O302" i="2"/>
  <c r="O298" i="2"/>
  <c r="O294" i="2"/>
  <c r="O290" i="2"/>
  <c r="O286" i="2"/>
  <c r="O354" i="2"/>
  <c r="O358" i="2"/>
  <c r="O362" i="2"/>
  <c r="O366" i="2"/>
  <c r="O370" i="2"/>
  <c r="O376" i="2"/>
  <c r="O384" i="2"/>
  <c r="O392" i="2"/>
  <c r="O406" i="2"/>
  <c r="O422" i="2"/>
  <c r="O453" i="2"/>
  <c r="O516" i="2"/>
  <c r="O501" i="2"/>
  <c r="O469" i="2"/>
  <c r="O444" i="2"/>
  <c r="O428" i="2"/>
  <c r="O418" i="2"/>
  <c r="O410" i="2"/>
  <c r="O402" i="2"/>
  <c r="O394" i="2"/>
  <c r="O390" i="2"/>
  <c r="O386" i="2"/>
  <c r="O382" i="2"/>
  <c r="O378" i="2"/>
  <c r="O374" i="2"/>
  <c r="O371" i="2"/>
  <c r="O369" i="2"/>
  <c r="O367" i="2"/>
  <c r="O365" i="2"/>
  <c r="O363" i="2"/>
  <c r="O361" i="2"/>
  <c r="O359" i="2"/>
  <c r="O357" i="2"/>
  <c r="O355" i="2"/>
  <c r="O353" i="2"/>
  <c r="O285" i="2"/>
  <c r="O287" i="2"/>
  <c r="O289" i="2"/>
  <c r="O291" i="2"/>
  <c r="O293" i="2"/>
  <c r="O295" i="2"/>
  <c r="O297" i="2"/>
  <c r="O299" i="2"/>
  <c r="O301" i="2"/>
  <c r="O303" i="2"/>
  <c r="O305" i="2"/>
  <c r="O307" i="2"/>
  <c r="O309" i="2"/>
  <c r="O311" i="2"/>
  <c r="O313" i="2"/>
  <c r="O315" i="2"/>
  <c r="O317" i="2"/>
  <c r="O319" i="2"/>
  <c r="O321" i="2"/>
  <c r="O323" i="2"/>
  <c r="O325" i="2"/>
  <c r="O327" i="2"/>
  <c r="O329" i="2"/>
  <c r="O331" i="2"/>
  <c r="O333" i="2"/>
  <c r="O335" i="2"/>
  <c r="O337" i="2"/>
  <c r="O339" i="2"/>
  <c r="O341" i="2"/>
  <c r="O343" i="2"/>
  <c r="O345" i="2"/>
  <c r="O347" i="2"/>
  <c r="O349" i="2"/>
  <c r="O351" i="2"/>
  <c r="O184" i="2"/>
  <c r="O186" i="2"/>
  <c r="O188" i="2"/>
  <c r="O190" i="2"/>
  <c r="O192" i="2"/>
  <c r="O194" i="2"/>
  <c r="O196" i="2"/>
  <c r="O198" i="2"/>
  <c r="O200" i="2"/>
  <c r="O202" i="2"/>
  <c r="O204" i="2"/>
  <c r="O206" i="2"/>
  <c r="O208" i="2"/>
  <c r="O210" i="2"/>
  <c r="O284" i="2"/>
  <c r="O282" i="2"/>
  <c r="O280" i="2"/>
  <c r="O278" i="2"/>
  <c r="O276" i="2"/>
  <c r="O274" i="2"/>
  <c r="O272" i="2"/>
  <c r="O270" i="2"/>
  <c r="O268" i="2"/>
  <c r="O266" i="2"/>
  <c r="O264" i="2"/>
  <c r="O262" i="2"/>
  <c r="O260" i="2"/>
  <c r="O373" i="2"/>
  <c r="O375" i="2"/>
  <c r="O377" i="2"/>
  <c r="O379" i="2"/>
  <c r="O381" i="2"/>
  <c r="O383" i="2"/>
  <c r="O385" i="2"/>
  <c r="O387" i="2"/>
  <c r="O389" i="2"/>
  <c r="O391" i="2"/>
  <c r="O393" i="2"/>
  <c r="O396" i="2"/>
  <c r="O400" i="2"/>
  <c r="O404" i="2"/>
  <c r="O408" i="2"/>
  <c r="O412" i="2"/>
  <c r="O416" i="2"/>
  <c r="O420" i="2"/>
  <c r="O424" i="2"/>
  <c r="O432" i="2"/>
  <c r="O440" i="2"/>
  <c r="O448" i="2"/>
  <c r="O461" i="2"/>
  <c r="O477" i="2"/>
  <c r="O493" i="2"/>
  <c r="O509" i="2"/>
  <c r="O395" i="2"/>
  <c r="O397" i="2"/>
  <c r="O399" i="2"/>
  <c r="O401" i="2"/>
  <c r="O403" i="2"/>
  <c r="O405" i="2"/>
  <c r="O407" i="2"/>
  <c r="O409" i="2"/>
  <c r="O411" i="2"/>
  <c r="O413" i="2"/>
  <c r="O415" i="2"/>
  <c r="O417" i="2"/>
  <c r="O419" i="2"/>
  <c r="O421" i="2"/>
  <c r="O423" i="2"/>
  <c r="O426" i="2"/>
  <c r="O430" i="2"/>
  <c r="O434" i="2"/>
  <c r="O438" i="2"/>
  <c r="O442" i="2"/>
  <c r="O446" i="2"/>
  <c r="O450" i="2"/>
  <c r="O457" i="2"/>
  <c r="O465" i="2"/>
  <c r="O473" i="2"/>
  <c r="O481" i="2"/>
  <c r="O489" i="2"/>
  <c r="O497" i="2"/>
  <c r="O505" i="2"/>
  <c r="O513" i="2"/>
  <c r="O425" i="2"/>
  <c r="O427" i="2"/>
  <c r="O429" i="2"/>
  <c r="O431" i="2"/>
  <c r="O433" i="2"/>
  <c r="O435" i="2"/>
  <c r="O437" i="2"/>
  <c r="O439" i="2"/>
  <c r="O441" i="2"/>
  <c r="O443" i="2"/>
  <c r="O445" i="2"/>
  <c r="O447" i="2"/>
  <c r="O449" i="2"/>
  <c r="O451" i="2"/>
  <c r="O455" i="2"/>
  <c r="O459" i="2"/>
  <c r="O463" i="2"/>
  <c r="O467" i="2"/>
  <c r="O471" i="2"/>
  <c r="O475" i="2"/>
  <c r="O479" i="2"/>
  <c r="O483" i="2"/>
  <c r="O487" i="2"/>
  <c r="O491" i="2"/>
  <c r="O495" i="2"/>
  <c r="O499" i="2"/>
  <c r="O503" i="2"/>
  <c r="O507" i="2"/>
  <c r="O511" i="2"/>
  <c r="O515" i="2"/>
  <c r="O452" i="2"/>
  <c r="O454" i="2"/>
  <c r="O456" i="2"/>
  <c r="O458" i="2"/>
  <c r="O460" i="2"/>
  <c r="O462" i="2"/>
  <c r="O464" i="2"/>
  <c r="O466" i="2"/>
  <c r="O468" i="2"/>
  <c r="O470" i="2"/>
  <c r="O472" i="2"/>
  <c r="O474" i="2"/>
  <c r="O476" i="2"/>
  <c r="O478" i="2"/>
  <c r="O480" i="2"/>
  <c r="O482" i="2"/>
  <c r="O484" i="2"/>
  <c r="O486" i="2"/>
  <c r="O488" i="2"/>
  <c r="O490" i="2"/>
  <c r="O492" i="2"/>
  <c r="O494" i="2"/>
  <c r="O496" i="2"/>
  <c r="O498" i="2"/>
  <c r="O500" i="2"/>
  <c r="O502" i="2"/>
  <c r="O504" i="2"/>
  <c r="O506" i="2"/>
  <c r="O508" i="2"/>
  <c r="O510" i="2"/>
  <c r="O512" i="2"/>
  <c r="O514" i="2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E183" i="2"/>
  <c r="G183" i="2" s="1"/>
  <c r="F183" i="2"/>
  <c r="H183" i="2" s="1"/>
  <c r="C184" i="2"/>
  <c r="D184" i="2" s="1"/>
  <c r="A184" i="2"/>
  <c r="B185" i="2"/>
  <c r="E31" i="2"/>
  <c r="G31" i="2" s="1"/>
  <c r="E35" i="2"/>
  <c r="G35" i="2" s="1"/>
  <c r="E27" i="2"/>
  <c r="G27" i="2" s="1"/>
  <c r="E19" i="2"/>
  <c r="G19" i="2" s="1"/>
  <c r="G23" i="2"/>
  <c r="F23" i="2"/>
  <c r="H23" i="2" s="1"/>
  <c r="F31" i="2"/>
  <c r="H31" i="2" s="1"/>
  <c r="F35" i="2"/>
  <c r="H35" i="2" s="1"/>
  <c r="F27" i="2"/>
  <c r="H27" i="2" s="1"/>
  <c r="F19" i="2"/>
  <c r="H19" i="2" s="1"/>
  <c r="F33" i="2"/>
  <c r="H33" i="2" s="1"/>
  <c r="G33" i="2"/>
  <c r="F25" i="2"/>
  <c r="H25" i="2" s="1"/>
  <c r="G25" i="2"/>
  <c r="F21" i="2"/>
  <c r="H21" i="2" s="1"/>
  <c r="G21" i="2"/>
  <c r="F29" i="2"/>
  <c r="H29" i="2" s="1"/>
  <c r="G29" i="2"/>
  <c r="A38" i="2"/>
  <c r="C38" i="2"/>
  <c r="D38" i="2" s="1"/>
  <c r="E38" i="2" s="1"/>
  <c r="G37" i="2"/>
  <c r="F37" i="2"/>
  <c r="H37" i="2" s="1"/>
  <c r="C185" i="2" l="1"/>
  <c r="D185" i="2" s="1"/>
  <c r="A185" i="2"/>
  <c r="B186" i="2"/>
  <c r="E184" i="2"/>
  <c r="G184" i="2" s="1"/>
  <c r="F184" i="2"/>
  <c r="H184" i="2" s="1"/>
  <c r="I183" i="2"/>
  <c r="M183" i="2" s="1"/>
  <c r="N183" i="2" s="1"/>
  <c r="P183" i="2" s="1"/>
  <c r="C39" i="2"/>
  <c r="D39" i="2" s="1"/>
  <c r="E39" i="2" s="1"/>
  <c r="A39" i="2"/>
  <c r="I37" i="2"/>
  <c r="M37" i="2" s="1"/>
  <c r="N37" i="2" s="1"/>
  <c r="P37" i="2" s="1"/>
  <c r="G38" i="2"/>
  <c r="F38" i="2"/>
  <c r="H38" i="2" s="1"/>
  <c r="I184" i="2" l="1"/>
  <c r="M184" i="2" s="1"/>
  <c r="N184" i="2" s="1"/>
  <c r="P184" i="2" s="1"/>
  <c r="Q184" i="2" s="1"/>
  <c r="R184" i="2" s="1"/>
  <c r="C186" i="2"/>
  <c r="D186" i="2" s="1"/>
  <c r="A186" i="2"/>
  <c r="B187" i="2"/>
  <c r="E185" i="2"/>
  <c r="G185" i="2" s="1"/>
  <c r="F185" i="2"/>
  <c r="H185" i="2" s="1"/>
  <c r="F39" i="2"/>
  <c r="H39" i="2" s="1"/>
  <c r="G39" i="2"/>
  <c r="C40" i="2"/>
  <c r="D40" i="2" s="1"/>
  <c r="E40" i="2" s="1"/>
  <c r="A40" i="2"/>
  <c r="I38" i="2"/>
  <c r="M38" i="2" s="1"/>
  <c r="N38" i="2" s="1"/>
  <c r="P38" i="2" s="1"/>
  <c r="Q38" i="2" s="1"/>
  <c r="R38" i="2" s="1"/>
  <c r="I185" i="2" l="1"/>
  <c r="M185" i="2" s="1"/>
  <c r="N185" i="2" s="1"/>
  <c r="P185" i="2" s="1"/>
  <c r="Q185" i="2" s="1"/>
  <c r="R185" i="2" s="1"/>
  <c r="C187" i="2"/>
  <c r="D187" i="2" s="1"/>
  <c r="A187" i="2"/>
  <c r="B188" i="2"/>
  <c r="E186" i="2"/>
  <c r="G186" i="2" s="1"/>
  <c r="F186" i="2"/>
  <c r="H186" i="2" s="1"/>
  <c r="C41" i="2"/>
  <c r="D41" i="2" s="1"/>
  <c r="E41" i="2" s="1"/>
  <c r="A41" i="2"/>
  <c r="G40" i="2"/>
  <c r="F40" i="2"/>
  <c r="H40" i="2" s="1"/>
  <c r="I39" i="2"/>
  <c r="M39" i="2" s="1"/>
  <c r="N39" i="2" s="1"/>
  <c r="P39" i="2" s="1"/>
  <c r="Q39" i="2" s="1"/>
  <c r="R39" i="2" s="1"/>
  <c r="I186" i="2" l="1"/>
  <c r="M186" i="2" s="1"/>
  <c r="N186" i="2" s="1"/>
  <c r="P186" i="2" s="1"/>
  <c r="Q186" i="2" s="1"/>
  <c r="R186" i="2" s="1"/>
  <c r="C188" i="2"/>
  <c r="D188" i="2" s="1"/>
  <c r="A188" i="2"/>
  <c r="B189" i="2"/>
  <c r="E187" i="2"/>
  <c r="G187" i="2" s="1"/>
  <c r="F187" i="2"/>
  <c r="H187" i="2" s="1"/>
  <c r="F41" i="2"/>
  <c r="H41" i="2" s="1"/>
  <c r="G41" i="2"/>
  <c r="C42" i="2"/>
  <c r="D42" i="2" s="1"/>
  <c r="E42" i="2" s="1"/>
  <c r="A42" i="2"/>
  <c r="I40" i="2"/>
  <c r="M40" i="2" s="1"/>
  <c r="N40" i="2" s="1"/>
  <c r="P40" i="2" s="1"/>
  <c r="Q40" i="2" s="1"/>
  <c r="R40" i="2" s="1"/>
  <c r="I187" i="2" l="1"/>
  <c r="M187" i="2" s="1"/>
  <c r="N187" i="2" s="1"/>
  <c r="P187" i="2" s="1"/>
  <c r="Q187" i="2" s="1"/>
  <c r="R187" i="2" s="1"/>
  <c r="C189" i="2"/>
  <c r="D189" i="2" s="1"/>
  <c r="A189" i="2"/>
  <c r="B190" i="2"/>
  <c r="E188" i="2"/>
  <c r="G188" i="2" s="1"/>
  <c r="F188" i="2"/>
  <c r="H188" i="2" s="1"/>
  <c r="C43" i="2"/>
  <c r="D43" i="2" s="1"/>
  <c r="E43" i="2" s="1"/>
  <c r="A43" i="2"/>
  <c r="F42" i="2"/>
  <c r="H42" i="2" s="1"/>
  <c r="G42" i="2"/>
  <c r="I41" i="2"/>
  <c r="M41" i="2" s="1"/>
  <c r="N41" i="2" s="1"/>
  <c r="P41" i="2" s="1"/>
  <c r="Q41" i="2" s="1"/>
  <c r="R41" i="2" s="1"/>
  <c r="I188" i="2" l="1"/>
  <c r="M188" i="2" s="1"/>
  <c r="N188" i="2" s="1"/>
  <c r="P188" i="2" s="1"/>
  <c r="Q188" i="2" s="1"/>
  <c r="R188" i="2" s="1"/>
  <c r="C190" i="2"/>
  <c r="D190" i="2" s="1"/>
  <c r="A190" i="2"/>
  <c r="B191" i="2"/>
  <c r="E189" i="2"/>
  <c r="G189" i="2" s="1"/>
  <c r="F189" i="2"/>
  <c r="H189" i="2" s="1"/>
  <c r="I42" i="2"/>
  <c r="M42" i="2" s="1"/>
  <c r="N42" i="2" s="1"/>
  <c r="P42" i="2" s="1"/>
  <c r="Q42" i="2" s="1"/>
  <c r="R42" i="2" s="1"/>
  <c r="G43" i="2"/>
  <c r="F43" i="2"/>
  <c r="H43" i="2" s="1"/>
  <c r="C44" i="2"/>
  <c r="D44" i="2" s="1"/>
  <c r="E44" i="2" s="1"/>
  <c r="A44" i="2"/>
  <c r="I189" i="2" l="1"/>
  <c r="M189" i="2" s="1"/>
  <c r="N189" i="2" s="1"/>
  <c r="P189" i="2" s="1"/>
  <c r="Q189" i="2" s="1"/>
  <c r="R189" i="2" s="1"/>
  <c r="C191" i="2"/>
  <c r="D191" i="2" s="1"/>
  <c r="A191" i="2"/>
  <c r="B192" i="2"/>
  <c r="E190" i="2"/>
  <c r="G190" i="2" s="1"/>
  <c r="F190" i="2"/>
  <c r="H190" i="2" s="1"/>
  <c r="G44" i="2"/>
  <c r="F44" i="2"/>
  <c r="H44" i="2" s="1"/>
  <c r="C45" i="2"/>
  <c r="D45" i="2" s="1"/>
  <c r="E45" i="2" s="1"/>
  <c r="A45" i="2"/>
  <c r="I43" i="2"/>
  <c r="M43" i="2" s="1"/>
  <c r="N43" i="2" s="1"/>
  <c r="P43" i="2" s="1"/>
  <c r="Q43" i="2" s="1"/>
  <c r="R43" i="2" s="1"/>
  <c r="I190" i="2" l="1"/>
  <c r="M190" i="2" s="1"/>
  <c r="N190" i="2" s="1"/>
  <c r="P190" i="2" s="1"/>
  <c r="Q190" i="2" s="1"/>
  <c r="R190" i="2" s="1"/>
  <c r="C192" i="2"/>
  <c r="D192" i="2" s="1"/>
  <c r="A192" i="2"/>
  <c r="B193" i="2"/>
  <c r="E191" i="2"/>
  <c r="G191" i="2" s="1"/>
  <c r="F191" i="2"/>
  <c r="H191" i="2" s="1"/>
  <c r="C46" i="2"/>
  <c r="D46" i="2" s="1"/>
  <c r="E46" i="2" s="1"/>
  <c r="A46" i="2"/>
  <c r="I44" i="2"/>
  <c r="M44" i="2" s="1"/>
  <c r="N44" i="2" s="1"/>
  <c r="P44" i="2" s="1"/>
  <c r="Q44" i="2" s="1"/>
  <c r="R44" i="2" s="1"/>
  <c r="F45" i="2"/>
  <c r="H45" i="2" s="1"/>
  <c r="G45" i="2"/>
  <c r="I191" i="2" l="1"/>
  <c r="M191" i="2" s="1"/>
  <c r="N191" i="2" s="1"/>
  <c r="P191" i="2" s="1"/>
  <c r="Q191" i="2" s="1"/>
  <c r="R191" i="2" s="1"/>
  <c r="C193" i="2"/>
  <c r="D193" i="2" s="1"/>
  <c r="A193" i="2"/>
  <c r="B194" i="2"/>
  <c r="E192" i="2"/>
  <c r="G192" i="2" s="1"/>
  <c r="F192" i="2"/>
  <c r="H192" i="2" s="1"/>
  <c r="C47" i="2"/>
  <c r="D47" i="2" s="1"/>
  <c r="E47" i="2" s="1"/>
  <c r="A47" i="2"/>
  <c r="I45" i="2"/>
  <c r="M45" i="2" s="1"/>
  <c r="N45" i="2" s="1"/>
  <c r="P45" i="2" s="1"/>
  <c r="Q45" i="2" s="1"/>
  <c r="R45" i="2" s="1"/>
  <c r="F46" i="2"/>
  <c r="H46" i="2" s="1"/>
  <c r="G46" i="2"/>
  <c r="I192" i="2" l="1"/>
  <c r="M192" i="2" s="1"/>
  <c r="N192" i="2" s="1"/>
  <c r="P192" i="2" s="1"/>
  <c r="Q192" i="2" s="1"/>
  <c r="R192" i="2" s="1"/>
  <c r="C194" i="2"/>
  <c r="D194" i="2" s="1"/>
  <c r="A194" i="2"/>
  <c r="B195" i="2"/>
  <c r="E193" i="2"/>
  <c r="G193" i="2" s="1"/>
  <c r="F193" i="2"/>
  <c r="H193" i="2" s="1"/>
  <c r="I46" i="2"/>
  <c r="M46" i="2" s="1"/>
  <c r="N46" i="2" s="1"/>
  <c r="P46" i="2" s="1"/>
  <c r="Q46" i="2" s="1"/>
  <c r="R46" i="2" s="1"/>
  <c r="G47" i="2"/>
  <c r="F47" i="2"/>
  <c r="H47" i="2" s="1"/>
  <c r="C48" i="2"/>
  <c r="D48" i="2" s="1"/>
  <c r="E48" i="2" s="1"/>
  <c r="A48" i="2"/>
  <c r="I193" i="2" l="1"/>
  <c r="M193" i="2" s="1"/>
  <c r="N193" i="2" s="1"/>
  <c r="P193" i="2" s="1"/>
  <c r="Q193" i="2" s="1"/>
  <c r="R193" i="2" s="1"/>
  <c r="C195" i="2"/>
  <c r="D195" i="2" s="1"/>
  <c r="A195" i="2"/>
  <c r="B196" i="2"/>
  <c r="E194" i="2"/>
  <c r="G194" i="2" s="1"/>
  <c r="F194" i="2"/>
  <c r="H194" i="2" s="1"/>
  <c r="G48" i="2"/>
  <c r="F48" i="2"/>
  <c r="H48" i="2" s="1"/>
  <c r="C49" i="2"/>
  <c r="D49" i="2" s="1"/>
  <c r="E49" i="2" s="1"/>
  <c r="A49" i="2"/>
  <c r="I47" i="2"/>
  <c r="M47" i="2" s="1"/>
  <c r="N47" i="2" s="1"/>
  <c r="P47" i="2" s="1"/>
  <c r="Q47" i="2" s="1"/>
  <c r="R47" i="2" s="1"/>
  <c r="I194" i="2" l="1"/>
  <c r="M194" i="2" s="1"/>
  <c r="N194" i="2" s="1"/>
  <c r="P194" i="2" s="1"/>
  <c r="Q194" i="2" s="1"/>
  <c r="R194" i="2" s="1"/>
  <c r="C196" i="2"/>
  <c r="D196" i="2" s="1"/>
  <c r="A196" i="2"/>
  <c r="B197" i="2"/>
  <c r="E195" i="2"/>
  <c r="G195" i="2" s="1"/>
  <c r="F195" i="2"/>
  <c r="H195" i="2" s="1"/>
  <c r="F49" i="2"/>
  <c r="H49" i="2" s="1"/>
  <c r="G49" i="2"/>
  <c r="C50" i="2"/>
  <c r="D50" i="2" s="1"/>
  <c r="E50" i="2" s="1"/>
  <c r="A50" i="2"/>
  <c r="I48" i="2"/>
  <c r="M48" i="2" s="1"/>
  <c r="N48" i="2" s="1"/>
  <c r="P48" i="2" s="1"/>
  <c r="Q48" i="2" s="1"/>
  <c r="R48" i="2" s="1"/>
  <c r="I195" i="2" l="1"/>
  <c r="M195" i="2" s="1"/>
  <c r="N195" i="2" s="1"/>
  <c r="P195" i="2" s="1"/>
  <c r="Q195" i="2" s="1"/>
  <c r="R195" i="2" s="1"/>
  <c r="C197" i="2"/>
  <c r="D197" i="2" s="1"/>
  <c r="A197" i="2"/>
  <c r="B198" i="2"/>
  <c r="E196" i="2"/>
  <c r="G196" i="2" s="1"/>
  <c r="F196" i="2"/>
  <c r="H196" i="2" s="1"/>
  <c r="I49" i="2"/>
  <c r="M49" i="2" s="1"/>
  <c r="N49" i="2" s="1"/>
  <c r="P49" i="2" s="1"/>
  <c r="Q49" i="2" s="1"/>
  <c r="R49" i="2" s="1"/>
  <c r="G50" i="2"/>
  <c r="F50" i="2"/>
  <c r="H50" i="2" s="1"/>
  <c r="C51" i="2"/>
  <c r="D51" i="2" s="1"/>
  <c r="E51" i="2" s="1"/>
  <c r="A51" i="2"/>
  <c r="I196" i="2" l="1"/>
  <c r="M196" i="2" s="1"/>
  <c r="N196" i="2" s="1"/>
  <c r="P196" i="2" s="1"/>
  <c r="Q196" i="2" s="1"/>
  <c r="R196" i="2" s="1"/>
  <c r="C198" i="2"/>
  <c r="D198" i="2" s="1"/>
  <c r="A198" i="2"/>
  <c r="B199" i="2"/>
  <c r="E197" i="2"/>
  <c r="G197" i="2" s="1"/>
  <c r="F197" i="2"/>
  <c r="H197" i="2" s="1"/>
  <c r="I50" i="2"/>
  <c r="M50" i="2" s="1"/>
  <c r="N50" i="2" s="1"/>
  <c r="P50" i="2" s="1"/>
  <c r="Q50" i="2" s="1"/>
  <c r="R50" i="2" s="1"/>
  <c r="F51" i="2"/>
  <c r="H51" i="2" s="1"/>
  <c r="G51" i="2"/>
  <c r="C52" i="2"/>
  <c r="D52" i="2" s="1"/>
  <c r="E52" i="2" s="1"/>
  <c r="A52" i="2"/>
  <c r="I197" i="2" l="1"/>
  <c r="M197" i="2" s="1"/>
  <c r="N197" i="2" s="1"/>
  <c r="P197" i="2" s="1"/>
  <c r="Q197" i="2" s="1"/>
  <c r="R197" i="2" s="1"/>
  <c r="C199" i="2"/>
  <c r="D199" i="2" s="1"/>
  <c r="A199" i="2"/>
  <c r="B200" i="2"/>
  <c r="E198" i="2"/>
  <c r="G198" i="2" s="1"/>
  <c r="F198" i="2"/>
  <c r="H198" i="2" s="1"/>
  <c r="C53" i="2"/>
  <c r="D53" i="2" s="1"/>
  <c r="E53" i="2" s="1"/>
  <c r="A53" i="2"/>
  <c r="G52" i="2"/>
  <c r="F52" i="2"/>
  <c r="H52" i="2" s="1"/>
  <c r="I51" i="2"/>
  <c r="M51" i="2" s="1"/>
  <c r="N51" i="2" s="1"/>
  <c r="P51" i="2" s="1"/>
  <c r="Q51" i="2" s="1"/>
  <c r="R51" i="2" s="1"/>
  <c r="I198" i="2" l="1"/>
  <c r="M198" i="2" s="1"/>
  <c r="N198" i="2" s="1"/>
  <c r="P198" i="2" s="1"/>
  <c r="Q198" i="2" s="1"/>
  <c r="R198" i="2" s="1"/>
  <c r="C200" i="2"/>
  <c r="D200" i="2" s="1"/>
  <c r="A200" i="2"/>
  <c r="B201" i="2"/>
  <c r="E199" i="2"/>
  <c r="G199" i="2" s="1"/>
  <c r="F199" i="2"/>
  <c r="H199" i="2" s="1"/>
  <c r="G53" i="2"/>
  <c r="F53" i="2"/>
  <c r="H53" i="2" s="1"/>
  <c r="A54" i="2"/>
  <c r="C54" i="2"/>
  <c r="D54" i="2" s="1"/>
  <c r="E54" i="2" s="1"/>
  <c r="I52" i="2"/>
  <c r="M52" i="2" s="1"/>
  <c r="N52" i="2" s="1"/>
  <c r="P52" i="2" s="1"/>
  <c r="Q52" i="2" s="1"/>
  <c r="R52" i="2" s="1"/>
  <c r="I199" i="2" l="1"/>
  <c r="M199" i="2" s="1"/>
  <c r="N199" i="2" s="1"/>
  <c r="P199" i="2" s="1"/>
  <c r="Q199" i="2" s="1"/>
  <c r="R199" i="2" s="1"/>
  <c r="C201" i="2"/>
  <c r="D201" i="2" s="1"/>
  <c r="A201" i="2"/>
  <c r="B202" i="2"/>
  <c r="E200" i="2"/>
  <c r="G200" i="2" s="1"/>
  <c r="F200" i="2"/>
  <c r="H200" i="2" s="1"/>
  <c r="F54" i="2"/>
  <c r="H54" i="2" s="1"/>
  <c r="G54" i="2"/>
  <c r="I53" i="2"/>
  <c r="M53" i="2" s="1"/>
  <c r="N53" i="2" s="1"/>
  <c r="P53" i="2" s="1"/>
  <c r="Q53" i="2" s="1"/>
  <c r="R53" i="2" s="1"/>
  <c r="C55" i="2"/>
  <c r="D55" i="2" s="1"/>
  <c r="E55" i="2" s="1"/>
  <c r="A55" i="2"/>
  <c r="I200" i="2" l="1"/>
  <c r="M200" i="2" s="1"/>
  <c r="N200" i="2" s="1"/>
  <c r="P200" i="2" s="1"/>
  <c r="Q200" i="2" s="1"/>
  <c r="R200" i="2" s="1"/>
  <c r="C202" i="2"/>
  <c r="D202" i="2" s="1"/>
  <c r="A202" i="2"/>
  <c r="B203" i="2"/>
  <c r="E201" i="2"/>
  <c r="G201" i="2" s="1"/>
  <c r="F201" i="2"/>
  <c r="H201" i="2" s="1"/>
  <c r="G55" i="2"/>
  <c r="F55" i="2"/>
  <c r="H55" i="2" s="1"/>
  <c r="C56" i="2"/>
  <c r="D56" i="2" s="1"/>
  <c r="E56" i="2" s="1"/>
  <c r="A56" i="2"/>
  <c r="I54" i="2"/>
  <c r="M54" i="2" s="1"/>
  <c r="N54" i="2" s="1"/>
  <c r="P54" i="2" s="1"/>
  <c r="Q54" i="2" s="1"/>
  <c r="R54" i="2" s="1"/>
  <c r="I201" i="2" l="1"/>
  <c r="M201" i="2" s="1"/>
  <c r="N201" i="2" s="1"/>
  <c r="P201" i="2" s="1"/>
  <c r="Q201" i="2" s="1"/>
  <c r="R201" i="2" s="1"/>
  <c r="C203" i="2"/>
  <c r="D203" i="2" s="1"/>
  <c r="A203" i="2"/>
  <c r="B204" i="2"/>
  <c r="E202" i="2"/>
  <c r="G202" i="2" s="1"/>
  <c r="F202" i="2"/>
  <c r="H202" i="2" s="1"/>
  <c r="F56" i="2"/>
  <c r="H56" i="2" s="1"/>
  <c r="G56" i="2"/>
  <c r="I55" i="2"/>
  <c r="M55" i="2" s="1"/>
  <c r="N55" i="2" s="1"/>
  <c r="P55" i="2" s="1"/>
  <c r="Q55" i="2" s="1"/>
  <c r="R55" i="2" s="1"/>
  <c r="C57" i="2"/>
  <c r="D57" i="2" s="1"/>
  <c r="E57" i="2" s="1"/>
  <c r="A57" i="2"/>
  <c r="I202" i="2" l="1"/>
  <c r="M202" i="2" s="1"/>
  <c r="N202" i="2" s="1"/>
  <c r="P202" i="2" s="1"/>
  <c r="Q202" i="2" s="1"/>
  <c r="R202" i="2" s="1"/>
  <c r="C204" i="2"/>
  <c r="D204" i="2" s="1"/>
  <c r="A204" i="2"/>
  <c r="B205" i="2"/>
  <c r="E203" i="2"/>
  <c r="G203" i="2" s="1"/>
  <c r="F203" i="2"/>
  <c r="H203" i="2" s="1"/>
  <c r="G57" i="2"/>
  <c r="F57" i="2"/>
  <c r="H57" i="2" s="1"/>
  <c r="A58" i="2"/>
  <c r="C58" i="2"/>
  <c r="D58" i="2" s="1"/>
  <c r="E58" i="2" s="1"/>
  <c r="I56" i="2"/>
  <c r="M56" i="2" s="1"/>
  <c r="N56" i="2" s="1"/>
  <c r="P56" i="2" s="1"/>
  <c r="Q56" i="2" s="1"/>
  <c r="R56" i="2" s="1"/>
  <c r="I203" i="2" l="1"/>
  <c r="M203" i="2" s="1"/>
  <c r="N203" i="2" s="1"/>
  <c r="P203" i="2" s="1"/>
  <c r="Q203" i="2" s="1"/>
  <c r="R203" i="2" s="1"/>
  <c r="C205" i="2"/>
  <c r="D205" i="2" s="1"/>
  <c r="A205" i="2"/>
  <c r="B206" i="2"/>
  <c r="E204" i="2"/>
  <c r="G204" i="2" s="1"/>
  <c r="F204" i="2"/>
  <c r="H204" i="2" s="1"/>
  <c r="F58" i="2"/>
  <c r="H58" i="2" s="1"/>
  <c r="G58" i="2"/>
  <c r="I57" i="2"/>
  <c r="M57" i="2" s="1"/>
  <c r="N57" i="2" s="1"/>
  <c r="P57" i="2" s="1"/>
  <c r="Q57" i="2" s="1"/>
  <c r="R57" i="2" s="1"/>
  <c r="C59" i="2"/>
  <c r="D59" i="2" s="1"/>
  <c r="E59" i="2" s="1"/>
  <c r="A59" i="2"/>
  <c r="I204" i="2" l="1"/>
  <c r="M204" i="2" s="1"/>
  <c r="N204" i="2" s="1"/>
  <c r="P204" i="2" s="1"/>
  <c r="Q204" i="2" s="1"/>
  <c r="R204" i="2" s="1"/>
  <c r="C206" i="2"/>
  <c r="D206" i="2" s="1"/>
  <c r="A206" i="2"/>
  <c r="B207" i="2"/>
  <c r="E205" i="2"/>
  <c r="G205" i="2" s="1"/>
  <c r="F205" i="2"/>
  <c r="H205" i="2" s="1"/>
  <c r="G59" i="2"/>
  <c r="F59" i="2"/>
  <c r="H59" i="2" s="1"/>
  <c r="C60" i="2"/>
  <c r="D60" i="2" s="1"/>
  <c r="E60" i="2" s="1"/>
  <c r="A60" i="2"/>
  <c r="I58" i="2"/>
  <c r="M58" i="2" s="1"/>
  <c r="N58" i="2" s="1"/>
  <c r="P58" i="2" s="1"/>
  <c r="Q58" i="2" s="1"/>
  <c r="R58" i="2" s="1"/>
  <c r="I205" i="2" l="1"/>
  <c r="M205" i="2" s="1"/>
  <c r="N205" i="2" s="1"/>
  <c r="P205" i="2" s="1"/>
  <c r="Q205" i="2" s="1"/>
  <c r="R205" i="2" s="1"/>
  <c r="C207" i="2"/>
  <c r="D207" i="2" s="1"/>
  <c r="A207" i="2"/>
  <c r="B208" i="2"/>
  <c r="E206" i="2"/>
  <c r="G206" i="2" s="1"/>
  <c r="F206" i="2"/>
  <c r="H206" i="2" s="1"/>
  <c r="F60" i="2"/>
  <c r="H60" i="2" s="1"/>
  <c r="G60" i="2"/>
  <c r="I59" i="2"/>
  <c r="M59" i="2" s="1"/>
  <c r="N59" i="2" s="1"/>
  <c r="P59" i="2" s="1"/>
  <c r="Q59" i="2" s="1"/>
  <c r="R59" i="2" s="1"/>
  <c r="C61" i="2"/>
  <c r="D61" i="2" s="1"/>
  <c r="E61" i="2" s="1"/>
  <c r="A61" i="2"/>
  <c r="I206" i="2" l="1"/>
  <c r="M206" i="2" s="1"/>
  <c r="N206" i="2" s="1"/>
  <c r="P206" i="2" s="1"/>
  <c r="Q206" i="2" s="1"/>
  <c r="R206" i="2" s="1"/>
  <c r="C208" i="2"/>
  <c r="D208" i="2" s="1"/>
  <c r="A208" i="2"/>
  <c r="B209" i="2"/>
  <c r="E207" i="2"/>
  <c r="G207" i="2" s="1"/>
  <c r="F207" i="2"/>
  <c r="H207" i="2" s="1"/>
  <c r="G61" i="2"/>
  <c r="F61" i="2"/>
  <c r="H61" i="2" s="1"/>
  <c r="A62" i="2"/>
  <c r="C62" i="2"/>
  <c r="D62" i="2" s="1"/>
  <c r="E62" i="2" s="1"/>
  <c r="I60" i="2"/>
  <c r="M60" i="2" s="1"/>
  <c r="N60" i="2" s="1"/>
  <c r="P60" i="2" s="1"/>
  <c r="Q60" i="2" s="1"/>
  <c r="R60" i="2" s="1"/>
  <c r="I207" i="2" l="1"/>
  <c r="M207" i="2" s="1"/>
  <c r="N207" i="2" s="1"/>
  <c r="P207" i="2" s="1"/>
  <c r="Q207" i="2" s="1"/>
  <c r="R207" i="2" s="1"/>
  <c r="C209" i="2"/>
  <c r="D209" i="2" s="1"/>
  <c r="A209" i="2"/>
  <c r="B210" i="2"/>
  <c r="E208" i="2"/>
  <c r="G208" i="2" s="1"/>
  <c r="F208" i="2"/>
  <c r="H208" i="2" s="1"/>
  <c r="F62" i="2"/>
  <c r="H62" i="2" s="1"/>
  <c r="G62" i="2"/>
  <c r="I61" i="2"/>
  <c r="M61" i="2" s="1"/>
  <c r="N61" i="2" s="1"/>
  <c r="P61" i="2" s="1"/>
  <c r="Q61" i="2" s="1"/>
  <c r="R61" i="2" s="1"/>
  <c r="C63" i="2"/>
  <c r="D63" i="2" s="1"/>
  <c r="E63" i="2" s="1"/>
  <c r="A63" i="2"/>
  <c r="I208" i="2" l="1"/>
  <c r="M208" i="2" s="1"/>
  <c r="N208" i="2" s="1"/>
  <c r="P208" i="2" s="1"/>
  <c r="Q208" i="2" s="1"/>
  <c r="R208" i="2" s="1"/>
  <c r="C210" i="2"/>
  <c r="D210" i="2" s="1"/>
  <c r="A210" i="2"/>
  <c r="B211" i="2"/>
  <c r="E209" i="2"/>
  <c r="G209" i="2" s="1"/>
  <c r="F209" i="2"/>
  <c r="H209" i="2" s="1"/>
  <c r="G63" i="2"/>
  <c r="F63" i="2"/>
  <c r="H63" i="2" s="1"/>
  <c r="C64" i="2"/>
  <c r="D64" i="2" s="1"/>
  <c r="E64" i="2" s="1"/>
  <c r="A64" i="2"/>
  <c r="I62" i="2"/>
  <c r="M62" i="2" s="1"/>
  <c r="N62" i="2" s="1"/>
  <c r="P62" i="2" s="1"/>
  <c r="Q62" i="2" s="1"/>
  <c r="R62" i="2" s="1"/>
  <c r="I209" i="2" l="1"/>
  <c r="M209" i="2" s="1"/>
  <c r="N209" i="2" s="1"/>
  <c r="P209" i="2" s="1"/>
  <c r="Q209" i="2" s="1"/>
  <c r="R209" i="2" s="1"/>
  <c r="C211" i="2"/>
  <c r="D211" i="2" s="1"/>
  <c r="A211" i="2"/>
  <c r="B212" i="2"/>
  <c r="E210" i="2"/>
  <c r="G210" i="2" s="1"/>
  <c r="F210" i="2"/>
  <c r="H210" i="2" s="1"/>
  <c r="F64" i="2"/>
  <c r="H64" i="2" s="1"/>
  <c r="G64" i="2"/>
  <c r="C65" i="2"/>
  <c r="D65" i="2" s="1"/>
  <c r="E65" i="2" s="1"/>
  <c r="A65" i="2"/>
  <c r="I63" i="2"/>
  <c r="M63" i="2" s="1"/>
  <c r="N63" i="2" s="1"/>
  <c r="P63" i="2" s="1"/>
  <c r="Q63" i="2" s="1"/>
  <c r="R63" i="2" s="1"/>
  <c r="I210" i="2" l="1"/>
  <c r="M210" i="2" s="1"/>
  <c r="N210" i="2" s="1"/>
  <c r="P210" i="2" s="1"/>
  <c r="Q210" i="2" s="1"/>
  <c r="R210" i="2" s="1"/>
  <c r="C212" i="2"/>
  <c r="D212" i="2" s="1"/>
  <c r="A212" i="2"/>
  <c r="B213" i="2"/>
  <c r="E211" i="2"/>
  <c r="G211" i="2" s="1"/>
  <c r="F211" i="2"/>
  <c r="H211" i="2" s="1"/>
  <c r="C67" i="2"/>
  <c r="D67" i="2" s="1"/>
  <c r="A67" i="2"/>
  <c r="G65" i="2"/>
  <c r="F65" i="2"/>
  <c r="H65" i="2" s="1"/>
  <c r="A66" i="2"/>
  <c r="C66" i="2"/>
  <c r="D66" i="2" s="1"/>
  <c r="E66" i="2" s="1"/>
  <c r="I64" i="2"/>
  <c r="M64" i="2" s="1"/>
  <c r="N64" i="2" s="1"/>
  <c r="P64" i="2" s="1"/>
  <c r="Q64" i="2" s="1"/>
  <c r="R64" i="2" s="1"/>
  <c r="I211" i="2" l="1"/>
  <c r="M211" i="2" s="1"/>
  <c r="N211" i="2" s="1"/>
  <c r="P211" i="2" s="1"/>
  <c r="Q211" i="2" s="1"/>
  <c r="R211" i="2" s="1"/>
  <c r="C213" i="2"/>
  <c r="D213" i="2" s="1"/>
  <c r="A213" i="2"/>
  <c r="B214" i="2"/>
  <c r="E212" i="2"/>
  <c r="G212" i="2" s="1"/>
  <c r="F212" i="2"/>
  <c r="H212" i="2" s="1"/>
  <c r="C68" i="2"/>
  <c r="D68" i="2" s="1"/>
  <c r="A68" i="2"/>
  <c r="E67" i="2"/>
  <c r="G67" i="2" s="1"/>
  <c r="F67" i="2"/>
  <c r="H67" i="2" s="1"/>
  <c r="F66" i="2"/>
  <c r="H66" i="2" s="1"/>
  <c r="G66" i="2"/>
  <c r="I65" i="2"/>
  <c r="M65" i="2" s="1"/>
  <c r="N65" i="2" s="1"/>
  <c r="P65" i="2" s="1"/>
  <c r="Q65" i="2" s="1"/>
  <c r="R65" i="2" s="1"/>
  <c r="I212" i="2" l="1"/>
  <c r="M212" i="2" s="1"/>
  <c r="N212" i="2" s="1"/>
  <c r="P212" i="2" s="1"/>
  <c r="Q212" i="2" s="1"/>
  <c r="R212" i="2" s="1"/>
  <c r="B215" i="2"/>
  <c r="C214" i="2"/>
  <c r="D214" i="2" s="1"/>
  <c r="A214" i="2"/>
  <c r="E213" i="2"/>
  <c r="G213" i="2" s="1"/>
  <c r="F213" i="2"/>
  <c r="H213" i="2" s="1"/>
  <c r="I67" i="2"/>
  <c r="M67" i="2" s="1"/>
  <c r="N67" i="2" s="1"/>
  <c r="P67" i="2" s="1"/>
  <c r="C69" i="2"/>
  <c r="D69" i="2" s="1"/>
  <c r="A69" i="2"/>
  <c r="E68" i="2"/>
  <c r="G68" i="2" s="1"/>
  <c r="F68" i="2"/>
  <c r="H68" i="2" s="1"/>
  <c r="I66" i="2"/>
  <c r="M66" i="2" s="1"/>
  <c r="N66" i="2" s="1"/>
  <c r="P66" i="2" s="1"/>
  <c r="Q66" i="2" s="1"/>
  <c r="R66" i="2" s="1"/>
  <c r="Q67" i="2" l="1"/>
  <c r="R67" i="2" s="1"/>
  <c r="F214" i="2"/>
  <c r="H214" i="2" s="1"/>
  <c r="E214" i="2"/>
  <c r="G214" i="2" s="1"/>
  <c r="C215" i="2"/>
  <c r="D215" i="2" s="1"/>
  <c r="A215" i="2"/>
  <c r="B216" i="2"/>
  <c r="I213" i="2"/>
  <c r="M213" i="2" s="1"/>
  <c r="N213" i="2" s="1"/>
  <c r="P213" i="2" s="1"/>
  <c r="Q213" i="2" s="1"/>
  <c r="R213" i="2" s="1"/>
  <c r="I68" i="2"/>
  <c r="M68" i="2" s="1"/>
  <c r="N68" i="2" s="1"/>
  <c r="P68" i="2" s="1"/>
  <c r="Q68" i="2" s="1"/>
  <c r="R68" i="2" s="1"/>
  <c r="E69" i="2"/>
  <c r="G69" i="2" s="1"/>
  <c r="F69" i="2"/>
  <c r="H69" i="2" s="1"/>
  <c r="C70" i="2"/>
  <c r="D70" i="2" s="1"/>
  <c r="A70" i="2"/>
  <c r="C216" i="2" l="1"/>
  <c r="D216" i="2" s="1"/>
  <c r="A216" i="2"/>
  <c r="B217" i="2"/>
  <c r="E215" i="2"/>
  <c r="G215" i="2" s="1"/>
  <c r="F215" i="2"/>
  <c r="H215" i="2" s="1"/>
  <c r="I214" i="2"/>
  <c r="M214" i="2" s="1"/>
  <c r="N214" i="2" s="1"/>
  <c r="P214" i="2" s="1"/>
  <c r="Q214" i="2" s="1"/>
  <c r="R214" i="2" s="1"/>
  <c r="I69" i="2"/>
  <c r="M69" i="2" s="1"/>
  <c r="N69" i="2" s="1"/>
  <c r="P69" i="2" s="1"/>
  <c r="Q69" i="2" s="1"/>
  <c r="R69" i="2" s="1"/>
  <c r="E70" i="2"/>
  <c r="G70" i="2" s="1"/>
  <c r="F70" i="2"/>
  <c r="H70" i="2" s="1"/>
  <c r="C71" i="2"/>
  <c r="D71" i="2" s="1"/>
  <c r="A71" i="2"/>
  <c r="I215" i="2" l="1"/>
  <c r="M215" i="2" s="1"/>
  <c r="N215" i="2" s="1"/>
  <c r="P215" i="2" s="1"/>
  <c r="Q215" i="2" s="1"/>
  <c r="R215" i="2" s="1"/>
  <c r="C217" i="2"/>
  <c r="D217" i="2" s="1"/>
  <c r="A217" i="2"/>
  <c r="B218" i="2"/>
  <c r="E216" i="2"/>
  <c r="G216" i="2" s="1"/>
  <c r="F216" i="2"/>
  <c r="H216" i="2" s="1"/>
  <c r="I70" i="2"/>
  <c r="M70" i="2" s="1"/>
  <c r="N70" i="2" s="1"/>
  <c r="P70" i="2" s="1"/>
  <c r="Q70" i="2" s="1"/>
  <c r="R70" i="2" s="1"/>
  <c r="A72" i="2"/>
  <c r="C72" i="2"/>
  <c r="D72" i="2" s="1"/>
  <c r="E71" i="2"/>
  <c r="G71" i="2" s="1"/>
  <c r="F71" i="2"/>
  <c r="H71" i="2" s="1"/>
  <c r="I216" i="2" l="1"/>
  <c r="M216" i="2" s="1"/>
  <c r="N216" i="2" s="1"/>
  <c r="P216" i="2" s="1"/>
  <c r="Q216" i="2" s="1"/>
  <c r="R216" i="2" s="1"/>
  <c r="C218" i="2"/>
  <c r="D218" i="2" s="1"/>
  <c r="A218" i="2"/>
  <c r="B219" i="2"/>
  <c r="E217" i="2"/>
  <c r="G217" i="2" s="1"/>
  <c r="F217" i="2"/>
  <c r="H217" i="2" s="1"/>
  <c r="I71" i="2"/>
  <c r="M71" i="2" s="1"/>
  <c r="N71" i="2" s="1"/>
  <c r="P71" i="2" s="1"/>
  <c r="Q71" i="2" s="1"/>
  <c r="R71" i="2" s="1"/>
  <c r="E72" i="2"/>
  <c r="G72" i="2" s="1"/>
  <c r="F72" i="2"/>
  <c r="H72" i="2" s="1"/>
  <c r="C73" i="2"/>
  <c r="D73" i="2" s="1"/>
  <c r="A73" i="2"/>
  <c r="I217" i="2" l="1"/>
  <c r="M217" i="2" s="1"/>
  <c r="N217" i="2" s="1"/>
  <c r="P217" i="2" s="1"/>
  <c r="Q217" i="2" s="1"/>
  <c r="R217" i="2" s="1"/>
  <c r="C219" i="2"/>
  <c r="D219" i="2" s="1"/>
  <c r="A219" i="2"/>
  <c r="B220" i="2"/>
  <c r="E218" i="2"/>
  <c r="G218" i="2" s="1"/>
  <c r="F218" i="2"/>
  <c r="H218" i="2" s="1"/>
  <c r="E73" i="2"/>
  <c r="G73" i="2" s="1"/>
  <c r="F73" i="2"/>
  <c r="H73" i="2" s="1"/>
  <c r="C74" i="2"/>
  <c r="D74" i="2" s="1"/>
  <c r="A74" i="2"/>
  <c r="I72" i="2"/>
  <c r="M72" i="2" s="1"/>
  <c r="N72" i="2" s="1"/>
  <c r="P72" i="2" s="1"/>
  <c r="Q72" i="2" s="1"/>
  <c r="R72" i="2" s="1"/>
  <c r="I73" i="2" l="1"/>
  <c r="M73" i="2" s="1"/>
  <c r="N73" i="2" s="1"/>
  <c r="P73" i="2" s="1"/>
  <c r="Q73" i="2" s="1"/>
  <c r="R73" i="2" s="1"/>
  <c r="I218" i="2"/>
  <c r="M218" i="2" s="1"/>
  <c r="N218" i="2" s="1"/>
  <c r="P218" i="2" s="1"/>
  <c r="Q218" i="2" s="1"/>
  <c r="R218" i="2" s="1"/>
  <c r="C220" i="2"/>
  <c r="D220" i="2" s="1"/>
  <c r="A220" i="2"/>
  <c r="B221" i="2"/>
  <c r="E219" i="2"/>
  <c r="G219" i="2" s="1"/>
  <c r="F219" i="2"/>
  <c r="H219" i="2" s="1"/>
  <c r="A75" i="2"/>
  <c r="C75" i="2"/>
  <c r="D75" i="2" s="1"/>
  <c r="E74" i="2"/>
  <c r="G74" i="2" s="1"/>
  <c r="F74" i="2"/>
  <c r="H74" i="2" s="1"/>
  <c r="I219" i="2" l="1"/>
  <c r="M219" i="2" s="1"/>
  <c r="N219" i="2" s="1"/>
  <c r="P219" i="2" s="1"/>
  <c r="Q219" i="2" s="1"/>
  <c r="R219" i="2" s="1"/>
  <c r="C221" i="2"/>
  <c r="D221" i="2" s="1"/>
  <c r="A221" i="2"/>
  <c r="B222" i="2"/>
  <c r="E220" i="2"/>
  <c r="G220" i="2" s="1"/>
  <c r="F220" i="2"/>
  <c r="H220" i="2" s="1"/>
  <c r="I74" i="2"/>
  <c r="M74" i="2" s="1"/>
  <c r="N74" i="2" s="1"/>
  <c r="P74" i="2" s="1"/>
  <c r="Q74" i="2" s="1"/>
  <c r="R74" i="2" s="1"/>
  <c r="E75" i="2"/>
  <c r="G75" i="2" s="1"/>
  <c r="F75" i="2"/>
  <c r="H75" i="2" s="1"/>
  <c r="C76" i="2"/>
  <c r="D76" i="2" s="1"/>
  <c r="A76" i="2"/>
  <c r="I220" i="2" l="1"/>
  <c r="M220" i="2" s="1"/>
  <c r="N220" i="2" s="1"/>
  <c r="P220" i="2" s="1"/>
  <c r="Q220" i="2" s="1"/>
  <c r="R220" i="2" s="1"/>
  <c r="C222" i="2"/>
  <c r="D222" i="2" s="1"/>
  <c r="A222" i="2"/>
  <c r="B223" i="2"/>
  <c r="E221" i="2"/>
  <c r="G221" i="2" s="1"/>
  <c r="F221" i="2"/>
  <c r="H221" i="2" s="1"/>
  <c r="E76" i="2"/>
  <c r="G76" i="2" s="1"/>
  <c r="F76" i="2"/>
  <c r="H76" i="2" s="1"/>
  <c r="C77" i="2"/>
  <c r="D77" i="2" s="1"/>
  <c r="A77" i="2"/>
  <c r="I75" i="2"/>
  <c r="M75" i="2" s="1"/>
  <c r="N75" i="2" s="1"/>
  <c r="P75" i="2" s="1"/>
  <c r="Q75" i="2" s="1"/>
  <c r="R75" i="2" s="1"/>
  <c r="I76" i="2" l="1"/>
  <c r="M76" i="2" s="1"/>
  <c r="N76" i="2" s="1"/>
  <c r="P76" i="2" s="1"/>
  <c r="Q76" i="2" s="1"/>
  <c r="R76" i="2" s="1"/>
  <c r="I221" i="2"/>
  <c r="M221" i="2" s="1"/>
  <c r="N221" i="2" s="1"/>
  <c r="P221" i="2" s="1"/>
  <c r="Q221" i="2" s="1"/>
  <c r="R221" i="2" s="1"/>
  <c r="C223" i="2"/>
  <c r="D223" i="2" s="1"/>
  <c r="A223" i="2"/>
  <c r="B224" i="2"/>
  <c r="E222" i="2"/>
  <c r="G222" i="2" s="1"/>
  <c r="F222" i="2"/>
  <c r="H222" i="2" s="1"/>
  <c r="C78" i="2"/>
  <c r="D78" i="2" s="1"/>
  <c r="A78" i="2"/>
  <c r="E77" i="2"/>
  <c r="G77" i="2" s="1"/>
  <c r="F77" i="2"/>
  <c r="H77" i="2" s="1"/>
  <c r="I222" i="2" l="1"/>
  <c r="M222" i="2" s="1"/>
  <c r="N222" i="2" s="1"/>
  <c r="P222" i="2" s="1"/>
  <c r="Q222" i="2" s="1"/>
  <c r="R222" i="2" s="1"/>
  <c r="C224" i="2"/>
  <c r="D224" i="2" s="1"/>
  <c r="A224" i="2"/>
  <c r="B225" i="2"/>
  <c r="E223" i="2"/>
  <c r="G223" i="2" s="1"/>
  <c r="F223" i="2"/>
  <c r="H223" i="2" s="1"/>
  <c r="A79" i="2"/>
  <c r="C79" i="2"/>
  <c r="D79" i="2" s="1"/>
  <c r="I77" i="2"/>
  <c r="M77" i="2" s="1"/>
  <c r="N77" i="2" s="1"/>
  <c r="P77" i="2" s="1"/>
  <c r="Q77" i="2" s="1"/>
  <c r="R77" i="2" s="1"/>
  <c r="E78" i="2"/>
  <c r="G78" i="2" s="1"/>
  <c r="F78" i="2"/>
  <c r="H78" i="2" s="1"/>
  <c r="I223" i="2" l="1"/>
  <c r="M223" i="2" s="1"/>
  <c r="N223" i="2" s="1"/>
  <c r="P223" i="2" s="1"/>
  <c r="Q223" i="2" s="1"/>
  <c r="R223" i="2" s="1"/>
  <c r="C225" i="2"/>
  <c r="D225" i="2" s="1"/>
  <c r="A225" i="2"/>
  <c r="B226" i="2"/>
  <c r="E224" i="2"/>
  <c r="G224" i="2" s="1"/>
  <c r="F224" i="2"/>
  <c r="H224" i="2" s="1"/>
  <c r="I78" i="2"/>
  <c r="M78" i="2" s="1"/>
  <c r="N78" i="2" s="1"/>
  <c r="P78" i="2" s="1"/>
  <c r="Q78" i="2" s="1"/>
  <c r="R78" i="2" s="1"/>
  <c r="E79" i="2"/>
  <c r="G79" i="2" s="1"/>
  <c r="F79" i="2"/>
  <c r="H79" i="2" s="1"/>
  <c r="A80" i="2"/>
  <c r="C80" i="2"/>
  <c r="D80" i="2" s="1"/>
  <c r="I224" i="2" l="1"/>
  <c r="M224" i="2" s="1"/>
  <c r="N224" i="2" s="1"/>
  <c r="P224" i="2" s="1"/>
  <c r="Q224" i="2" s="1"/>
  <c r="R224" i="2" s="1"/>
  <c r="C226" i="2"/>
  <c r="D226" i="2" s="1"/>
  <c r="A226" i="2"/>
  <c r="B227" i="2"/>
  <c r="E225" i="2"/>
  <c r="G225" i="2" s="1"/>
  <c r="F225" i="2"/>
  <c r="H225" i="2" s="1"/>
  <c r="I79" i="2"/>
  <c r="M79" i="2" s="1"/>
  <c r="N79" i="2" s="1"/>
  <c r="P79" i="2" s="1"/>
  <c r="Q79" i="2" s="1"/>
  <c r="R79" i="2" s="1"/>
  <c r="E80" i="2"/>
  <c r="G80" i="2" s="1"/>
  <c r="F80" i="2"/>
  <c r="H80" i="2" s="1"/>
  <c r="C81" i="2"/>
  <c r="D81" i="2" s="1"/>
  <c r="A81" i="2"/>
  <c r="I225" i="2" l="1"/>
  <c r="M225" i="2" s="1"/>
  <c r="N225" i="2" s="1"/>
  <c r="P225" i="2" s="1"/>
  <c r="Q225" i="2" s="1"/>
  <c r="R225" i="2" s="1"/>
  <c r="C227" i="2"/>
  <c r="D227" i="2" s="1"/>
  <c r="A227" i="2"/>
  <c r="B228" i="2"/>
  <c r="E226" i="2"/>
  <c r="G226" i="2" s="1"/>
  <c r="F226" i="2"/>
  <c r="H226" i="2" s="1"/>
  <c r="I80" i="2"/>
  <c r="M80" i="2" s="1"/>
  <c r="N80" i="2" s="1"/>
  <c r="P80" i="2" s="1"/>
  <c r="Q80" i="2" s="1"/>
  <c r="R80" i="2" s="1"/>
  <c r="A82" i="2"/>
  <c r="C82" i="2"/>
  <c r="D82" i="2" s="1"/>
  <c r="E81" i="2"/>
  <c r="G81" i="2" s="1"/>
  <c r="F81" i="2"/>
  <c r="H81" i="2" s="1"/>
  <c r="I226" i="2" l="1"/>
  <c r="M226" i="2" s="1"/>
  <c r="N226" i="2" s="1"/>
  <c r="P226" i="2" s="1"/>
  <c r="Q226" i="2" s="1"/>
  <c r="R226" i="2" s="1"/>
  <c r="C228" i="2"/>
  <c r="D228" i="2" s="1"/>
  <c r="A228" i="2"/>
  <c r="B229" i="2"/>
  <c r="E227" i="2"/>
  <c r="G227" i="2" s="1"/>
  <c r="F227" i="2"/>
  <c r="H227" i="2" s="1"/>
  <c r="I81" i="2"/>
  <c r="M81" i="2" s="1"/>
  <c r="N81" i="2" s="1"/>
  <c r="P81" i="2" s="1"/>
  <c r="Q81" i="2" s="1"/>
  <c r="R81" i="2" s="1"/>
  <c r="E82" i="2"/>
  <c r="G82" i="2" s="1"/>
  <c r="F82" i="2"/>
  <c r="H82" i="2" s="1"/>
  <c r="C83" i="2"/>
  <c r="D83" i="2" s="1"/>
  <c r="A83" i="2"/>
  <c r="I227" i="2" l="1"/>
  <c r="M227" i="2" s="1"/>
  <c r="N227" i="2" s="1"/>
  <c r="P227" i="2" s="1"/>
  <c r="Q227" i="2" s="1"/>
  <c r="R227" i="2" s="1"/>
  <c r="C229" i="2"/>
  <c r="D229" i="2" s="1"/>
  <c r="A229" i="2"/>
  <c r="B230" i="2"/>
  <c r="E228" i="2"/>
  <c r="G228" i="2" s="1"/>
  <c r="F228" i="2"/>
  <c r="H228" i="2" s="1"/>
  <c r="E83" i="2"/>
  <c r="G83" i="2" s="1"/>
  <c r="F83" i="2"/>
  <c r="H83" i="2" s="1"/>
  <c r="A84" i="2"/>
  <c r="C84" i="2"/>
  <c r="D84" i="2" s="1"/>
  <c r="I82" i="2"/>
  <c r="M82" i="2" s="1"/>
  <c r="N82" i="2" s="1"/>
  <c r="P82" i="2" s="1"/>
  <c r="Q82" i="2" s="1"/>
  <c r="R82" i="2" s="1"/>
  <c r="I83" i="2" l="1"/>
  <c r="M83" i="2" s="1"/>
  <c r="N83" i="2" s="1"/>
  <c r="P83" i="2" s="1"/>
  <c r="Q83" i="2" s="1"/>
  <c r="R83" i="2" s="1"/>
  <c r="I228" i="2"/>
  <c r="M228" i="2" s="1"/>
  <c r="N228" i="2" s="1"/>
  <c r="P228" i="2" s="1"/>
  <c r="Q228" i="2" s="1"/>
  <c r="R228" i="2" s="1"/>
  <c r="C230" i="2"/>
  <c r="D230" i="2" s="1"/>
  <c r="A230" i="2"/>
  <c r="B231" i="2"/>
  <c r="E229" i="2"/>
  <c r="G229" i="2" s="1"/>
  <c r="F229" i="2"/>
  <c r="H229" i="2" s="1"/>
  <c r="E84" i="2"/>
  <c r="G84" i="2" s="1"/>
  <c r="F84" i="2"/>
  <c r="H84" i="2" s="1"/>
  <c r="C85" i="2"/>
  <c r="D85" i="2" s="1"/>
  <c r="A85" i="2"/>
  <c r="I84" i="2" l="1"/>
  <c r="M84" i="2" s="1"/>
  <c r="N84" i="2" s="1"/>
  <c r="P84" i="2" s="1"/>
  <c r="Q84" i="2" s="1"/>
  <c r="R84" i="2" s="1"/>
  <c r="I229" i="2"/>
  <c r="M229" i="2" s="1"/>
  <c r="N229" i="2" s="1"/>
  <c r="P229" i="2" s="1"/>
  <c r="Q229" i="2" s="1"/>
  <c r="R229" i="2" s="1"/>
  <c r="C231" i="2"/>
  <c r="D231" i="2" s="1"/>
  <c r="A231" i="2"/>
  <c r="B232" i="2"/>
  <c r="E230" i="2"/>
  <c r="G230" i="2" s="1"/>
  <c r="F230" i="2"/>
  <c r="H230" i="2" s="1"/>
  <c r="A86" i="2"/>
  <c r="C86" i="2"/>
  <c r="D86" i="2" s="1"/>
  <c r="E85" i="2"/>
  <c r="G85" i="2" s="1"/>
  <c r="F85" i="2"/>
  <c r="H85" i="2" s="1"/>
  <c r="I230" i="2" l="1"/>
  <c r="M230" i="2" s="1"/>
  <c r="N230" i="2" s="1"/>
  <c r="P230" i="2" s="1"/>
  <c r="Q230" i="2" s="1"/>
  <c r="R230" i="2" s="1"/>
  <c r="C232" i="2"/>
  <c r="D232" i="2" s="1"/>
  <c r="A232" i="2"/>
  <c r="B233" i="2"/>
  <c r="E231" i="2"/>
  <c r="G231" i="2" s="1"/>
  <c r="F231" i="2"/>
  <c r="H231" i="2" s="1"/>
  <c r="I85" i="2"/>
  <c r="M85" i="2" s="1"/>
  <c r="N85" i="2" s="1"/>
  <c r="P85" i="2" s="1"/>
  <c r="Q85" i="2" s="1"/>
  <c r="R85" i="2" s="1"/>
  <c r="E86" i="2"/>
  <c r="G86" i="2" s="1"/>
  <c r="F86" i="2"/>
  <c r="H86" i="2" s="1"/>
  <c r="A87" i="2"/>
  <c r="C87" i="2"/>
  <c r="D87" i="2" s="1"/>
  <c r="I231" i="2" l="1"/>
  <c r="M231" i="2" s="1"/>
  <c r="N231" i="2" s="1"/>
  <c r="P231" i="2" s="1"/>
  <c r="Q231" i="2" s="1"/>
  <c r="R231" i="2" s="1"/>
  <c r="B234" i="2"/>
  <c r="C233" i="2"/>
  <c r="D233" i="2" s="1"/>
  <c r="A233" i="2"/>
  <c r="E232" i="2"/>
  <c r="G232" i="2" s="1"/>
  <c r="F232" i="2"/>
  <c r="H232" i="2" s="1"/>
  <c r="E87" i="2"/>
  <c r="G87" i="2" s="1"/>
  <c r="F87" i="2"/>
  <c r="H87" i="2" s="1"/>
  <c r="C88" i="2"/>
  <c r="D88" i="2" s="1"/>
  <c r="A88" i="2"/>
  <c r="I86" i="2"/>
  <c r="M86" i="2" s="1"/>
  <c r="N86" i="2" s="1"/>
  <c r="P86" i="2" s="1"/>
  <c r="Q86" i="2" s="1"/>
  <c r="R86" i="2" s="1"/>
  <c r="I87" i="2" l="1"/>
  <c r="M87" i="2" s="1"/>
  <c r="N87" i="2" s="1"/>
  <c r="P87" i="2" s="1"/>
  <c r="Q87" i="2" s="1"/>
  <c r="R87" i="2" s="1"/>
  <c r="I232" i="2"/>
  <c r="M232" i="2" s="1"/>
  <c r="N232" i="2" s="1"/>
  <c r="P232" i="2" s="1"/>
  <c r="Q232" i="2" s="1"/>
  <c r="R232" i="2" s="1"/>
  <c r="F233" i="2"/>
  <c r="H233" i="2" s="1"/>
  <c r="E233" i="2"/>
  <c r="G233" i="2" s="1"/>
  <c r="B235" i="2"/>
  <c r="A234" i="2"/>
  <c r="C234" i="2"/>
  <c r="D234" i="2" s="1"/>
  <c r="A89" i="2"/>
  <c r="C89" i="2"/>
  <c r="D89" i="2" s="1"/>
  <c r="E88" i="2"/>
  <c r="G88" i="2" s="1"/>
  <c r="F88" i="2"/>
  <c r="H88" i="2" s="1"/>
  <c r="I233" i="2" l="1"/>
  <c r="M233" i="2" s="1"/>
  <c r="N233" i="2" s="1"/>
  <c r="P233" i="2" s="1"/>
  <c r="Q233" i="2" s="1"/>
  <c r="R233" i="2" s="1"/>
  <c r="F234" i="2"/>
  <c r="H234" i="2" s="1"/>
  <c r="E234" i="2"/>
  <c r="G234" i="2" s="1"/>
  <c r="C235" i="2"/>
  <c r="D235" i="2" s="1"/>
  <c r="B236" i="2"/>
  <c r="A235" i="2"/>
  <c r="I88" i="2"/>
  <c r="M88" i="2" s="1"/>
  <c r="N88" i="2" s="1"/>
  <c r="P88" i="2" s="1"/>
  <c r="Q88" i="2" s="1"/>
  <c r="R88" i="2" s="1"/>
  <c r="E89" i="2"/>
  <c r="G89" i="2" s="1"/>
  <c r="F89" i="2"/>
  <c r="H89" i="2" s="1"/>
  <c r="C90" i="2"/>
  <c r="D90" i="2" s="1"/>
  <c r="A90" i="2"/>
  <c r="E235" i="2" l="1"/>
  <c r="G235" i="2" s="1"/>
  <c r="F235" i="2"/>
  <c r="H235" i="2" s="1"/>
  <c r="I234" i="2"/>
  <c r="M234" i="2" s="1"/>
  <c r="N234" i="2" s="1"/>
  <c r="P234" i="2" s="1"/>
  <c r="Q234" i="2" s="1"/>
  <c r="R234" i="2" s="1"/>
  <c r="C236" i="2"/>
  <c r="D236" i="2" s="1"/>
  <c r="A236" i="2"/>
  <c r="B237" i="2"/>
  <c r="E90" i="2"/>
  <c r="G90" i="2" s="1"/>
  <c r="F90" i="2"/>
  <c r="H90" i="2" s="1"/>
  <c r="A91" i="2"/>
  <c r="C91" i="2"/>
  <c r="D91" i="2" s="1"/>
  <c r="I89" i="2"/>
  <c r="M89" i="2" s="1"/>
  <c r="N89" i="2" s="1"/>
  <c r="P89" i="2" s="1"/>
  <c r="Q89" i="2" s="1"/>
  <c r="R89" i="2" s="1"/>
  <c r="I90" i="2" l="1"/>
  <c r="M90" i="2" s="1"/>
  <c r="N90" i="2" s="1"/>
  <c r="P90" i="2" s="1"/>
  <c r="Q90" i="2" s="1"/>
  <c r="R90" i="2" s="1"/>
  <c r="E236" i="2"/>
  <c r="G236" i="2" s="1"/>
  <c r="F236" i="2"/>
  <c r="H236" i="2" s="1"/>
  <c r="C237" i="2"/>
  <c r="D237" i="2" s="1"/>
  <c r="A237" i="2"/>
  <c r="B238" i="2"/>
  <c r="I235" i="2"/>
  <c r="M235" i="2" s="1"/>
  <c r="N235" i="2" s="1"/>
  <c r="P235" i="2" s="1"/>
  <c r="Q235" i="2" s="1"/>
  <c r="R235" i="2" s="1"/>
  <c r="E91" i="2"/>
  <c r="G91" i="2" s="1"/>
  <c r="F91" i="2"/>
  <c r="H91" i="2" s="1"/>
  <c r="C92" i="2"/>
  <c r="D92" i="2" s="1"/>
  <c r="A92" i="2"/>
  <c r="I91" i="2" l="1"/>
  <c r="M91" i="2" s="1"/>
  <c r="N91" i="2" s="1"/>
  <c r="P91" i="2" s="1"/>
  <c r="Q91" i="2" s="1"/>
  <c r="R91" i="2" s="1"/>
  <c r="C238" i="2"/>
  <c r="D238" i="2" s="1"/>
  <c r="A238" i="2"/>
  <c r="B239" i="2"/>
  <c r="E237" i="2"/>
  <c r="G237" i="2" s="1"/>
  <c r="F237" i="2"/>
  <c r="H237" i="2" s="1"/>
  <c r="I236" i="2"/>
  <c r="M236" i="2" s="1"/>
  <c r="N236" i="2" s="1"/>
  <c r="P236" i="2" s="1"/>
  <c r="Q236" i="2" s="1"/>
  <c r="R236" i="2" s="1"/>
  <c r="A93" i="2"/>
  <c r="C93" i="2"/>
  <c r="D93" i="2" s="1"/>
  <c r="E92" i="2"/>
  <c r="G92" i="2" s="1"/>
  <c r="F92" i="2"/>
  <c r="H92" i="2" s="1"/>
  <c r="I237" i="2" l="1"/>
  <c r="M237" i="2" s="1"/>
  <c r="N237" i="2" s="1"/>
  <c r="P237" i="2" s="1"/>
  <c r="Q237" i="2" s="1"/>
  <c r="R237" i="2" s="1"/>
  <c r="C239" i="2"/>
  <c r="D239" i="2" s="1"/>
  <c r="A239" i="2"/>
  <c r="B240" i="2"/>
  <c r="E238" i="2"/>
  <c r="G238" i="2" s="1"/>
  <c r="F238" i="2"/>
  <c r="H238" i="2" s="1"/>
  <c r="I92" i="2"/>
  <c r="M92" i="2" s="1"/>
  <c r="N92" i="2" s="1"/>
  <c r="P92" i="2" s="1"/>
  <c r="Q92" i="2" s="1"/>
  <c r="R92" i="2" s="1"/>
  <c r="E93" i="2"/>
  <c r="G93" i="2" s="1"/>
  <c r="F93" i="2"/>
  <c r="H93" i="2" s="1"/>
  <c r="C94" i="2"/>
  <c r="D94" i="2" s="1"/>
  <c r="A94" i="2"/>
  <c r="I238" i="2" l="1"/>
  <c r="M238" i="2" s="1"/>
  <c r="N238" i="2" s="1"/>
  <c r="P238" i="2" s="1"/>
  <c r="Q238" i="2" s="1"/>
  <c r="R238" i="2" s="1"/>
  <c r="C240" i="2"/>
  <c r="D240" i="2" s="1"/>
  <c r="A240" i="2"/>
  <c r="B241" i="2"/>
  <c r="E239" i="2"/>
  <c r="G239" i="2" s="1"/>
  <c r="F239" i="2"/>
  <c r="H239" i="2" s="1"/>
  <c r="E94" i="2"/>
  <c r="G94" i="2" s="1"/>
  <c r="F94" i="2"/>
  <c r="H94" i="2" s="1"/>
  <c r="C95" i="2"/>
  <c r="D95" i="2" s="1"/>
  <c r="A95" i="2"/>
  <c r="I93" i="2"/>
  <c r="M93" i="2" s="1"/>
  <c r="N93" i="2" s="1"/>
  <c r="P93" i="2" s="1"/>
  <c r="Q93" i="2" s="1"/>
  <c r="R93" i="2" s="1"/>
  <c r="I94" i="2" l="1"/>
  <c r="M94" i="2" s="1"/>
  <c r="N94" i="2" s="1"/>
  <c r="P94" i="2" s="1"/>
  <c r="Q94" i="2" s="1"/>
  <c r="R94" i="2" s="1"/>
  <c r="I239" i="2"/>
  <c r="M239" i="2" s="1"/>
  <c r="N239" i="2" s="1"/>
  <c r="P239" i="2" s="1"/>
  <c r="Q239" i="2" s="1"/>
  <c r="R239" i="2" s="1"/>
  <c r="C241" i="2"/>
  <c r="D241" i="2" s="1"/>
  <c r="A241" i="2"/>
  <c r="B242" i="2"/>
  <c r="E240" i="2"/>
  <c r="G240" i="2" s="1"/>
  <c r="F240" i="2"/>
  <c r="H240" i="2" s="1"/>
  <c r="A96" i="2"/>
  <c r="C96" i="2"/>
  <c r="D96" i="2" s="1"/>
  <c r="E95" i="2"/>
  <c r="G95" i="2" s="1"/>
  <c r="F95" i="2"/>
  <c r="H95" i="2" s="1"/>
  <c r="I240" i="2" l="1"/>
  <c r="M240" i="2" s="1"/>
  <c r="N240" i="2" s="1"/>
  <c r="P240" i="2" s="1"/>
  <c r="Q240" i="2" s="1"/>
  <c r="R240" i="2" s="1"/>
  <c r="C242" i="2"/>
  <c r="D242" i="2" s="1"/>
  <c r="A242" i="2"/>
  <c r="B243" i="2"/>
  <c r="E241" i="2"/>
  <c r="G241" i="2" s="1"/>
  <c r="F241" i="2"/>
  <c r="H241" i="2" s="1"/>
  <c r="I95" i="2"/>
  <c r="M95" i="2" s="1"/>
  <c r="N95" i="2" s="1"/>
  <c r="P95" i="2" s="1"/>
  <c r="Q95" i="2" s="1"/>
  <c r="R95" i="2" s="1"/>
  <c r="E96" i="2"/>
  <c r="G96" i="2" s="1"/>
  <c r="F96" i="2"/>
  <c r="H96" i="2" s="1"/>
  <c r="C97" i="2"/>
  <c r="D97" i="2" s="1"/>
  <c r="A97" i="2"/>
  <c r="I241" i="2" l="1"/>
  <c r="M241" i="2" s="1"/>
  <c r="N241" i="2" s="1"/>
  <c r="P241" i="2" s="1"/>
  <c r="Q241" i="2" s="1"/>
  <c r="R241" i="2" s="1"/>
  <c r="C243" i="2"/>
  <c r="D243" i="2" s="1"/>
  <c r="A243" i="2"/>
  <c r="B244" i="2"/>
  <c r="E242" i="2"/>
  <c r="G242" i="2" s="1"/>
  <c r="F242" i="2"/>
  <c r="H242" i="2" s="1"/>
  <c r="E97" i="2"/>
  <c r="G97" i="2" s="1"/>
  <c r="F97" i="2"/>
  <c r="H97" i="2" s="1"/>
  <c r="C98" i="2"/>
  <c r="D98" i="2" s="1"/>
  <c r="A98" i="2"/>
  <c r="I96" i="2"/>
  <c r="M96" i="2" s="1"/>
  <c r="N96" i="2" s="1"/>
  <c r="P96" i="2" s="1"/>
  <c r="Q96" i="2" s="1"/>
  <c r="R96" i="2" s="1"/>
  <c r="I97" i="2" l="1"/>
  <c r="M97" i="2" s="1"/>
  <c r="N97" i="2" s="1"/>
  <c r="P97" i="2" s="1"/>
  <c r="Q97" i="2" s="1"/>
  <c r="R97" i="2" s="1"/>
  <c r="I242" i="2"/>
  <c r="M242" i="2" s="1"/>
  <c r="N242" i="2" s="1"/>
  <c r="P242" i="2" s="1"/>
  <c r="Q242" i="2" s="1"/>
  <c r="R242" i="2" s="1"/>
  <c r="C244" i="2"/>
  <c r="D244" i="2" s="1"/>
  <c r="A244" i="2"/>
  <c r="B245" i="2"/>
  <c r="E243" i="2"/>
  <c r="G243" i="2" s="1"/>
  <c r="F243" i="2"/>
  <c r="H243" i="2" s="1"/>
  <c r="C99" i="2"/>
  <c r="D99" i="2" s="1"/>
  <c r="A99" i="2"/>
  <c r="E98" i="2"/>
  <c r="G98" i="2" s="1"/>
  <c r="F98" i="2"/>
  <c r="H98" i="2" s="1"/>
  <c r="I243" i="2" l="1"/>
  <c r="M243" i="2" s="1"/>
  <c r="N243" i="2" s="1"/>
  <c r="P243" i="2" s="1"/>
  <c r="Q243" i="2" s="1"/>
  <c r="R243" i="2" s="1"/>
  <c r="C245" i="2"/>
  <c r="D245" i="2" s="1"/>
  <c r="A245" i="2"/>
  <c r="B246" i="2"/>
  <c r="E244" i="2"/>
  <c r="G244" i="2" s="1"/>
  <c r="F244" i="2"/>
  <c r="H244" i="2" s="1"/>
  <c r="A100" i="2"/>
  <c r="C100" i="2"/>
  <c r="D100" i="2" s="1"/>
  <c r="I98" i="2"/>
  <c r="M98" i="2" s="1"/>
  <c r="N98" i="2" s="1"/>
  <c r="P98" i="2" s="1"/>
  <c r="Q98" i="2" s="1"/>
  <c r="R98" i="2" s="1"/>
  <c r="E99" i="2"/>
  <c r="G99" i="2" s="1"/>
  <c r="F99" i="2"/>
  <c r="H99" i="2" s="1"/>
  <c r="I244" i="2" l="1"/>
  <c r="M244" i="2" s="1"/>
  <c r="N244" i="2" s="1"/>
  <c r="P244" i="2" s="1"/>
  <c r="Q244" i="2" s="1"/>
  <c r="R244" i="2" s="1"/>
  <c r="C246" i="2"/>
  <c r="D246" i="2" s="1"/>
  <c r="A246" i="2"/>
  <c r="B247" i="2"/>
  <c r="E245" i="2"/>
  <c r="G245" i="2" s="1"/>
  <c r="F245" i="2"/>
  <c r="H245" i="2" s="1"/>
  <c r="I99" i="2"/>
  <c r="M99" i="2" s="1"/>
  <c r="N99" i="2" s="1"/>
  <c r="P99" i="2" s="1"/>
  <c r="Q99" i="2" s="1"/>
  <c r="R99" i="2" s="1"/>
  <c r="A101" i="2"/>
  <c r="C101" i="2"/>
  <c r="D101" i="2" s="1"/>
  <c r="E100" i="2"/>
  <c r="G100" i="2" s="1"/>
  <c r="F100" i="2"/>
  <c r="H100" i="2" s="1"/>
  <c r="I245" i="2" l="1"/>
  <c r="M245" i="2" s="1"/>
  <c r="N245" i="2" s="1"/>
  <c r="P245" i="2" s="1"/>
  <c r="Q245" i="2" s="1"/>
  <c r="R245" i="2" s="1"/>
  <c r="C247" i="2"/>
  <c r="D247" i="2" s="1"/>
  <c r="A247" i="2"/>
  <c r="B248" i="2"/>
  <c r="E246" i="2"/>
  <c r="G246" i="2" s="1"/>
  <c r="F246" i="2"/>
  <c r="H246" i="2" s="1"/>
  <c r="I100" i="2"/>
  <c r="M100" i="2" s="1"/>
  <c r="N100" i="2" s="1"/>
  <c r="P100" i="2" s="1"/>
  <c r="Q100" i="2" s="1"/>
  <c r="R100" i="2" s="1"/>
  <c r="E101" i="2"/>
  <c r="G101" i="2" s="1"/>
  <c r="F101" i="2"/>
  <c r="H101" i="2" s="1"/>
  <c r="C102" i="2"/>
  <c r="D102" i="2" s="1"/>
  <c r="A102" i="2"/>
  <c r="I246" i="2" l="1"/>
  <c r="M246" i="2" s="1"/>
  <c r="N246" i="2" s="1"/>
  <c r="P246" i="2" s="1"/>
  <c r="Q246" i="2" s="1"/>
  <c r="R246" i="2" s="1"/>
  <c r="C248" i="2"/>
  <c r="D248" i="2" s="1"/>
  <c r="A248" i="2"/>
  <c r="B249" i="2"/>
  <c r="E247" i="2"/>
  <c r="G247" i="2" s="1"/>
  <c r="F247" i="2"/>
  <c r="H247" i="2" s="1"/>
  <c r="C103" i="2"/>
  <c r="D103" i="2" s="1"/>
  <c r="A103" i="2"/>
  <c r="E102" i="2"/>
  <c r="G102" i="2" s="1"/>
  <c r="F102" i="2"/>
  <c r="H102" i="2" s="1"/>
  <c r="I101" i="2"/>
  <c r="M101" i="2" s="1"/>
  <c r="N101" i="2" s="1"/>
  <c r="P101" i="2" s="1"/>
  <c r="Q101" i="2" s="1"/>
  <c r="R101" i="2" s="1"/>
  <c r="I247" i="2" l="1"/>
  <c r="M247" i="2" s="1"/>
  <c r="N247" i="2" s="1"/>
  <c r="P247" i="2" s="1"/>
  <c r="Q247" i="2" s="1"/>
  <c r="R247" i="2" s="1"/>
  <c r="C249" i="2"/>
  <c r="D249" i="2" s="1"/>
  <c r="A249" i="2"/>
  <c r="B250" i="2"/>
  <c r="E248" i="2"/>
  <c r="G248" i="2" s="1"/>
  <c r="F248" i="2"/>
  <c r="H248" i="2" s="1"/>
  <c r="E103" i="2"/>
  <c r="G103" i="2" s="1"/>
  <c r="F103" i="2"/>
  <c r="H103" i="2" s="1"/>
  <c r="I102" i="2"/>
  <c r="M102" i="2" s="1"/>
  <c r="N102" i="2" s="1"/>
  <c r="P102" i="2" s="1"/>
  <c r="Q102" i="2" s="1"/>
  <c r="R102" i="2" s="1"/>
  <c r="C104" i="2"/>
  <c r="D104" i="2" s="1"/>
  <c r="A104" i="2"/>
  <c r="I103" i="2" l="1"/>
  <c r="M103" i="2" s="1"/>
  <c r="N103" i="2" s="1"/>
  <c r="P103" i="2" s="1"/>
  <c r="Q103" i="2" s="1"/>
  <c r="R103" i="2" s="1"/>
  <c r="I248" i="2"/>
  <c r="M248" i="2" s="1"/>
  <c r="N248" i="2" s="1"/>
  <c r="P248" i="2" s="1"/>
  <c r="Q248" i="2" s="1"/>
  <c r="R248" i="2" s="1"/>
  <c r="C250" i="2"/>
  <c r="D250" i="2" s="1"/>
  <c r="A250" i="2"/>
  <c r="B251" i="2"/>
  <c r="E249" i="2"/>
  <c r="G249" i="2" s="1"/>
  <c r="F249" i="2"/>
  <c r="H249" i="2" s="1"/>
  <c r="E104" i="2"/>
  <c r="G104" i="2" s="1"/>
  <c r="F104" i="2"/>
  <c r="H104" i="2" s="1"/>
  <c r="A105" i="2"/>
  <c r="C105" i="2"/>
  <c r="D105" i="2" s="1"/>
  <c r="I104" i="2" l="1"/>
  <c r="M104" i="2" s="1"/>
  <c r="N104" i="2" s="1"/>
  <c r="P104" i="2" s="1"/>
  <c r="Q104" i="2" s="1"/>
  <c r="R104" i="2" s="1"/>
  <c r="I249" i="2"/>
  <c r="M249" i="2" s="1"/>
  <c r="N249" i="2" s="1"/>
  <c r="P249" i="2" s="1"/>
  <c r="Q249" i="2" s="1"/>
  <c r="R249" i="2" s="1"/>
  <c r="C251" i="2"/>
  <c r="D251" i="2" s="1"/>
  <c r="A251" i="2"/>
  <c r="B252" i="2"/>
  <c r="E250" i="2"/>
  <c r="G250" i="2" s="1"/>
  <c r="F250" i="2"/>
  <c r="H250" i="2" s="1"/>
  <c r="E105" i="2"/>
  <c r="G105" i="2" s="1"/>
  <c r="F105" i="2"/>
  <c r="H105" i="2" s="1"/>
  <c r="C106" i="2"/>
  <c r="D106" i="2" s="1"/>
  <c r="A106" i="2"/>
  <c r="I105" i="2" l="1"/>
  <c r="M105" i="2" s="1"/>
  <c r="N105" i="2" s="1"/>
  <c r="P105" i="2" s="1"/>
  <c r="Q105" i="2" s="1"/>
  <c r="R105" i="2" s="1"/>
  <c r="I250" i="2"/>
  <c r="M250" i="2" s="1"/>
  <c r="N250" i="2" s="1"/>
  <c r="P250" i="2" s="1"/>
  <c r="Q250" i="2" s="1"/>
  <c r="R250" i="2" s="1"/>
  <c r="C252" i="2"/>
  <c r="D252" i="2" s="1"/>
  <c r="A252" i="2"/>
  <c r="B253" i="2"/>
  <c r="E251" i="2"/>
  <c r="G251" i="2" s="1"/>
  <c r="F251" i="2"/>
  <c r="H251" i="2" s="1"/>
  <c r="C107" i="2"/>
  <c r="D107" i="2" s="1"/>
  <c r="A107" i="2"/>
  <c r="E106" i="2"/>
  <c r="G106" i="2" s="1"/>
  <c r="F106" i="2"/>
  <c r="H106" i="2" s="1"/>
  <c r="I251" i="2" l="1"/>
  <c r="M251" i="2" s="1"/>
  <c r="N251" i="2" s="1"/>
  <c r="P251" i="2" s="1"/>
  <c r="Q251" i="2" s="1"/>
  <c r="R251" i="2" s="1"/>
  <c r="C253" i="2"/>
  <c r="D253" i="2" s="1"/>
  <c r="A253" i="2"/>
  <c r="B254" i="2"/>
  <c r="E252" i="2"/>
  <c r="G252" i="2" s="1"/>
  <c r="F252" i="2"/>
  <c r="H252" i="2" s="1"/>
  <c r="E107" i="2"/>
  <c r="G107" i="2" s="1"/>
  <c r="F107" i="2"/>
  <c r="H107" i="2" s="1"/>
  <c r="I106" i="2"/>
  <c r="M106" i="2" s="1"/>
  <c r="N106" i="2" s="1"/>
  <c r="P106" i="2" s="1"/>
  <c r="Q106" i="2" s="1"/>
  <c r="R106" i="2" s="1"/>
  <c r="A108" i="2"/>
  <c r="C108" i="2"/>
  <c r="D108" i="2" s="1"/>
  <c r="I252" i="2" l="1"/>
  <c r="M252" i="2" s="1"/>
  <c r="N252" i="2" s="1"/>
  <c r="P252" i="2" s="1"/>
  <c r="Q252" i="2" s="1"/>
  <c r="R252" i="2" s="1"/>
  <c r="C254" i="2"/>
  <c r="D254" i="2" s="1"/>
  <c r="A254" i="2"/>
  <c r="B255" i="2"/>
  <c r="E253" i="2"/>
  <c r="G253" i="2" s="1"/>
  <c r="F253" i="2"/>
  <c r="H253" i="2" s="1"/>
  <c r="I107" i="2"/>
  <c r="M107" i="2" s="1"/>
  <c r="N107" i="2" s="1"/>
  <c r="P107" i="2" s="1"/>
  <c r="Q107" i="2" s="1"/>
  <c r="R107" i="2" s="1"/>
  <c r="E108" i="2"/>
  <c r="G108" i="2" s="1"/>
  <c r="F108" i="2"/>
  <c r="H108" i="2" s="1"/>
  <c r="C109" i="2"/>
  <c r="D109" i="2" s="1"/>
  <c r="A109" i="2"/>
  <c r="I253" i="2" l="1"/>
  <c r="M253" i="2" s="1"/>
  <c r="N253" i="2" s="1"/>
  <c r="P253" i="2" s="1"/>
  <c r="Q253" i="2" s="1"/>
  <c r="R253" i="2" s="1"/>
  <c r="C255" i="2"/>
  <c r="D255" i="2" s="1"/>
  <c r="A255" i="2"/>
  <c r="B256" i="2"/>
  <c r="E254" i="2"/>
  <c r="G254" i="2" s="1"/>
  <c r="F254" i="2"/>
  <c r="H254" i="2" s="1"/>
  <c r="I108" i="2"/>
  <c r="M108" i="2" s="1"/>
  <c r="N108" i="2" s="1"/>
  <c r="P108" i="2" s="1"/>
  <c r="Q108" i="2" s="1"/>
  <c r="R108" i="2" s="1"/>
  <c r="C110" i="2"/>
  <c r="D110" i="2" s="1"/>
  <c r="A110" i="2"/>
  <c r="E109" i="2"/>
  <c r="G109" i="2" s="1"/>
  <c r="F109" i="2"/>
  <c r="H109" i="2" s="1"/>
  <c r="I254" i="2" l="1"/>
  <c r="M254" i="2" s="1"/>
  <c r="N254" i="2" s="1"/>
  <c r="P254" i="2" s="1"/>
  <c r="Q254" i="2" s="1"/>
  <c r="R254" i="2" s="1"/>
  <c r="C256" i="2"/>
  <c r="D256" i="2" s="1"/>
  <c r="A256" i="2"/>
  <c r="B257" i="2"/>
  <c r="E255" i="2"/>
  <c r="G255" i="2" s="1"/>
  <c r="F255" i="2"/>
  <c r="H255" i="2" s="1"/>
  <c r="E110" i="2"/>
  <c r="G110" i="2" s="1"/>
  <c r="F110" i="2"/>
  <c r="H110" i="2" s="1"/>
  <c r="I109" i="2"/>
  <c r="M109" i="2" s="1"/>
  <c r="N109" i="2" s="1"/>
  <c r="P109" i="2" s="1"/>
  <c r="Q109" i="2" s="1"/>
  <c r="R109" i="2" s="1"/>
  <c r="A111" i="2"/>
  <c r="C111" i="2"/>
  <c r="D111" i="2" s="1"/>
  <c r="I110" i="2" l="1"/>
  <c r="M110" i="2" s="1"/>
  <c r="N110" i="2" s="1"/>
  <c r="P110" i="2" s="1"/>
  <c r="Q110" i="2" s="1"/>
  <c r="R110" i="2" s="1"/>
  <c r="I255" i="2"/>
  <c r="M255" i="2" s="1"/>
  <c r="N255" i="2" s="1"/>
  <c r="P255" i="2" s="1"/>
  <c r="Q255" i="2" s="1"/>
  <c r="R255" i="2" s="1"/>
  <c r="C257" i="2"/>
  <c r="D257" i="2" s="1"/>
  <c r="A257" i="2"/>
  <c r="B258" i="2"/>
  <c r="E256" i="2"/>
  <c r="G256" i="2" s="1"/>
  <c r="F256" i="2"/>
  <c r="H256" i="2" s="1"/>
  <c r="E111" i="2"/>
  <c r="G111" i="2" s="1"/>
  <c r="F111" i="2"/>
  <c r="H111" i="2" s="1"/>
  <c r="C112" i="2"/>
  <c r="D112" i="2" s="1"/>
  <c r="A112" i="2"/>
  <c r="I256" i="2" l="1"/>
  <c r="M256" i="2" s="1"/>
  <c r="N256" i="2" s="1"/>
  <c r="P256" i="2" s="1"/>
  <c r="Q256" i="2" s="1"/>
  <c r="R256" i="2" s="1"/>
  <c r="C258" i="2"/>
  <c r="D258" i="2" s="1"/>
  <c r="A258" i="2"/>
  <c r="B259" i="2"/>
  <c r="E257" i="2"/>
  <c r="G257" i="2" s="1"/>
  <c r="F257" i="2"/>
  <c r="H257" i="2" s="1"/>
  <c r="E112" i="2"/>
  <c r="G112" i="2" s="1"/>
  <c r="F112" i="2"/>
  <c r="H112" i="2" s="1"/>
  <c r="I111" i="2"/>
  <c r="M111" i="2" s="1"/>
  <c r="N111" i="2" s="1"/>
  <c r="P111" i="2" s="1"/>
  <c r="Q111" i="2" s="1"/>
  <c r="R111" i="2" s="1"/>
  <c r="C113" i="2"/>
  <c r="D113" i="2" s="1"/>
  <c r="A113" i="2"/>
  <c r="I112" i="2" l="1"/>
  <c r="M112" i="2" s="1"/>
  <c r="N112" i="2" s="1"/>
  <c r="P112" i="2" s="1"/>
  <c r="Q112" i="2" s="1"/>
  <c r="R112" i="2" s="1"/>
  <c r="I257" i="2"/>
  <c r="M257" i="2" s="1"/>
  <c r="N257" i="2" s="1"/>
  <c r="P257" i="2" s="1"/>
  <c r="Q257" i="2" s="1"/>
  <c r="R257" i="2" s="1"/>
  <c r="C259" i="2"/>
  <c r="D259" i="2" s="1"/>
  <c r="A259" i="2"/>
  <c r="B260" i="2"/>
  <c r="E258" i="2"/>
  <c r="G258" i="2" s="1"/>
  <c r="F258" i="2"/>
  <c r="H258" i="2" s="1"/>
  <c r="E113" i="2"/>
  <c r="G113" i="2" s="1"/>
  <c r="F113" i="2"/>
  <c r="H113" i="2" s="1"/>
  <c r="C114" i="2"/>
  <c r="D114" i="2" s="1"/>
  <c r="A114" i="2"/>
  <c r="I113" i="2" l="1"/>
  <c r="M113" i="2" s="1"/>
  <c r="N113" i="2" s="1"/>
  <c r="P113" i="2" s="1"/>
  <c r="Q113" i="2" s="1"/>
  <c r="R113" i="2" s="1"/>
  <c r="I258" i="2"/>
  <c r="M258" i="2" s="1"/>
  <c r="N258" i="2" s="1"/>
  <c r="P258" i="2" s="1"/>
  <c r="Q258" i="2" s="1"/>
  <c r="R258" i="2" s="1"/>
  <c r="B261" i="2"/>
  <c r="C260" i="2"/>
  <c r="D260" i="2" s="1"/>
  <c r="A260" i="2"/>
  <c r="E259" i="2"/>
  <c r="G259" i="2" s="1"/>
  <c r="F259" i="2"/>
  <c r="H259" i="2" s="1"/>
  <c r="C115" i="2"/>
  <c r="D115" i="2" s="1"/>
  <c r="A115" i="2"/>
  <c r="E114" i="2"/>
  <c r="G114" i="2" s="1"/>
  <c r="F114" i="2"/>
  <c r="H114" i="2" s="1"/>
  <c r="E260" i="2" l="1"/>
  <c r="G260" i="2" s="1"/>
  <c r="F260" i="2"/>
  <c r="H260" i="2" s="1"/>
  <c r="B262" i="2"/>
  <c r="C261" i="2"/>
  <c r="D261" i="2" s="1"/>
  <c r="A261" i="2"/>
  <c r="I259" i="2"/>
  <c r="M259" i="2" s="1"/>
  <c r="N259" i="2" s="1"/>
  <c r="P259" i="2" s="1"/>
  <c r="Q259" i="2" s="1"/>
  <c r="R259" i="2" s="1"/>
  <c r="I114" i="2"/>
  <c r="M114" i="2" s="1"/>
  <c r="N114" i="2" s="1"/>
  <c r="P114" i="2" s="1"/>
  <c r="Q114" i="2" s="1"/>
  <c r="R114" i="2" s="1"/>
  <c r="C116" i="2"/>
  <c r="D116" i="2" s="1"/>
  <c r="A116" i="2"/>
  <c r="E115" i="2"/>
  <c r="G115" i="2" s="1"/>
  <c r="F115" i="2"/>
  <c r="H115" i="2" s="1"/>
  <c r="E261" i="2" l="1"/>
  <c r="G261" i="2" s="1"/>
  <c r="F261" i="2"/>
  <c r="H261" i="2" s="1"/>
  <c r="B263" i="2"/>
  <c r="C262" i="2"/>
  <c r="D262" i="2" s="1"/>
  <c r="A262" i="2"/>
  <c r="I260" i="2"/>
  <c r="M260" i="2" s="1"/>
  <c r="N260" i="2" s="1"/>
  <c r="P260" i="2" s="1"/>
  <c r="Q260" i="2" s="1"/>
  <c r="R260" i="2" s="1"/>
  <c r="I115" i="2"/>
  <c r="M115" i="2" s="1"/>
  <c r="N115" i="2" s="1"/>
  <c r="P115" i="2" s="1"/>
  <c r="Q115" i="2" s="1"/>
  <c r="R115" i="2" s="1"/>
  <c r="C117" i="2"/>
  <c r="D117" i="2" s="1"/>
  <c r="A117" i="2"/>
  <c r="E116" i="2"/>
  <c r="G116" i="2" s="1"/>
  <c r="F116" i="2"/>
  <c r="H116" i="2" s="1"/>
  <c r="F262" i="2" l="1"/>
  <c r="H262" i="2" s="1"/>
  <c r="E262" i="2"/>
  <c r="G262" i="2" s="1"/>
  <c r="B264" i="2"/>
  <c r="C263" i="2"/>
  <c r="D263" i="2" s="1"/>
  <c r="A263" i="2"/>
  <c r="I261" i="2"/>
  <c r="M261" i="2" s="1"/>
  <c r="N261" i="2" s="1"/>
  <c r="P261" i="2" s="1"/>
  <c r="Q261" i="2" s="1"/>
  <c r="R261" i="2" s="1"/>
  <c r="E117" i="2"/>
  <c r="G117" i="2" s="1"/>
  <c r="F117" i="2"/>
  <c r="H117" i="2" s="1"/>
  <c r="I116" i="2"/>
  <c r="M116" i="2" s="1"/>
  <c r="N116" i="2" s="1"/>
  <c r="P116" i="2" s="1"/>
  <c r="Q116" i="2" s="1"/>
  <c r="R116" i="2" s="1"/>
  <c r="C118" i="2"/>
  <c r="D118" i="2" s="1"/>
  <c r="A118" i="2"/>
  <c r="F263" i="2" l="1"/>
  <c r="H263" i="2" s="1"/>
  <c r="E263" i="2"/>
  <c r="G263" i="2" s="1"/>
  <c r="I262" i="2"/>
  <c r="M262" i="2" s="1"/>
  <c r="N262" i="2" s="1"/>
  <c r="P262" i="2" s="1"/>
  <c r="Q262" i="2" s="1"/>
  <c r="R262" i="2" s="1"/>
  <c r="B265" i="2"/>
  <c r="C264" i="2"/>
  <c r="D264" i="2" s="1"/>
  <c r="A264" i="2"/>
  <c r="I117" i="2"/>
  <c r="M117" i="2" s="1"/>
  <c r="N117" i="2" s="1"/>
  <c r="P117" i="2" s="1"/>
  <c r="Q117" i="2" s="1"/>
  <c r="R117" i="2" s="1"/>
  <c r="C119" i="2"/>
  <c r="D119" i="2" s="1"/>
  <c r="A119" i="2"/>
  <c r="E118" i="2"/>
  <c r="G118" i="2" s="1"/>
  <c r="F118" i="2"/>
  <c r="H118" i="2" s="1"/>
  <c r="I263" i="2" l="1"/>
  <c r="M263" i="2" s="1"/>
  <c r="N263" i="2" s="1"/>
  <c r="P263" i="2" s="1"/>
  <c r="Q263" i="2" s="1"/>
  <c r="R263" i="2" s="1"/>
  <c r="F264" i="2"/>
  <c r="H264" i="2" s="1"/>
  <c r="E264" i="2"/>
  <c r="G264" i="2" s="1"/>
  <c r="B266" i="2"/>
  <c r="C265" i="2"/>
  <c r="D265" i="2" s="1"/>
  <c r="A265" i="2"/>
  <c r="I118" i="2"/>
  <c r="M118" i="2" s="1"/>
  <c r="N118" i="2" s="1"/>
  <c r="P118" i="2" s="1"/>
  <c r="Q118" i="2" s="1"/>
  <c r="R118" i="2" s="1"/>
  <c r="C120" i="2"/>
  <c r="D120" i="2" s="1"/>
  <c r="A120" i="2"/>
  <c r="E119" i="2"/>
  <c r="G119" i="2" s="1"/>
  <c r="F119" i="2"/>
  <c r="H119" i="2" s="1"/>
  <c r="B267" i="2" l="1"/>
  <c r="C266" i="2"/>
  <c r="D266" i="2" s="1"/>
  <c r="A266" i="2"/>
  <c r="F265" i="2"/>
  <c r="H265" i="2" s="1"/>
  <c r="E265" i="2"/>
  <c r="G265" i="2" s="1"/>
  <c r="I264" i="2"/>
  <c r="M264" i="2" s="1"/>
  <c r="N264" i="2" s="1"/>
  <c r="P264" i="2" s="1"/>
  <c r="Q264" i="2" s="1"/>
  <c r="R264" i="2" s="1"/>
  <c r="I119" i="2"/>
  <c r="M119" i="2" s="1"/>
  <c r="N119" i="2" s="1"/>
  <c r="P119" i="2" s="1"/>
  <c r="Q119" i="2" s="1"/>
  <c r="R119" i="2" s="1"/>
  <c r="C121" i="2"/>
  <c r="D121" i="2" s="1"/>
  <c r="A121" i="2"/>
  <c r="E120" i="2"/>
  <c r="G120" i="2" s="1"/>
  <c r="F120" i="2"/>
  <c r="H120" i="2" s="1"/>
  <c r="I265" i="2" l="1"/>
  <c r="M265" i="2" s="1"/>
  <c r="N265" i="2" s="1"/>
  <c r="P265" i="2" s="1"/>
  <c r="Q265" i="2" s="1"/>
  <c r="R265" i="2" s="1"/>
  <c r="F266" i="2"/>
  <c r="H266" i="2" s="1"/>
  <c r="E266" i="2"/>
  <c r="G266" i="2" s="1"/>
  <c r="B268" i="2"/>
  <c r="C267" i="2"/>
  <c r="D267" i="2" s="1"/>
  <c r="A267" i="2"/>
  <c r="E121" i="2"/>
  <c r="G121" i="2" s="1"/>
  <c r="F121" i="2"/>
  <c r="H121" i="2" s="1"/>
  <c r="I120" i="2"/>
  <c r="M120" i="2" s="1"/>
  <c r="N120" i="2" s="1"/>
  <c r="P120" i="2" s="1"/>
  <c r="Q120" i="2" s="1"/>
  <c r="R120" i="2" s="1"/>
  <c r="C122" i="2"/>
  <c r="D122" i="2" s="1"/>
  <c r="A122" i="2"/>
  <c r="I121" i="2" l="1"/>
  <c r="M121" i="2" s="1"/>
  <c r="N121" i="2" s="1"/>
  <c r="P121" i="2" s="1"/>
  <c r="Q121" i="2" s="1"/>
  <c r="R121" i="2" s="1"/>
  <c r="F267" i="2"/>
  <c r="H267" i="2" s="1"/>
  <c r="E267" i="2"/>
  <c r="G267" i="2" s="1"/>
  <c r="I266" i="2"/>
  <c r="M266" i="2" s="1"/>
  <c r="N266" i="2" s="1"/>
  <c r="P266" i="2" s="1"/>
  <c r="Q266" i="2" s="1"/>
  <c r="R266" i="2" s="1"/>
  <c r="B269" i="2"/>
  <c r="C268" i="2"/>
  <c r="D268" i="2" s="1"/>
  <c r="A268" i="2"/>
  <c r="A123" i="2"/>
  <c r="C123" i="2"/>
  <c r="D123" i="2" s="1"/>
  <c r="E122" i="2"/>
  <c r="G122" i="2" s="1"/>
  <c r="F122" i="2"/>
  <c r="H122" i="2" s="1"/>
  <c r="F268" i="2" l="1"/>
  <c r="H268" i="2" s="1"/>
  <c r="E268" i="2"/>
  <c r="G268" i="2" s="1"/>
  <c r="I267" i="2"/>
  <c r="M267" i="2" s="1"/>
  <c r="N267" i="2" s="1"/>
  <c r="P267" i="2" s="1"/>
  <c r="Q267" i="2" s="1"/>
  <c r="R267" i="2" s="1"/>
  <c r="B270" i="2"/>
  <c r="C269" i="2"/>
  <c r="D269" i="2" s="1"/>
  <c r="A269" i="2"/>
  <c r="C124" i="2"/>
  <c r="D124" i="2" s="1"/>
  <c r="A124" i="2"/>
  <c r="I122" i="2"/>
  <c r="M122" i="2" s="1"/>
  <c r="N122" i="2" s="1"/>
  <c r="P122" i="2" s="1"/>
  <c r="Q122" i="2" s="1"/>
  <c r="R122" i="2" s="1"/>
  <c r="E123" i="2"/>
  <c r="G123" i="2" s="1"/>
  <c r="F123" i="2"/>
  <c r="H123" i="2" s="1"/>
  <c r="F269" i="2" l="1"/>
  <c r="H269" i="2" s="1"/>
  <c r="E269" i="2"/>
  <c r="G269" i="2" s="1"/>
  <c r="I268" i="2"/>
  <c r="M268" i="2" s="1"/>
  <c r="N268" i="2" s="1"/>
  <c r="P268" i="2" s="1"/>
  <c r="Q268" i="2" s="1"/>
  <c r="R268" i="2" s="1"/>
  <c r="B271" i="2"/>
  <c r="C270" i="2"/>
  <c r="D270" i="2" s="1"/>
  <c r="A270" i="2"/>
  <c r="I123" i="2"/>
  <c r="M123" i="2" s="1"/>
  <c r="N123" i="2" s="1"/>
  <c r="P123" i="2" s="1"/>
  <c r="Q123" i="2" s="1"/>
  <c r="R123" i="2" s="1"/>
  <c r="E124" i="2"/>
  <c r="G124" i="2" s="1"/>
  <c r="F124" i="2"/>
  <c r="H124" i="2" s="1"/>
  <c r="A125" i="2"/>
  <c r="C125" i="2"/>
  <c r="D125" i="2" s="1"/>
  <c r="F270" i="2" l="1"/>
  <c r="H270" i="2" s="1"/>
  <c r="E270" i="2"/>
  <c r="G270" i="2" s="1"/>
  <c r="I269" i="2"/>
  <c r="M269" i="2" s="1"/>
  <c r="N269" i="2" s="1"/>
  <c r="P269" i="2" s="1"/>
  <c r="Q269" i="2" s="1"/>
  <c r="R269" i="2" s="1"/>
  <c r="B272" i="2"/>
  <c r="C271" i="2"/>
  <c r="D271" i="2" s="1"/>
  <c r="A271" i="2"/>
  <c r="I124" i="2"/>
  <c r="M124" i="2" s="1"/>
  <c r="N124" i="2" s="1"/>
  <c r="P124" i="2" s="1"/>
  <c r="Q124" i="2" s="1"/>
  <c r="R124" i="2" s="1"/>
  <c r="C126" i="2"/>
  <c r="D126" i="2" s="1"/>
  <c r="A126" i="2"/>
  <c r="E125" i="2"/>
  <c r="G125" i="2" s="1"/>
  <c r="F125" i="2"/>
  <c r="H125" i="2" s="1"/>
  <c r="F271" i="2" l="1"/>
  <c r="H271" i="2" s="1"/>
  <c r="E271" i="2"/>
  <c r="G271" i="2" s="1"/>
  <c r="I270" i="2"/>
  <c r="M270" i="2" s="1"/>
  <c r="N270" i="2" s="1"/>
  <c r="P270" i="2" s="1"/>
  <c r="Q270" i="2" s="1"/>
  <c r="R270" i="2" s="1"/>
  <c r="B273" i="2"/>
  <c r="C272" i="2"/>
  <c r="D272" i="2" s="1"/>
  <c r="A272" i="2"/>
  <c r="E126" i="2"/>
  <c r="G126" i="2" s="1"/>
  <c r="F126" i="2"/>
  <c r="H126" i="2" s="1"/>
  <c r="I125" i="2"/>
  <c r="M125" i="2" s="1"/>
  <c r="N125" i="2" s="1"/>
  <c r="P125" i="2" s="1"/>
  <c r="Q125" i="2" s="1"/>
  <c r="R125" i="2" s="1"/>
  <c r="A127" i="2"/>
  <c r="C127" i="2"/>
  <c r="D127" i="2" s="1"/>
  <c r="I126" i="2" l="1"/>
  <c r="M126" i="2" s="1"/>
  <c r="N126" i="2" s="1"/>
  <c r="P126" i="2" s="1"/>
  <c r="Q126" i="2" s="1"/>
  <c r="R126" i="2" s="1"/>
  <c r="F272" i="2"/>
  <c r="H272" i="2" s="1"/>
  <c r="E272" i="2"/>
  <c r="G272" i="2" s="1"/>
  <c r="I271" i="2"/>
  <c r="M271" i="2" s="1"/>
  <c r="N271" i="2" s="1"/>
  <c r="P271" i="2" s="1"/>
  <c r="Q271" i="2" s="1"/>
  <c r="R271" i="2" s="1"/>
  <c r="B274" i="2"/>
  <c r="C273" i="2"/>
  <c r="D273" i="2" s="1"/>
  <c r="A273" i="2"/>
  <c r="E127" i="2"/>
  <c r="G127" i="2" s="1"/>
  <c r="F127" i="2"/>
  <c r="H127" i="2" s="1"/>
  <c r="A128" i="2"/>
  <c r="C128" i="2"/>
  <c r="D128" i="2" s="1"/>
  <c r="I127" i="2" l="1"/>
  <c r="M127" i="2" s="1"/>
  <c r="N127" i="2" s="1"/>
  <c r="P127" i="2" s="1"/>
  <c r="Q127" i="2" s="1"/>
  <c r="R127" i="2" s="1"/>
  <c r="I272" i="2"/>
  <c r="M272" i="2" s="1"/>
  <c r="N272" i="2" s="1"/>
  <c r="P272" i="2" s="1"/>
  <c r="Q272" i="2" s="1"/>
  <c r="R272" i="2" s="1"/>
  <c r="F273" i="2"/>
  <c r="H273" i="2" s="1"/>
  <c r="E273" i="2"/>
  <c r="G273" i="2" s="1"/>
  <c r="B275" i="2"/>
  <c r="C274" i="2"/>
  <c r="D274" i="2" s="1"/>
  <c r="A274" i="2"/>
  <c r="C129" i="2"/>
  <c r="D129" i="2" s="1"/>
  <c r="A129" i="2"/>
  <c r="E128" i="2"/>
  <c r="G128" i="2" s="1"/>
  <c r="F128" i="2"/>
  <c r="H128" i="2" s="1"/>
  <c r="I273" i="2" l="1"/>
  <c r="M273" i="2" s="1"/>
  <c r="N273" i="2" s="1"/>
  <c r="P273" i="2" s="1"/>
  <c r="Q273" i="2" s="1"/>
  <c r="R273" i="2" s="1"/>
  <c r="F274" i="2"/>
  <c r="H274" i="2" s="1"/>
  <c r="E274" i="2"/>
  <c r="G274" i="2" s="1"/>
  <c r="B276" i="2"/>
  <c r="C275" i="2"/>
  <c r="D275" i="2" s="1"/>
  <c r="A275" i="2"/>
  <c r="E129" i="2"/>
  <c r="G129" i="2" s="1"/>
  <c r="F129" i="2"/>
  <c r="H129" i="2" s="1"/>
  <c r="I128" i="2"/>
  <c r="M128" i="2" s="1"/>
  <c r="N128" i="2" s="1"/>
  <c r="P128" i="2" s="1"/>
  <c r="Q128" i="2" s="1"/>
  <c r="R128" i="2" s="1"/>
  <c r="A130" i="2"/>
  <c r="C130" i="2"/>
  <c r="D130" i="2" s="1"/>
  <c r="I129" i="2" l="1"/>
  <c r="M129" i="2" s="1"/>
  <c r="N129" i="2" s="1"/>
  <c r="P129" i="2" s="1"/>
  <c r="Q129" i="2" s="1"/>
  <c r="R129" i="2" s="1"/>
  <c r="F275" i="2"/>
  <c r="H275" i="2" s="1"/>
  <c r="E275" i="2"/>
  <c r="G275" i="2" s="1"/>
  <c r="I274" i="2"/>
  <c r="M274" i="2" s="1"/>
  <c r="N274" i="2" s="1"/>
  <c r="P274" i="2" s="1"/>
  <c r="Q274" i="2" s="1"/>
  <c r="R274" i="2" s="1"/>
  <c r="B277" i="2"/>
  <c r="C276" i="2"/>
  <c r="D276" i="2" s="1"/>
  <c r="A276" i="2"/>
  <c r="E130" i="2"/>
  <c r="G130" i="2" s="1"/>
  <c r="F130" i="2"/>
  <c r="H130" i="2" s="1"/>
  <c r="C131" i="2"/>
  <c r="D131" i="2" s="1"/>
  <c r="A131" i="2"/>
  <c r="I130" i="2" l="1"/>
  <c r="M130" i="2" s="1"/>
  <c r="N130" i="2" s="1"/>
  <c r="P130" i="2" s="1"/>
  <c r="Q130" i="2" s="1"/>
  <c r="R130" i="2" s="1"/>
  <c r="B278" i="2"/>
  <c r="C277" i="2"/>
  <c r="D277" i="2" s="1"/>
  <c r="A277" i="2"/>
  <c r="F276" i="2"/>
  <c r="H276" i="2" s="1"/>
  <c r="E276" i="2"/>
  <c r="G276" i="2" s="1"/>
  <c r="I275" i="2"/>
  <c r="M275" i="2" s="1"/>
  <c r="N275" i="2" s="1"/>
  <c r="P275" i="2" s="1"/>
  <c r="Q275" i="2" s="1"/>
  <c r="R275" i="2" s="1"/>
  <c r="E131" i="2"/>
  <c r="G131" i="2" s="1"/>
  <c r="F131" i="2"/>
  <c r="H131" i="2" s="1"/>
  <c r="A132" i="2"/>
  <c r="C132" i="2"/>
  <c r="D132" i="2" s="1"/>
  <c r="I131" i="2" l="1"/>
  <c r="M131" i="2" s="1"/>
  <c r="N131" i="2" s="1"/>
  <c r="P131" i="2" s="1"/>
  <c r="Q131" i="2" s="1"/>
  <c r="R131" i="2" s="1"/>
  <c r="I276" i="2"/>
  <c r="M276" i="2" s="1"/>
  <c r="N276" i="2" s="1"/>
  <c r="P276" i="2" s="1"/>
  <c r="Q276" i="2" s="1"/>
  <c r="R276" i="2" s="1"/>
  <c r="B279" i="2"/>
  <c r="C278" i="2"/>
  <c r="D278" i="2" s="1"/>
  <c r="A278" i="2"/>
  <c r="F277" i="2"/>
  <c r="H277" i="2" s="1"/>
  <c r="E277" i="2"/>
  <c r="G277" i="2" s="1"/>
  <c r="C133" i="2"/>
  <c r="D133" i="2" s="1"/>
  <c r="A133" i="2"/>
  <c r="E132" i="2"/>
  <c r="G132" i="2" s="1"/>
  <c r="F132" i="2"/>
  <c r="H132" i="2" s="1"/>
  <c r="I277" i="2" l="1"/>
  <c r="M277" i="2" s="1"/>
  <c r="N277" i="2" s="1"/>
  <c r="P277" i="2" s="1"/>
  <c r="Q277" i="2" s="1"/>
  <c r="R277" i="2" s="1"/>
  <c r="B280" i="2"/>
  <c r="C279" i="2"/>
  <c r="D279" i="2" s="1"/>
  <c r="A279" i="2"/>
  <c r="F278" i="2"/>
  <c r="H278" i="2" s="1"/>
  <c r="E278" i="2"/>
  <c r="G278" i="2" s="1"/>
  <c r="E133" i="2"/>
  <c r="G133" i="2" s="1"/>
  <c r="F133" i="2"/>
  <c r="H133" i="2" s="1"/>
  <c r="I132" i="2"/>
  <c r="M132" i="2" s="1"/>
  <c r="N132" i="2" s="1"/>
  <c r="P132" i="2" s="1"/>
  <c r="Q132" i="2" s="1"/>
  <c r="R132" i="2" s="1"/>
  <c r="C134" i="2"/>
  <c r="D134" i="2" s="1"/>
  <c r="A134" i="2"/>
  <c r="I133" i="2" l="1"/>
  <c r="M133" i="2" s="1"/>
  <c r="N133" i="2" s="1"/>
  <c r="P133" i="2" s="1"/>
  <c r="Q133" i="2" s="1"/>
  <c r="R133" i="2" s="1"/>
  <c r="F279" i="2"/>
  <c r="H279" i="2" s="1"/>
  <c r="E279" i="2"/>
  <c r="G279" i="2" s="1"/>
  <c r="I278" i="2"/>
  <c r="M278" i="2" s="1"/>
  <c r="N278" i="2" s="1"/>
  <c r="P278" i="2" s="1"/>
  <c r="Q278" i="2" s="1"/>
  <c r="R278" i="2" s="1"/>
  <c r="B281" i="2"/>
  <c r="C280" i="2"/>
  <c r="D280" i="2" s="1"/>
  <c r="A280" i="2"/>
  <c r="A135" i="2"/>
  <c r="C135" i="2"/>
  <c r="D135" i="2" s="1"/>
  <c r="E134" i="2"/>
  <c r="G134" i="2" s="1"/>
  <c r="F134" i="2"/>
  <c r="H134" i="2" s="1"/>
  <c r="I279" i="2" l="1"/>
  <c r="M279" i="2" s="1"/>
  <c r="N279" i="2" s="1"/>
  <c r="P279" i="2" s="1"/>
  <c r="Q279" i="2" s="1"/>
  <c r="R279" i="2" s="1"/>
  <c r="F280" i="2"/>
  <c r="H280" i="2" s="1"/>
  <c r="E280" i="2"/>
  <c r="G280" i="2" s="1"/>
  <c r="B282" i="2"/>
  <c r="C281" i="2"/>
  <c r="D281" i="2" s="1"/>
  <c r="A281" i="2"/>
  <c r="A136" i="2"/>
  <c r="C136" i="2"/>
  <c r="D136" i="2" s="1"/>
  <c r="I134" i="2"/>
  <c r="M134" i="2" s="1"/>
  <c r="N134" i="2" s="1"/>
  <c r="P134" i="2" s="1"/>
  <c r="Q134" i="2" s="1"/>
  <c r="R134" i="2" s="1"/>
  <c r="E135" i="2"/>
  <c r="G135" i="2" s="1"/>
  <c r="F135" i="2"/>
  <c r="H135" i="2" s="1"/>
  <c r="F281" i="2" l="1"/>
  <c r="H281" i="2" s="1"/>
  <c r="E281" i="2"/>
  <c r="G281" i="2" s="1"/>
  <c r="I280" i="2"/>
  <c r="M280" i="2" s="1"/>
  <c r="N280" i="2" s="1"/>
  <c r="P280" i="2" s="1"/>
  <c r="Q280" i="2" s="1"/>
  <c r="R280" i="2" s="1"/>
  <c r="B283" i="2"/>
  <c r="C282" i="2"/>
  <c r="D282" i="2" s="1"/>
  <c r="A282" i="2"/>
  <c r="I135" i="2"/>
  <c r="M135" i="2" s="1"/>
  <c r="N135" i="2" s="1"/>
  <c r="P135" i="2" s="1"/>
  <c r="Q135" i="2" s="1"/>
  <c r="R135" i="2" s="1"/>
  <c r="C137" i="2"/>
  <c r="D137" i="2" s="1"/>
  <c r="A137" i="2"/>
  <c r="E136" i="2"/>
  <c r="G136" i="2" s="1"/>
  <c r="F136" i="2"/>
  <c r="H136" i="2" s="1"/>
  <c r="F282" i="2" l="1"/>
  <c r="H282" i="2" s="1"/>
  <c r="E282" i="2"/>
  <c r="G282" i="2" s="1"/>
  <c r="I281" i="2"/>
  <c r="M281" i="2" s="1"/>
  <c r="N281" i="2" s="1"/>
  <c r="P281" i="2" s="1"/>
  <c r="Q281" i="2" s="1"/>
  <c r="R281" i="2" s="1"/>
  <c r="B284" i="2"/>
  <c r="B285" i="2" s="1"/>
  <c r="C283" i="2"/>
  <c r="D283" i="2" s="1"/>
  <c r="A283" i="2"/>
  <c r="I136" i="2"/>
  <c r="M136" i="2" s="1"/>
  <c r="N136" i="2" s="1"/>
  <c r="P136" i="2" s="1"/>
  <c r="Q136" i="2" s="1"/>
  <c r="R136" i="2" s="1"/>
  <c r="C138" i="2"/>
  <c r="D138" i="2" s="1"/>
  <c r="A138" i="2"/>
  <c r="E137" i="2"/>
  <c r="G137" i="2" s="1"/>
  <c r="F137" i="2"/>
  <c r="H137" i="2" s="1"/>
  <c r="B286" i="2" l="1"/>
  <c r="C285" i="2"/>
  <c r="D285" i="2" s="1"/>
  <c r="A285" i="2"/>
  <c r="F283" i="2"/>
  <c r="H283" i="2" s="1"/>
  <c r="E283" i="2"/>
  <c r="G283" i="2" s="1"/>
  <c r="I282" i="2"/>
  <c r="M282" i="2" s="1"/>
  <c r="N282" i="2" s="1"/>
  <c r="P282" i="2" s="1"/>
  <c r="Q282" i="2" s="1"/>
  <c r="R282" i="2" s="1"/>
  <c r="C284" i="2"/>
  <c r="D284" i="2" s="1"/>
  <c r="A284" i="2"/>
  <c r="I137" i="2"/>
  <c r="M137" i="2" s="1"/>
  <c r="N137" i="2" s="1"/>
  <c r="P137" i="2" s="1"/>
  <c r="Q137" i="2" s="1"/>
  <c r="R137" i="2" s="1"/>
  <c r="C139" i="2"/>
  <c r="D139" i="2" s="1"/>
  <c r="A139" i="2"/>
  <c r="E138" i="2"/>
  <c r="G138" i="2" s="1"/>
  <c r="F138" i="2"/>
  <c r="H138" i="2" s="1"/>
  <c r="B287" i="2" l="1"/>
  <c r="C286" i="2"/>
  <c r="D286" i="2" s="1"/>
  <c r="A286" i="2"/>
  <c r="E285" i="2"/>
  <c r="G285" i="2" s="1"/>
  <c r="F285" i="2"/>
  <c r="H285" i="2" s="1"/>
  <c r="F284" i="2"/>
  <c r="H284" i="2" s="1"/>
  <c r="E284" i="2"/>
  <c r="G284" i="2" s="1"/>
  <c r="I283" i="2"/>
  <c r="M283" i="2" s="1"/>
  <c r="N283" i="2" s="1"/>
  <c r="P283" i="2" s="1"/>
  <c r="Q283" i="2" s="1"/>
  <c r="R283" i="2" s="1"/>
  <c r="E139" i="2"/>
  <c r="G139" i="2" s="1"/>
  <c r="F139" i="2"/>
  <c r="H139" i="2" s="1"/>
  <c r="I138" i="2"/>
  <c r="M138" i="2" s="1"/>
  <c r="N138" i="2" s="1"/>
  <c r="P138" i="2" s="1"/>
  <c r="Q138" i="2" s="1"/>
  <c r="R138" i="2" s="1"/>
  <c r="C140" i="2"/>
  <c r="D140" i="2" s="1"/>
  <c r="A140" i="2"/>
  <c r="B288" i="2" l="1"/>
  <c r="A287" i="2"/>
  <c r="C287" i="2"/>
  <c r="D287" i="2" s="1"/>
  <c r="I285" i="2"/>
  <c r="M285" i="2" s="1"/>
  <c r="N285" i="2" s="1"/>
  <c r="P285" i="2" s="1"/>
  <c r="F286" i="2"/>
  <c r="H286" i="2" s="1"/>
  <c r="E286" i="2"/>
  <c r="G286" i="2" s="1"/>
  <c r="I139" i="2"/>
  <c r="M139" i="2" s="1"/>
  <c r="N139" i="2" s="1"/>
  <c r="P139" i="2" s="1"/>
  <c r="Q139" i="2" s="1"/>
  <c r="R139" i="2" s="1"/>
  <c r="I284" i="2"/>
  <c r="M284" i="2" s="1"/>
  <c r="N284" i="2" s="1"/>
  <c r="P284" i="2" s="1"/>
  <c r="Q284" i="2" s="1"/>
  <c r="R284" i="2" s="1"/>
  <c r="C141" i="2"/>
  <c r="D141" i="2" s="1"/>
  <c r="A141" i="2"/>
  <c r="E140" i="2"/>
  <c r="G140" i="2" s="1"/>
  <c r="F140" i="2"/>
  <c r="H140" i="2" s="1"/>
  <c r="Q285" i="2" l="1"/>
  <c r="R285" i="2" s="1"/>
  <c r="F287" i="2"/>
  <c r="H287" i="2" s="1"/>
  <c r="E287" i="2"/>
  <c r="G287" i="2" s="1"/>
  <c r="I286" i="2"/>
  <c r="M286" i="2" s="1"/>
  <c r="N286" i="2" s="1"/>
  <c r="P286" i="2" s="1"/>
  <c r="Q286" i="2" s="1"/>
  <c r="R286" i="2" s="1"/>
  <c r="B289" i="2"/>
  <c r="A288" i="2"/>
  <c r="C288" i="2"/>
  <c r="D288" i="2" s="1"/>
  <c r="E141" i="2"/>
  <c r="G141" i="2" s="1"/>
  <c r="F141" i="2"/>
  <c r="H141" i="2" s="1"/>
  <c r="I140" i="2"/>
  <c r="M140" i="2" s="1"/>
  <c r="N140" i="2" s="1"/>
  <c r="P140" i="2" s="1"/>
  <c r="Q140" i="2" s="1"/>
  <c r="R140" i="2" s="1"/>
  <c r="C142" i="2"/>
  <c r="D142" i="2" s="1"/>
  <c r="A142" i="2"/>
  <c r="I287" i="2" l="1"/>
  <c r="M287" i="2" s="1"/>
  <c r="N287" i="2" s="1"/>
  <c r="P287" i="2" s="1"/>
  <c r="Q287" i="2" s="1"/>
  <c r="R287" i="2" s="1"/>
  <c r="F288" i="2"/>
  <c r="H288" i="2" s="1"/>
  <c r="E288" i="2"/>
  <c r="G288" i="2" s="1"/>
  <c r="B290" i="2"/>
  <c r="A289" i="2"/>
  <c r="C289" i="2"/>
  <c r="D289" i="2" s="1"/>
  <c r="I141" i="2"/>
  <c r="M141" i="2" s="1"/>
  <c r="N141" i="2" s="1"/>
  <c r="P141" i="2" s="1"/>
  <c r="Q141" i="2" s="1"/>
  <c r="R141" i="2" s="1"/>
  <c r="C143" i="2"/>
  <c r="D143" i="2" s="1"/>
  <c r="A143" i="2"/>
  <c r="E142" i="2"/>
  <c r="G142" i="2" s="1"/>
  <c r="F142" i="2"/>
  <c r="H142" i="2" s="1"/>
  <c r="E289" i="2" l="1"/>
  <c r="G289" i="2" s="1"/>
  <c r="F289" i="2"/>
  <c r="H289" i="2" s="1"/>
  <c r="B291" i="2"/>
  <c r="C290" i="2"/>
  <c r="D290" i="2" s="1"/>
  <c r="A290" i="2"/>
  <c r="I288" i="2"/>
  <c r="M288" i="2" s="1"/>
  <c r="N288" i="2" s="1"/>
  <c r="P288" i="2" s="1"/>
  <c r="Q288" i="2" s="1"/>
  <c r="R288" i="2" s="1"/>
  <c r="E143" i="2"/>
  <c r="G143" i="2" s="1"/>
  <c r="F143" i="2"/>
  <c r="H143" i="2" s="1"/>
  <c r="I142" i="2"/>
  <c r="M142" i="2" s="1"/>
  <c r="N142" i="2" s="1"/>
  <c r="P142" i="2" s="1"/>
  <c r="Q142" i="2" s="1"/>
  <c r="R142" i="2" s="1"/>
  <c r="C144" i="2"/>
  <c r="D144" i="2" s="1"/>
  <c r="A144" i="2"/>
  <c r="I143" i="2" l="1"/>
  <c r="M143" i="2" s="1"/>
  <c r="N143" i="2" s="1"/>
  <c r="P143" i="2" s="1"/>
  <c r="Q143" i="2" s="1"/>
  <c r="R143" i="2" s="1"/>
  <c r="A291" i="2"/>
  <c r="C291" i="2"/>
  <c r="D291" i="2" s="1"/>
  <c r="B292" i="2"/>
  <c r="I289" i="2"/>
  <c r="M289" i="2" s="1"/>
  <c r="N289" i="2" s="1"/>
  <c r="P289" i="2" s="1"/>
  <c r="Q289" i="2" s="1"/>
  <c r="R289" i="2" s="1"/>
  <c r="E290" i="2"/>
  <c r="G290" i="2" s="1"/>
  <c r="F290" i="2"/>
  <c r="H290" i="2" s="1"/>
  <c r="C145" i="2"/>
  <c r="D145" i="2" s="1"/>
  <c r="A145" i="2"/>
  <c r="E144" i="2"/>
  <c r="G144" i="2" s="1"/>
  <c r="F144" i="2"/>
  <c r="H144" i="2" s="1"/>
  <c r="B293" i="2" l="1"/>
  <c r="A292" i="2"/>
  <c r="C292" i="2"/>
  <c r="D292" i="2" s="1"/>
  <c r="I290" i="2"/>
  <c r="M290" i="2" s="1"/>
  <c r="N290" i="2" s="1"/>
  <c r="P290" i="2" s="1"/>
  <c r="Q290" i="2" s="1"/>
  <c r="R290" i="2" s="1"/>
  <c r="E291" i="2"/>
  <c r="G291" i="2" s="1"/>
  <c r="F291" i="2"/>
  <c r="H291" i="2" s="1"/>
  <c r="E145" i="2"/>
  <c r="G145" i="2" s="1"/>
  <c r="F145" i="2"/>
  <c r="H145" i="2" s="1"/>
  <c r="I144" i="2"/>
  <c r="M144" i="2" s="1"/>
  <c r="N144" i="2" s="1"/>
  <c r="P144" i="2" s="1"/>
  <c r="Q144" i="2" s="1"/>
  <c r="R144" i="2" s="1"/>
  <c r="C146" i="2"/>
  <c r="D146" i="2" s="1"/>
  <c r="A146" i="2"/>
  <c r="E292" i="2" l="1"/>
  <c r="G292" i="2" s="1"/>
  <c r="F292" i="2"/>
  <c r="H292" i="2" s="1"/>
  <c r="C293" i="2"/>
  <c r="D293" i="2" s="1"/>
  <c r="B294" i="2"/>
  <c r="A293" i="2"/>
  <c r="I145" i="2"/>
  <c r="M145" i="2" s="1"/>
  <c r="N145" i="2" s="1"/>
  <c r="P145" i="2" s="1"/>
  <c r="Q145" i="2" s="1"/>
  <c r="R145" i="2" s="1"/>
  <c r="I291" i="2"/>
  <c r="M291" i="2" s="1"/>
  <c r="N291" i="2" s="1"/>
  <c r="P291" i="2" s="1"/>
  <c r="Q291" i="2" s="1"/>
  <c r="R291" i="2" s="1"/>
  <c r="C147" i="2"/>
  <c r="D147" i="2" s="1"/>
  <c r="A147" i="2"/>
  <c r="E146" i="2"/>
  <c r="G146" i="2" s="1"/>
  <c r="F146" i="2"/>
  <c r="H146" i="2" s="1"/>
  <c r="F293" i="2" l="1"/>
  <c r="H293" i="2" s="1"/>
  <c r="E293" i="2"/>
  <c r="G293" i="2" s="1"/>
  <c r="I292" i="2"/>
  <c r="M292" i="2" s="1"/>
  <c r="N292" i="2" s="1"/>
  <c r="P292" i="2" s="1"/>
  <c r="Q292" i="2" s="1"/>
  <c r="R292" i="2" s="1"/>
  <c r="C294" i="2"/>
  <c r="D294" i="2" s="1"/>
  <c r="B295" i="2"/>
  <c r="A294" i="2"/>
  <c r="E147" i="2"/>
  <c r="G147" i="2" s="1"/>
  <c r="F147" i="2"/>
  <c r="H147" i="2" s="1"/>
  <c r="I146" i="2"/>
  <c r="M146" i="2" s="1"/>
  <c r="N146" i="2" s="1"/>
  <c r="P146" i="2" s="1"/>
  <c r="Q146" i="2" s="1"/>
  <c r="R146" i="2" s="1"/>
  <c r="A148" i="2"/>
  <c r="C148" i="2"/>
  <c r="D148" i="2" s="1"/>
  <c r="E294" i="2" l="1"/>
  <c r="G294" i="2" s="1"/>
  <c r="F294" i="2"/>
  <c r="H294" i="2" s="1"/>
  <c r="I147" i="2"/>
  <c r="M147" i="2" s="1"/>
  <c r="N147" i="2" s="1"/>
  <c r="P147" i="2" s="1"/>
  <c r="Q147" i="2" s="1"/>
  <c r="R147" i="2" s="1"/>
  <c r="A295" i="2"/>
  <c r="B296" i="2"/>
  <c r="C295" i="2"/>
  <c r="D295" i="2" s="1"/>
  <c r="I293" i="2"/>
  <c r="M293" i="2" s="1"/>
  <c r="N293" i="2" s="1"/>
  <c r="P293" i="2" s="1"/>
  <c r="Q293" i="2" s="1"/>
  <c r="R293" i="2" s="1"/>
  <c r="E148" i="2"/>
  <c r="G148" i="2" s="1"/>
  <c r="F148" i="2"/>
  <c r="H148" i="2" s="1"/>
  <c r="A149" i="2"/>
  <c r="C149" i="2"/>
  <c r="D149" i="2" s="1"/>
  <c r="I148" i="2" l="1"/>
  <c r="M148" i="2" s="1"/>
  <c r="N148" i="2" s="1"/>
  <c r="P148" i="2" s="1"/>
  <c r="Q148" i="2" s="1"/>
  <c r="R148" i="2" s="1"/>
  <c r="I294" i="2"/>
  <c r="M294" i="2" s="1"/>
  <c r="N294" i="2" s="1"/>
  <c r="P294" i="2" s="1"/>
  <c r="Q294" i="2" s="1"/>
  <c r="R294" i="2" s="1"/>
  <c r="F295" i="2"/>
  <c r="H295" i="2" s="1"/>
  <c r="E295" i="2"/>
  <c r="G295" i="2" s="1"/>
  <c r="C296" i="2"/>
  <c r="D296" i="2" s="1"/>
  <c r="B297" i="2"/>
  <c r="A296" i="2"/>
  <c r="E149" i="2"/>
  <c r="G149" i="2" s="1"/>
  <c r="F149" i="2"/>
  <c r="H149" i="2" s="1"/>
  <c r="C150" i="2"/>
  <c r="D150" i="2" s="1"/>
  <c r="A150" i="2"/>
  <c r="F296" i="2" l="1"/>
  <c r="H296" i="2" s="1"/>
  <c r="E296" i="2"/>
  <c r="G296" i="2" s="1"/>
  <c r="I149" i="2"/>
  <c r="M149" i="2" s="1"/>
  <c r="N149" i="2" s="1"/>
  <c r="P149" i="2" s="1"/>
  <c r="Q149" i="2" s="1"/>
  <c r="R149" i="2" s="1"/>
  <c r="B298" i="2"/>
  <c r="C297" i="2"/>
  <c r="D297" i="2" s="1"/>
  <c r="A297" i="2"/>
  <c r="I295" i="2"/>
  <c r="M295" i="2" s="1"/>
  <c r="N295" i="2" s="1"/>
  <c r="P295" i="2" s="1"/>
  <c r="Q295" i="2" s="1"/>
  <c r="R295" i="2" s="1"/>
  <c r="C151" i="2"/>
  <c r="D151" i="2" s="1"/>
  <c r="A151" i="2"/>
  <c r="E150" i="2"/>
  <c r="G150" i="2" s="1"/>
  <c r="F150" i="2"/>
  <c r="H150" i="2" s="1"/>
  <c r="E297" i="2" l="1"/>
  <c r="G297" i="2" s="1"/>
  <c r="F297" i="2"/>
  <c r="H297" i="2" s="1"/>
  <c r="B299" i="2"/>
  <c r="A298" i="2"/>
  <c r="C298" i="2"/>
  <c r="D298" i="2" s="1"/>
  <c r="I296" i="2"/>
  <c r="M296" i="2" s="1"/>
  <c r="N296" i="2" s="1"/>
  <c r="P296" i="2" s="1"/>
  <c r="Q296" i="2" s="1"/>
  <c r="R296" i="2" s="1"/>
  <c r="E151" i="2"/>
  <c r="G151" i="2" s="1"/>
  <c r="F151" i="2"/>
  <c r="H151" i="2" s="1"/>
  <c r="I150" i="2"/>
  <c r="M150" i="2" s="1"/>
  <c r="N150" i="2" s="1"/>
  <c r="P150" i="2" s="1"/>
  <c r="Q150" i="2" s="1"/>
  <c r="R150" i="2" s="1"/>
  <c r="A152" i="2"/>
  <c r="C152" i="2"/>
  <c r="D152" i="2" s="1"/>
  <c r="I151" i="2" l="1"/>
  <c r="M151" i="2" s="1"/>
  <c r="N151" i="2" s="1"/>
  <c r="P151" i="2" s="1"/>
  <c r="Q151" i="2" s="1"/>
  <c r="R151" i="2" s="1"/>
  <c r="I297" i="2"/>
  <c r="M297" i="2" s="1"/>
  <c r="N297" i="2" s="1"/>
  <c r="P297" i="2" s="1"/>
  <c r="Q297" i="2" s="1"/>
  <c r="R297" i="2" s="1"/>
  <c r="E298" i="2"/>
  <c r="G298" i="2" s="1"/>
  <c r="F298" i="2"/>
  <c r="H298" i="2" s="1"/>
  <c r="B300" i="2"/>
  <c r="A299" i="2"/>
  <c r="C299" i="2"/>
  <c r="D299" i="2" s="1"/>
  <c r="E152" i="2"/>
  <c r="G152" i="2" s="1"/>
  <c r="F152" i="2"/>
  <c r="H152" i="2" s="1"/>
  <c r="C153" i="2"/>
  <c r="D153" i="2" s="1"/>
  <c r="A153" i="2"/>
  <c r="F299" i="2" l="1"/>
  <c r="H299" i="2" s="1"/>
  <c r="E299" i="2"/>
  <c r="G299" i="2" s="1"/>
  <c r="B301" i="2"/>
  <c r="A300" i="2"/>
  <c r="C300" i="2"/>
  <c r="D300" i="2" s="1"/>
  <c r="I298" i="2"/>
  <c r="M298" i="2" s="1"/>
  <c r="N298" i="2" s="1"/>
  <c r="P298" i="2" s="1"/>
  <c r="Q298" i="2" s="1"/>
  <c r="R298" i="2" s="1"/>
  <c r="I152" i="2"/>
  <c r="M152" i="2" s="1"/>
  <c r="N152" i="2" s="1"/>
  <c r="P152" i="2" s="1"/>
  <c r="Q152" i="2" s="1"/>
  <c r="R152" i="2" s="1"/>
  <c r="E153" i="2"/>
  <c r="G153" i="2" s="1"/>
  <c r="F153" i="2"/>
  <c r="H153" i="2" s="1"/>
  <c r="A154" i="2"/>
  <c r="C154" i="2"/>
  <c r="D154" i="2" s="1"/>
  <c r="E300" i="2" l="1"/>
  <c r="G300" i="2" s="1"/>
  <c r="F300" i="2"/>
  <c r="H300" i="2" s="1"/>
  <c r="C301" i="2"/>
  <c r="D301" i="2" s="1"/>
  <c r="B302" i="2"/>
  <c r="A301" i="2"/>
  <c r="I299" i="2"/>
  <c r="M299" i="2" s="1"/>
  <c r="N299" i="2" s="1"/>
  <c r="P299" i="2" s="1"/>
  <c r="Q299" i="2" s="1"/>
  <c r="R299" i="2" s="1"/>
  <c r="I153" i="2"/>
  <c r="M153" i="2" s="1"/>
  <c r="N153" i="2" s="1"/>
  <c r="P153" i="2" s="1"/>
  <c r="Q153" i="2" s="1"/>
  <c r="R153" i="2" s="1"/>
  <c r="C155" i="2"/>
  <c r="D155" i="2" s="1"/>
  <c r="A155" i="2"/>
  <c r="E154" i="2"/>
  <c r="G154" i="2" s="1"/>
  <c r="F154" i="2"/>
  <c r="H154" i="2" s="1"/>
  <c r="I300" i="2" l="1"/>
  <c r="M300" i="2" s="1"/>
  <c r="N300" i="2" s="1"/>
  <c r="P300" i="2" s="1"/>
  <c r="Q300" i="2" s="1"/>
  <c r="R300" i="2" s="1"/>
  <c r="E301" i="2"/>
  <c r="G301" i="2" s="1"/>
  <c r="F301" i="2"/>
  <c r="H301" i="2" s="1"/>
  <c r="B303" i="2"/>
  <c r="A302" i="2"/>
  <c r="C302" i="2"/>
  <c r="D302" i="2" s="1"/>
  <c r="I154" i="2"/>
  <c r="M154" i="2" s="1"/>
  <c r="N154" i="2" s="1"/>
  <c r="P154" i="2" s="1"/>
  <c r="Q154" i="2" s="1"/>
  <c r="R154" i="2" s="1"/>
  <c r="C156" i="2"/>
  <c r="D156" i="2" s="1"/>
  <c r="A156" i="2"/>
  <c r="E155" i="2"/>
  <c r="G155" i="2" s="1"/>
  <c r="F155" i="2"/>
  <c r="H155" i="2" s="1"/>
  <c r="I301" i="2" l="1"/>
  <c r="M301" i="2" s="1"/>
  <c r="N301" i="2" s="1"/>
  <c r="P301" i="2" s="1"/>
  <c r="Q301" i="2" s="1"/>
  <c r="R301" i="2" s="1"/>
  <c r="F302" i="2"/>
  <c r="H302" i="2" s="1"/>
  <c r="E302" i="2"/>
  <c r="G302" i="2" s="1"/>
  <c r="A303" i="2"/>
  <c r="C303" i="2"/>
  <c r="D303" i="2" s="1"/>
  <c r="B304" i="2"/>
  <c r="I155" i="2"/>
  <c r="M155" i="2" s="1"/>
  <c r="N155" i="2" s="1"/>
  <c r="P155" i="2" s="1"/>
  <c r="Q155" i="2" s="1"/>
  <c r="R155" i="2" s="1"/>
  <c r="C157" i="2"/>
  <c r="D157" i="2" s="1"/>
  <c r="A157" i="2"/>
  <c r="E156" i="2"/>
  <c r="G156" i="2" s="1"/>
  <c r="F156" i="2"/>
  <c r="H156" i="2" s="1"/>
  <c r="B305" i="2" l="1"/>
  <c r="A304" i="2"/>
  <c r="C304" i="2"/>
  <c r="D304" i="2" s="1"/>
  <c r="E303" i="2"/>
  <c r="G303" i="2" s="1"/>
  <c r="F303" i="2"/>
  <c r="H303" i="2" s="1"/>
  <c r="I302" i="2"/>
  <c r="M302" i="2" s="1"/>
  <c r="N302" i="2" s="1"/>
  <c r="P302" i="2" s="1"/>
  <c r="Q302" i="2" s="1"/>
  <c r="R302" i="2" s="1"/>
  <c r="E157" i="2"/>
  <c r="G157" i="2" s="1"/>
  <c r="F157" i="2"/>
  <c r="H157" i="2" s="1"/>
  <c r="I156" i="2"/>
  <c r="M156" i="2" s="1"/>
  <c r="N156" i="2" s="1"/>
  <c r="P156" i="2" s="1"/>
  <c r="Q156" i="2" s="1"/>
  <c r="R156" i="2" s="1"/>
  <c r="C158" i="2"/>
  <c r="D158" i="2" s="1"/>
  <c r="A158" i="2"/>
  <c r="E304" i="2" l="1"/>
  <c r="G304" i="2" s="1"/>
  <c r="F304" i="2"/>
  <c r="H304" i="2" s="1"/>
  <c r="C305" i="2"/>
  <c r="D305" i="2" s="1"/>
  <c r="B306" i="2"/>
  <c r="A305" i="2"/>
  <c r="I157" i="2"/>
  <c r="M157" i="2" s="1"/>
  <c r="N157" i="2" s="1"/>
  <c r="P157" i="2" s="1"/>
  <c r="Q157" i="2" s="1"/>
  <c r="R157" i="2" s="1"/>
  <c r="I303" i="2"/>
  <c r="M303" i="2" s="1"/>
  <c r="N303" i="2" s="1"/>
  <c r="P303" i="2" s="1"/>
  <c r="Q303" i="2" s="1"/>
  <c r="R303" i="2" s="1"/>
  <c r="C159" i="2"/>
  <c r="D159" i="2" s="1"/>
  <c r="A159" i="2"/>
  <c r="E158" i="2"/>
  <c r="G158" i="2" s="1"/>
  <c r="F158" i="2"/>
  <c r="H158" i="2" s="1"/>
  <c r="F305" i="2" l="1"/>
  <c r="H305" i="2" s="1"/>
  <c r="E305" i="2"/>
  <c r="G305" i="2" s="1"/>
  <c r="I304" i="2"/>
  <c r="M304" i="2" s="1"/>
  <c r="N304" i="2" s="1"/>
  <c r="P304" i="2" s="1"/>
  <c r="Q304" i="2" s="1"/>
  <c r="R304" i="2" s="1"/>
  <c r="B307" i="2"/>
  <c r="C306" i="2"/>
  <c r="D306" i="2" s="1"/>
  <c r="A306" i="2"/>
  <c r="E159" i="2"/>
  <c r="G159" i="2" s="1"/>
  <c r="F159" i="2"/>
  <c r="H159" i="2" s="1"/>
  <c r="I158" i="2"/>
  <c r="M158" i="2" s="1"/>
  <c r="N158" i="2" s="1"/>
  <c r="P158" i="2" s="1"/>
  <c r="Q158" i="2" s="1"/>
  <c r="R158" i="2" s="1"/>
  <c r="C160" i="2"/>
  <c r="D160" i="2" s="1"/>
  <c r="A160" i="2"/>
  <c r="B308" i="2" l="1"/>
  <c r="C307" i="2"/>
  <c r="D307" i="2" s="1"/>
  <c r="A307" i="2"/>
  <c r="I159" i="2"/>
  <c r="M159" i="2" s="1"/>
  <c r="N159" i="2" s="1"/>
  <c r="P159" i="2" s="1"/>
  <c r="Q159" i="2" s="1"/>
  <c r="R159" i="2" s="1"/>
  <c r="E306" i="2"/>
  <c r="G306" i="2" s="1"/>
  <c r="F306" i="2"/>
  <c r="H306" i="2" s="1"/>
  <c r="I305" i="2"/>
  <c r="M305" i="2" s="1"/>
  <c r="N305" i="2" s="1"/>
  <c r="P305" i="2" s="1"/>
  <c r="Q305" i="2" s="1"/>
  <c r="R305" i="2" s="1"/>
  <c r="A161" i="2"/>
  <c r="C161" i="2"/>
  <c r="D161" i="2" s="1"/>
  <c r="E160" i="2"/>
  <c r="G160" i="2" s="1"/>
  <c r="F160" i="2"/>
  <c r="H160" i="2" s="1"/>
  <c r="B309" i="2" l="1"/>
  <c r="C308" i="2"/>
  <c r="D308" i="2" s="1"/>
  <c r="A308" i="2"/>
  <c r="I306" i="2"/>
  <c r="M306" i="2" s="1"/>
  <c r="N306" i="2" s="1"/>
  <c r="P306" i="2" s="1"/>
  <c r="Q306" i="2" s="1"/>
  <c r="R306" i="2" s="1"/>
  <c r="F307" i="2"/>
  <c r="H307" i="2" s="1"/>
  <c r="E307" i="2"/>
  <c r="G307" i="2" s="1"/>
  <c r="C162" i="2"/>
  <c r="D162" i="2" s="1"/>
  <c r="A162" i="2"/>
  <c r="I160" i="2"/>
  <c r="M160" i="2" s="1"/>
  <c r="N160" i="2" s="1"/>
  <c r="P160" i="2" s="1"/>
  <c r="Q160" i="2" s="1"/>
  <c r="R160" i="2" s="1"/>
  <c r="E161" i="2"/>
  <c r="G161" i="2" s="1"/>
  <c r="F161" i="2"/>
  <c r="H161" i="2" s="1"/>
  <c r="I307" i="2" l="1"/>
  <c r="M307" i="2" s="1"/>
  <c r="N307" i="2" s="1"/>
  <c r="P307" i="2" s="1"/>
  <c r="Q307" i="2" s="1"/>
  <c r="R307" i="2" s="1"/>
  <c r="B310" i="2"/>
  <c r="A309" i="2"/>
  <c r="C309" i="2"/>
  <c r="D309" i="2" s="1"/>
  <c r="F308" i="2"/>
  <c r="H308" i="2" s="1"/>
  <c r="E308" i="2"/>
  <c r="G308" i="2" s="1"/>
  <c r="I161" i="2"/>
  <c r="M161" i="2" s="1"/>
  <c r="N161" i="2" s="1"/>
  <c r="P161" i="2" s="1"/>
  <c r="Q161" i="2" s="1"/>
  <c r="R161" i="2" s="1"/>
  <c r="E162" i="2"/>
  <c r="G162" i="2" s="1"/>
  <c r="F162" i="2"/>
  <c r="H162" i="2" s="1"/>
  <c r="C163" i="2"/>
  <c r="D163" i="2" s="1"/>
  <c r="A163" i="2"/>
  <c r="I308" i="2" l="1"/>
  <c r="M308" i="2" s="1"/>
  <c r="N308" i="2" s="1"/>
  <c r="P308" i="2" s="1"/>
  <c r="Q308" i="2" s="1"/>
  <c r="R308" i="2" s="1"/>
  <c r="E309" i="2"/>
  <c r="G309" i="2" s="1"/>
  <c r="F309" i="2"/>
  <c r="H309" i="2" s="1"/>
  <c r="A310" i="2"/>
  <c r="C310" i="2"/>
  <c r="D310" i="2" s="1"/>
  <c r="B311" i="2"/>
  <c r="I162" i="2"/>
  <c r="M162" i="2" s="1"/>
  <c r="N162" i="2" s="1"/>
  <c r="P162" i="2" s="1"/>
  <c r="Q162" i="2" s="1"/>
  <c r="R162" i="2" s="1"/>
  <c r="E163" i="2"/>
  <c r="G163" i="2" s="1"/>
  <c r="F163" i="2"/>
  <c r="H163" i="2" s="1"/>
  <c r="A164" i="2"/>
  <c r="C164" i="2"/>
  <c r="D164" i="2" s="1"/>
  <c r="B312" i="2" l="1"/>
  <c r="A311" i="2"/>
  <c r="C311" i="2"/>
  <c r="D311" i="2" s="1"/>
  <c r="I309" i="2"/>
  <c r="M309" i="2" s="1"/>
  <c r="N309" i="2" s="1"/>
  <c r="P309" i="2" s="1"/>
  <c r="Q309" i="2" s="1"/>
  <c r="R309" i="2" s="1"/>
  <c r="F310" i="2"/>
  <c r="H310" i="2" s="1"/>
  <c r="E310" i="2"/>
  <c r="G310" i="2" s="1"/>
  <c r="I163" i="2"/>
  <c r="M163" i="2" s="1"/>
  <c r="N163" i="2" s="1"/>
  <c r="P163" i="2" s="1"/>
  <c r="Q163" i="2" s="1"/>
  <c r="R163" i="2" s="1"/>
  <c r="C165" i="2"/>
  <c r="D165" i="2" s="1"/>
  <c r="A165" i="2"/>
  <c r="E164" i="2"/>
  <c r="G164" i="2" s="1"/>
  <c r="F164" i="2"/>
  <c r="H164" i="2" s="1"/>
  <c r="I310" i="2" l="1"/>
  <c r="M310" i="2" s="1"/>
  <c r="N310" i="2" s="1"/>
  <c r="P310" i="2" s="1"/>
  <c r="Q310" i="2" s="1"/>
  <c r="R310" i="2" s="1"/>
  <c r="F311" i="2"/>
  <c r="H311" i="2" s="1"/>
  <c r="E311" i="2"/>
  <c r="G311" i="2" s="1"/>
  <c r="B313" i="2"/>
  <c r="A312" i="2"/>
  <c r="C312" i="2"/>
  <c r="D312" i="2" s="1"/>
  <c r="I164" i="2"/>
  <c r="M164" i="2" s="1"/>
  <c r="N164" i="2" s="1"/>
  <c r="P164" i="2" s="1"/>
  <c r="Q164" i="2" s="1"/>
  <c r="R164" i="2" s="1"/>
  <c r="C166" i="2"/>
  <c r="D166" i="2" s="1"/>
  <c r="A166" i="2"/>
  <c r="E165" i="2"/>
  <c r="G165" i="2" s="1"/>
  <c r="F165" i="2"/>
  <c r="H165" i="2" s="1"/>
  <c r="F312" i="2" l="1"/>
  <c r="H312" i="2" s="1"/>
  <c r="E312" i="2"/>
  <c r="G312" i="2" s="1"/>
  <c r="A313" i="2"/>
  <c r="C313" i="2"/>
  <c r="D313" i="2" s="1"/>
  <c r="B314" i="2"/>
  <c r="I311" i="2"/>
  <c r="M311" i="2" s="1"/>
  <c r="N311" i="2" s="1"/>
  <c r="P311" i="2" s="1"/>
  <c r="Q311" i="2" s="1"/>
  <c r="R311" i="2" s="1"/>
  <c r="I165" i="2"/>
  <c r="M165" i="2" s="1"/>
  <c r="N165" i="2" s="1"/>
  <c r="P165" i="2" s="1"/>
  <c r="Q165" i="2" s="1"/>
  <c r="R165" i="2" s="1"/>
  <c r="A167" i="2"/>
  <c r="C167" i="2"/>
  <c r="D167" i="2" s="1"/>
  <c r="E166" i="2"/>
  <c r="G166" i="2" s="1"/>
  <c r="F166" i="2"/>
  <c r="H166" i="2" s="1"/>
  <c r="B315" i="2" l="1"/>
  <c r="A314" i="2"/>
  <c r="C314" i="2"/>
  <c r="D314" i="2" s="1"/>
  <c r="F313" i="2"/>
  <c r="H313" i="2" s="1"/>
  <c r="E313" i="2"/>
  <c r="G313" i="2" s="1"/>
  <c r="I312" i="2"/>
  <c r="M312" i="2" s="1"/>
  <c r="N312" i="2" s="1"/>
  <c r="P312" i="2" s="1"/>
  <c r="Q312" i="2" s="1"/>
  <c r="R312" i="2" s="1"/>
  <c r="C168" i="2"/>
  <c r="D168" i="2" s="1"/>
  <c r="A168" i="2"/>
  <c r="I166" i="2"/>
  <c r="M166" i="2" s="1"/>
  <c r="N166" i="2" s="1"/>
  <c r="P166" i="2" s="1"/>
  <c r="Q166" i="2" s="1"/>
  <c r="R166" i="2" s="1"/>
  <c r="E167" i="2"/>
  <c r="G167" i="2" s="1"/>
  <c r="F167" i="2"/>
  <c r="H167" i="2" s="1"/>
  <c r="I313" i="2" l="1"/>
  <c r="M313" i="2" s="1"/>
  <c r="N313" i="2" s="1"/>
  <c r="P313" i="2" s="1"/>
  <c r="Q313" i="2" s="1"/>
  <c r="R313" i="2" s="1"/>
  <c r="E314" i="2"/>
  <c r="G314" i="2" s="1"/>
  <c r="F314" i="2"/>
  <c r="H314" i="2" s="1"/>
  <c r="B316" i="2"/>
  <c r="A315" i="2"/>
  <c r="C315" i="2"/>
  <c r="D315" i="2" s="1"/>
  <c r="I167" i="2"/>
  <c r="M167" i="2" s="1"/>
  <c r="N167" i="2" s="1"/>
  <c r="P167" i="2" s="1"/>
  <c r="Q167" i="2" s="1"/>
  <c r="R167" i="2" s="1"/>
  <c r="A169" i="2"/>
  <c r="C169" i="2"/>
  <c r="D169" i="2" s="1"/>
  <c r="E168" i="2"/>
  <c r="G168" i="2" s="1"/>
  <c r="F168" i="2"/>
  <c r="H168" i="2" s="1"/>
  <c r="I314" i="2" l="1"/>
  <c r="M314" i="2" s="1"/>
  <c r="N314" i="2" s="1"/>
  <c r="P314" i="2" s="1"/>
  <c r="Q314" i="2" s="1"/>
  <c r="R314" i="2" s="1"/>
  <c r="F315" i="2"/>
  <c r="H315" i="2" s="1"/>
  <c r="E315" i="2"/>
  <c r="G315" i="2" s="1"/>
  <c r="C316" i="2"/>
  <c r="D316" i="2" s="1"/>
  <c r="B317" i="2"/>
  <c r="A316" i="2"/>
  <c r="C170" i="2"/>
  <c r="D170" i="2" s="1"/>
  <c r="A170" i="2"/>
  <c r="I168" i="2"/>
  <c r="M168" i="2" s="1"/>
  <c r="N168" i="2" s="1"/>
  <c r="P168" i="2" s="1"/>
  <c r="Q168" i="2" s="1"/>
  <c r="R168" i="2" s="1"/>
  <c r="E169" i="2"/>
  <c r="G169" i="2" s="1"/>
  <c r="F169" i="2"/>
  <c r="H169" i="2" s="1"/>
  <c r="E316" i="2" l="1"/>
  <c r="G316" i="2" s="1"/>
  <c r="F316" i="2"/>
  <c r="H316" i="2" s="1"/>
  <c r="C317" i="2"/>
  <c r="D317" i="2" s="1"/>
  <c r="B318" i="2"/>
  <c r="A317" i="2"/>
  <c r="I315" i="2"/>
  <c r="M315" i="2" s="1"/>
  <c r="N315" i="2" s="1"/>
  <c r="P315" i="2" s="1"/>
  <c r="Q315" i="2" s="1"/>
  <c r="R315" i="2" s="1"/>
  <c r="I169" i="2"/>
  <c r="M169" i="2" s="1"/>
  <c r="N169" i="2" s="1"/>
  <c r="P169" i="2" s="1"/>
  <c r="Q169" i="2" s="1"/>
  <c r="R169" i="2" s="1"/>
  <c r="A171" i="2"/>
  <c r="C171" i="2"/>
  <c r="D171" i="2" s="1"/>
  <c r="E170" i="2"/>
  <c r="G170" i="2" s="1"/>
  <c r="F170" i="2"/>
  <c r="H170" i="2" s="1"/>
  <c r="I316" i="2" l="1"/>
  <c r="M316" i="2" s="1"/>
  <c r="N316" i="2" s="1"/>
  <c r="P316" i="2" s="1"/>
  <c r="Q316" i="2" s="1"/>
  <c r="R316" i="2" s="1"/>
  <c r="F317" i="2"/>
  <c r="H317" i="2" s="1"/>
  <c r="E317" i="2"/>
  <c r="G317" i="2" s="1"/>
  <c r="C318" i="2"/>
  <c r="D318" i="2" s="1"/>
  <c r="B319" i="2"/>
  <c r="A318" i="2"/>
  <c r="A172" i="2"/>
  <c r="C172" i="2"/>
  <c r="D172" i="2" s="1"/>
  <c r="I170" i="2"/>
  <c r="M170" i="2" s="1"/>
  <c r="N170" i="2" s="1"/>
  <c r="P170" i="2" s="1"/>
  <c r="Q170" i="2" s="1"/>
  <c r="R170" i="2" s="1"/>
  <c r="E171" i="2"/>
  <c r="G171" i="2" s="1"/>
  <c r="F171" i="2"/>
  <c r="H171" i="2" s="1"/>
  <c r="F318" i="2" l="1"/>
  <c r="H318" i="2" s="1"/>
  <c r="E318" i="2"/>
  <c r="G318" i="2" s="1"/>
  <c r="A319" i="2"/>
  <c r="C319" i="2"/>
  <c r="D319" i="2" s="1"/>
  <c r="B320" i="2"/>
  <c r="I317" i="2"/>
  <c r="M317" i="2" s="1"/>
  <c r="N317" i="2" s="1"/>
  <c r="P317" i="2" s="1"/>
  <c r="Q317" i="2" s="1"/>
  <c r="R317" i="2" s="1"/>
  <c r="I171" i="2"/>
  <c r="M171" i="2" s="1"/>
  <c r="N171" i="2" s="1"/>
  <c r="P171" i="2" s="1"/>
  <c r="Q171" i="2" s="1"/>
  <c r="R171" i="2" s="1"/>
  <c r="E172" i="2"/>
  <c r="G172" i="2" s="1"/>
  <c r="F172" i="2"/>
  <c r="H172" i="2" s="1"/>
  <c r="A173" i="2"/>
  <c r="C173" i="2"/>
  <c r="D173" i="2" s="1"/>
  <c r="C320" i="2" l="1"/>
  <c r="D320" i="2" s="1"/>
  <c r="B321" i="2"/>
  <c r="A320" i="2"/>
  <c r="E319" i="2"/>
  <c r="G319" i="2" s="1"/>
  <c r="F319" i="2"/>
  <c r="H319" i="2" s="1"/>
  <c r="I318" i="2"/>
  <c r="M318" i="2" s="1"/>
  <c r="N318" i="2" s="1"/>
  <c r="P318" i="2" s="1"/>
  <c r="Q318" i="2" s="1"/>
  <c r="R318" i="2" s="1"/>
  <c r="I172" i="2"/>
  <c r="M172" i="2" s="1"/>
  <c r="N172" i="2" s="1"/>
  <c r="P172" i="2" s="1"/>
  <c r="Q172" i="2" s="1"/>
  <c r="R172" i="2" s="1"/>
  <c r="E173" i="2"/>
  <c r="G173" i="2" s="1"/>
  <c r="F173" i="2"/>
  <c r="H173" i="2" s="1"/>
  <c r="A174" i="2"/>
  <c r="C174" i="2"/>
  <c r="D174" i="2" s="1"/>
  <c r="F320" i="2" l="1"/>
  <c r="H320" i="2" s="1"/>
  <c r="E320" i="2"/>
  <c r="G320" i="2" s="1"/>
  <c r="I319" i="2"/>
  <c r="M319" i="2" s="1"/>
  <c r="N319" i="2" s="1"/>
  <c r="P319" i="2" s="1"/>
  <c r="Q319" i="2" s="1"/>
  <c r="R319" i="2" s="1"/>
  <c r="B322" i="2"/>
  <c r="A321" i="2"/>
  <c r="C321" i="2"/>
  <c r="D321" i="2" s="1"/>
  <c r="I173" i="2"/>
  <c r="M173" i="2" s="1"/>
  <c r="N173" i="2" s="1"/>
  <c r="P173" i="2" s="1"/>
  <c r="Q173" i="2" s="1"/>
  <c r="R173" i="2" s="1"/>
  <c r="C175" i="2"/>
  <c r="D175" i="2" s="1"/>
  <c r="A175" i="2"/>
  <c r="E174" i="2"/>
  <c r="G174" i="2" s="1"/>
  <c r="F174" i="2"/>
  <c r="H174" i="2" s="1"/>
  <c r="E321" i="2" l="1"/>
  <c r="G321" i="2" s="1"/>
  <c r="F321" i="2"/>
  <c r="H321" i="2" s="1"/>
  <c r="A322" i="2"/>
  <c r="B323" i="2"/>
  <c r="C322" i="2"/>
  <c r="D322" i="2" s="1"/>
  <c r="I320" i="2"/>
  <c r="M320" i="2" s="1"/>
  <c r="N320" i="2" s="1"/>
  <c r="P320" i="2" s="1"/>
  <c r="Q320" i="2" s="1"/>
  <c r="R320" i="2" s="1"/>
  <c r="E175" i="2"/>
  <c r="G175" i="2" s="1"/>
  <c r="F175" i="2"/>
  <c r="H175" i="2" s="1"/>
  <c r="I174" i="2"/>
  <c r="M174" i="2" s="1"/>
  <c r="N174" i="2" s="1"/>
  <c r="P174" i="2" s="1"/>
  <c r="Q174" i="2" s="1"/>
  <c r="R174" i="2" s="1"/>
  <c r="C176" i="2"/>
  <c r="D176" i="2" s="1"/>
  <c r="A176" i="2"/>
  <c r="I321" i="2" l="1"/>
  <c r="M321" i="2" s="1"/>
  <c r="N321" i="2" s="1"/>
  <c r="P321" i="2" s="1"/>
  <c r="Q321" i="2" s="1"/>
  <c r="R321" i="2" s="1"/>
  <c r="I175" i="2"/>
  <c r="M175" i="2" s="1"/>
  <c r="N175" i="2" s="1"/>
  <c r="P175" i="2" s="1"/>
  <c r="Q175" i="2" s="1"/>
  <c r="R175" i="2" s="1"/>
  <c r="C323" i="2"/>
  <c r="D323" i="2" s="1"/>
  <c r="B324" i="2"/>
  <c r="A323" i="2"/>
  <c r="F322" i="2"/>
  <c r="H322" i="2" s="1"/>
  <c r="E322" i="2"/>
  <c r="G322" i="2" s="1"/>
  <c r="E176" i="2"/>
  <c r="G176" i="2" s="1"/>
  <c r="F176" i="2"/>
  <c r="H176" i="2" s="1"/>
  <c r="C177" i="2"/>
  <c r="D177" i="2" s="1"/>
  <c r="A177" i="2"/>
  <c r="I176" i="2" l="1"/>
  <c r="M176" i="2" s="1"/>
  <c r="N176" i="2" s="1"/>
  <c r="P176" i="2" s="1"/>
  <c r="Q176" i="2" s="1"/>
  <c r="R176" i="2" s="1"/>
  <c r="I322" i="2"/>
  <c r="M322" i="2" s="1"/>
  <c r="N322" i="2" s="1"/>
  <c r="P322" i="2" s="1"/>
  <c r="Q322" i="2" s="1"/>
  <c r="R322" i="2" s="1"/>
  <c r="E323" i="2"/>
  <c r="G323" i="2" s="1"/>
  <c r="F323" i="2"/>
  <c r="H323" i="2" s="1"/>
  <c r="B325" i="2"/>
  <c r="C324" i="2"/>
  <c r="D324" i="2" s="1"/>
  <c r="A324" i="2"/>
  <c r="C178" i="2"/>
  <c r="D178" i="2" s="1"/>
  <c r="A178" i="2"/>
  <c r="E177" i="2"/>
  <c r="G177" i="2" s="1"/>
  <c r="F177" i="2"/>
  <c r="H177" i="2" s="1"/>
  <c r="C325" i="2" l="1"/>
  <c r="D325" i="2" s="1"/>
  <c r="B326" i="2"/>
  <c r="A325" i="2"/>
  <c r="I323" i="2"/>
  <c r="M323" i="2" s="1"/>
  <c r="N323" i="2" s="1"/>
  <c r="P323" i="2" s="1"/>
  <c r="Q323" i="2" s="1"/>
  <c r="R323" i="2" s="1"/>
  <c r="F324" i="2"/>
  <c r="H324" i="2" s="1"/>
  <c r="E324" i="2"/>
  <c r="G324" i="2" s="1"/>
  <c r="I177" i="2"/>
  <c r="M177" i="2" s="1"/>
  <c r="N177" i="2" s="1"/>
  <c r="P177" i="2" s="1"/>
  <c r="Q177" i="2" s="1"/>
  <c r="R177" i="2" s="1"/>
  <c r="C179" i="2"/>
  <c r="D179" i="2" s="1"/>
  <c r="A179" i="2"/>
  <c r="E178" i="2"/>
  <c r="G178" i="2" s="1"/>
  <c r="F178" i="2"/>
  <c r="H178" i="2" s="1"/>
  <c r="I324" i="2" l="1"/>
  <c r="M324" i="2" s="1"/>
  <c r="N324" i="2" s="1"/>
  <c r="P324" i="2" s="1"/>
  <c r="Q324" i="2" s="1"/>
  <c r="R324" i="2" s="1"/>
  <c r="E325" i="2"/>
  <c r="G325" i="2" s="1"/>
  <c r="F325" i="2"/>
  <c r="H325" i="2" s="1"/>
  <c r="B327" i="2"/>
  <c r="C326" i="2"/>
  <c r="D326" i="2" s="1"/>
  <c r="A326" i="2"/>
  <c r="I178" i="2"/>
  <c r="M178" i="2" s="1"/>
  <c r="N178" i="2" s="1"/>
  <c r="P178" i="2" s="1"/>
  <c r="Q178" i="2" s="1"/>
  <c r="R178" i="2" s="1"/>
  <c r="A180" i="2"/>
  <c r="C180" i="2"/>
  <c r="D180" i="2" s="1"/>
  <c r="E179" i="2"/>
  <c r="G179" i="2" s="1"/>
  <c r="F179" i="2"/>
  <c r="H179" i="2" s="1"/>
  <c r="I325" i="2" l="1"/>
  <c r="M325" i="2" s="1"/>
  <c r="N325" i="2" s="1"/>
  <c r="P325" i="2" s="1"/>
  <c r="Q325" i="2" s="1"/>
  <c r="R325" i="2" s="1"/>
  <c r="C327" i="2"/>
  <c r="D327" i="2" s="1"/>
  <c r="B328" i="2"/>
  <c r="A327" i="2"/>
  <c r="E326" i="2"/>
  <c r="G326" i="2" s="1"/>
  <c r="F326" i="2"/>
  <c r="H326" i="2" s="1"/>
  <c r="I179" i="2"/>
  <c r="M179" i="2" s="1"/>
  <c r="N179" i="2" s="1"/>
  <c r="P179" i="2" s="1"/>
  <c r="Q179" i="2" s="1"/>
  <c r="R179" i="2" s="1"/>
  <c r="E180" i="2"/>
  <c r="G180" i="2" s="1"/>
  <c r="F180" i="2"/>
  <c r="H180" i="2" s="1"/>
  <c r="C181" i="2"/>
  <c r="D181" i="2" s="1"/>
  <c r="A181" i="2"/>
  <c r="E327" i="2" l="1"/>
  <c r="G327" i="2" s="1"/>
  <c r="F327" i="2"/>
  <c r="H327" i="2" s="1"/>
  <c r="I326" i="2"/>
  <c r="M326" i="2" s="1"/>
  <c r="N326" i="2" s="1"/>
  <c r="P326" i="2" s="1"/>
  <c r="Q326" i="2" s="1"/>
  <c r="R326" i="2" s="1"/>
  <c r="B329" i="2"/>
  <c r="A328" i="2"/>
  <c r="C328" i="2"/>
  <c r="D328" i="2" s="1"/>
  <c r="A182" i="2"/>
  <c r="C182" i="2"/>
  <c r="D182" i="2" s="1"/>
  <c r="E181" i="2"/>
  <c r="G181" i="2" s="1"/>
  <c r="F181" i="2"/>
  <c r="H181" i="2" s="1"/>
  <c r="I180" i="2"/>
  <c r="M180" i="2" s="1"/>
  <c r="N180" i="2" s="1"/>
  <c r="P180" i="2" s="1"/>
  <c r="Q180" i="2" s="1"/>
  <c r="R180" i="2" s="1"/>
  <c r="I327" i="2" l="1"/>
  <c r="M327" i="2" s="1"/>
  <c r="N327" i="2" s="1"/>
  <c r="P327" i="2" s="1"/>
  <c r="Q327" i="2" s="1"/>
  <c r="R327" i="2" s="1"/>
  <c r="F328" i="2"/>
  <c r="H328" i="2" s="1"/>
  <c r="E328" i="2"/>
  <c r="G328" i="2" s="1"/>
  <c r="C329" i="2"/>
  <c r="D329" i="2" s="1"/>
  <c r="B330" i="2"/>
  <c r="A329" i="2"/>
  <c r="I181" i="2"/>
  <c r="M181" i="2" s="1"/>
  <c r="N181" i="2" s="1"/>
  <c r="P181" i="2" s="1"/>
  <c r="Q181" i="2" s="1"/>
  <c r="R181" i="2" s="1"/>
  <c r="E182" i="2"/>
  <c r="G182" i="2" s="1"/>
  <c r="F182" i="2"/>
  <c r="H182" i="2" s="1"/>
  <c r="E329" i="2" l="1"/>
  <c r="G329" i="2" s="1"/>
  <c r="F329" i="2"/>
  <c r="H329" i="2" s="1"/>
  <c r="C330" i="2"/>
  <c r="D330" i="2" s="1"/>
  <c r="B331" i="2"/>
  <c r="A330" i="2"/>
  <c r="I328" i="2"/>
  <c r="M328" i="2" s="1"/>
  <c r="N328" i="2" s="1"/>
  <c r="P328" i="2" s="1"/>
  <c r="Q328" i="2" s="1"/>
  <c r="R328" i="2" s="1"/>
  <c r="I182" i="2"/>
  <c r="M182" i="2" s="1"/>
  <c r="N182" i="2" s="1"/>
  <c r="P182" i="2" s="1"/>
  <c r="Q182" i="2" l="1"/>
  <c r="R182" i="2" s="1"/>
  <c r="Q183" i="2"/>
  <c r="R183" i="2" s="1"/>
  <c r="I329" i="2"/>
  <c r="M329" i="2" s="1"/>
  <c r="N329" i="2" s="1"/>
  <c r="P329" i="2" s="1"/>
  <c r="Q329" i="2" s="1"/>
  <c r="R329" i="2" s="1"/>
  <c r="F330" i="2"/>
  <c r="H330" i="2" s="1"/>
  <c r="E330" i="2"/>
  <c r="G330" i="2" s="1"/>
  <c r="C331" i="2"/>
  <c r="D331" i="2" s="1"/>
  <c r="B332" i="2"/>
  <c r="A331" i="2"/>
  <c r="E331" i="2" l="1"/>
  <c r="G331" i="2" s="1"/>
  <c r="F331" i="2"/>
  <c r="H331" i="2" s="1"/>
  <c r="C332" i="2"/>
  <c r="D332" i="2" s="1"/>
  <c r="B333" i="2"/>
  <c r="A332" i="2"/>
  <c r="I330" i="2"/>
  <c r="M330" i="2" s="1"/>
  <c r="N330" i="2" s="1"/>
  <c r="P330" i="2" s="1"/>
  <c r="Q330" i="2" s="1"/>
  <c r="R330" i="2" s="1"/>
  <c r="I331" i="2" l="1"/>
  <c r="M331" i="2" s="1"/>
  <c r="N331" i="2" s="1"/>
  <c r="P331" i="2" s="1"/>
  <c r="Q331" i="2" s="1"/>
  <c r="R331" i="2" s="1"/>
  <c r="F332" i="2"/>
  <c r="H332" i="2" s="1"/>
  <c r="E332" i="2"/>
  <c r="G332" i="2" s="1"/>
  <c r="B334" i="2"/>
  <c r="A333" i="2"/>
  <c r="C333" i="2"/>
  <c r="D333" i="2" s="1"/>
  <c r="E333" i="2" l="1"/>
  <c r="G333" i="2" s="1"/>
  <c r="F333" i="2"/>
  <c r="H333" i="2" s="1"/>
  <c r="B335" i="2"/>
  <c r="A334" i="2"/>
  <c r="C334" i="2"/>
  <c r="D334" i="2" s="1"/>
  <c r="I332" i="2"/>
  <c r="M332" i="2" s="1"/>
  <c r="N332" i="2" s="1"/>
  <c r="P332" i="2" s="1"/>
  <c r="Q332" i="2" s="1"/>
  <c r="R332" i="2" s="1"/>
  <c r="E334" i="2" l="1"/>
  <c r="G334" i="2" s="1"/>
  <c r="F334" i="2"/>
  <c r="H334" i="2" s="1"/>
  <c r="A335" i="2"/>
  <c r="C335" i="2"/>
  <c r="D335" i="2" s="1"/>
  <c r="B336" i="2"/>
  <c r="I333" i="2"/>
  <c r="M333" i="2" s="1"/>
  <c r="N333" i="2" s="1"/>
  <c r="P333" i="2" s="1"/>
  <c r="Q333" i="2" s="1"/>
  <c r="R333" i="2" s="1"/>
  <c r="I334" i="2" l="1"/>
  <c r="M334" i="2" s="1"/>
  <c r="N334" i="2" s="1"/>
  <c r="P334" i="2" s="1"/>
  <c r="Q334" i="2" s="1"/>
  <c r="R334" i="2" s="1"/>
  <c r="B337" i="2"/>
  <c r="C336" i="2"/>
  <c r="D336" i="2" s="1"/>
  <c r="A336" i="2"/>
  <c r="E335" i="2"/>
  <c r="G335" i="2" s="1"/>
  <c r="F335" i="2"/>
  <c r="H335" i="2" s="1"/>
  <c r="C337" i="2" l="1"/>
  <c r="D337" i="2" s="1"/>
  <c r="A337" i="2"/>
  <c r="B338" i="2"/>
  <c r="I335" i="2"/>
  <c r="M335" i="2" s="1"/>
  <c r="N335" i="2" s="1"/>
  <c r="P335" i="2" s="1"/>
  <c r="Q335" i="2" s="1"/>
  <c r="R335" i="2" s="1"/>
  <c r="F336" i="2"/>
  <c r="H336" i="2" s="1"/>
  <c r="E336" i="2"/>
  <c r="G336" i="2" s="1"/>
  <c r="B339" i="2" l="1"/>
  <c r="A338" i="2"/>
  <c r="C338" i="2"/>
  <c r="D338" i="2" s="1"/>
  <c r="F337" i="2"/>
  <c r="H337" i="2" s="1"/>
  <c r="E337" i="2"/>
  <c r="G337" i="2" s="1"/>
  <c r="I336" i="2"/>
  <c r="M336" i="2" s="1"/>
  <c r="N336" i="2" s="1"/>
  <c r="P336" i="2" s="1"/>
  <c r="Q336" i="2" s="1"/>
  <c r="R336" i="2" s="1"/>
  <c r="I337" i="2" l="1"/>
  <c r="M337" i="2" s="1"/>
  <c r="N337" i="2" s="1"/>
  <c r="P337" i="2" s="1"/>
  <c r="Q337" i="2" s="1"/>
  <c r="R337" i="2" s="1"/>
  <c r="E338" i="2"/>
  <c r="G338" i="2" s="1"/>
  <c r="F338" i="2"/>
  <c r="H338" i="2" s="1"/>
  <c r="C339" i="2"/>
  <c r="D339" i="2" s="1"/>
  <c r="B340" i="2"/>
  <c r="A339" i="2"/>
  <c r="F339" i="2" l="1"/>
  <c r="H339" i="2" s="1"/>
  <c r="E339" i="2"/>
  <c r="G339" i="2" s="1"/>
  <c r="I338" i="2"/>
  <c r="M338" i="2" s="1"/>
  <c r="N338" i="2" s="1"/>
  <c r="P338" i="2" s="1"/>
  <c r="Q338" i="2" s="1"/>
  <c r="R338" i="2" s="1"/>
  <c r="B341" i="2"/>
  <c r="A340" i="2"/>
  <c r="C340" i="2"/>
  <c r="D340" i="2" s="1"/>
  <c r="F340" i="2" l="1"/>
  <c r="H340" i="2" s="1"/>
  <c r="E340" i="2"/>
  <c r="G340" i="2" s="1"/>
  <c r="C341" i="2"/>
  <c r="D341" i="2" s="1"/>
  <c r="B342" i="2"/>
  <c r="A341" i="2"/>
  <c r="I339" i="2"/>
  <c r="M339" i="2" s="1"/>
  <c r="N339" i="2" s="1"/>
  <c r="P339" i="2" s="1"/>
  <c r="Q339" i="2" s="1"/>
  <c r="R339" i="2" s="1"/>
  <c r="E341" i="2" l="1"/>
  <c r="G341" i="2" s="1"/>
  <c r="F341" i="2"/>
  <c r="H341" i="2" s="1"/>
  <c r="B343" i="2"/>
  <c r="A342" i="2"/>
  <c r="C342" i="2"/>
  <c r="D342" i="2" s="1"/>
  <c r="I340" i="2"/>
  <c r="M340" i="2" s="1"/>
  <c r="N340" i="2" s="1"/>
  <c r="P340" i="2" s="1"/>
  <c r="Q340" i="2" s="1"/>
  <c r="R340" i="2" s="1"/>
  <c r="I341" i="2" l="1"/>
  <c r="M341" i="2" s="1"/>
  <c r="N341" i="2" s="1"/>
  <c r="P341" i="2" s="1"/>
  <c r="Q341" i="2" s="1"/>
  <c r="R341" i="2" s="1"/>
  <c r="E342" i="2"/>
  <c r="G342" i="2" s="1"/>
  <c r="F342" i="2"/>
  <c r="H342" i="2" s="1"/>
  <c r="A343" i="2"/>
  <c r="C343" i="2"/>
  <c r="D343" i="2" s="1"/>
  <c r="B344" i="2"/>
  <c r="I342" i="2" l="1"/>
  <c r="M342" i="2" s="1"/>
  <c r="N342" i="2" s="1"/>
  <c r="P342" i="2" s="1"/>
  <c r="Q342" i="2" s="1"/>
  <c r="R342" i="2" s="1"/>
  <c r="A344" i="2"/>
  <c r="C344" i="2"/>
  <c r="D344" i="2" s="1"/>
  <c r="B345" i="2"/>
  <c r="F343" i="2"/>
  <c r="H343" i="2" s="1"/>
  <c r="E343" i="2"/>
  <c r="G343" i="2" s="1"/>
  <c r="I343" i="2" l="1"/>
  <c r="M343" i="2" s="1"/>
  <c r="N343" i="2" s="1"/>
  <c r="P343" i="2" s="1"/>
  <c r="Q343" i="2" s="1"/>
  <c r="R343" i="2" s="1"/>
  <c r="A345" i="2"/>
  <c r="C345" i="2"/>
  <c r="D345" i="2" s="1"/>
  <c r="B346" i="2"/>
  <c r="E344" i="2"/>
  <c r="G344" i="2" s="1"/>
  <c r="F344" i="2"/>
  <c r="H344" i="2" s="1"/>
  <c r="B347" i="2" l="1"/>
  <c r="A346" i="2"/>
  <c r="C346" i="2"/>
  <c r="D346" i="2" s="1"/>
  <c r="I344" i="2"/>
  <c r="M344" i="2" s="1"/>
  <c r="N344" i="2" s="1"/>
  <c r="P344" i="2" s="1"/>
  <c r="Q344" i="2" s="1"/>
  <c r="R344" i="2" s="1"/>
  <c r="F345" i="2"/>
  <c r="H345" i="2" s="1"/>
  <c r="E345" i="2"/>
  <c r="G345" i="2" s="1"/>
  <c r="F346" i="2" l="1"/>
  <c r="H346" i="2" s="1"/>
  <c r="E346" i="2"/>
  <c r="G346" i="2" s="1"/>
  <c r="C347" i="2"/>
  <c r="D347" i="2" s="1"/>
  <c r="B348" i="2"/>
  <c r="A347" i="2"/>
  <c r="I345" i="2"/>
  <c r="M345" i="2" s="1"/>
  <c r="N345" i="2" s="1"/>
  <c r="P345" i="2" s="1"/>
  <c r="Q345" i="2" s="1"/>
  <c r="R345" i="2" s="1"/>
  <c r="F347" i="2" l="1"/>
  <c r="H347" i="2" s="1"/>
  <c r="E347" i="2"/>
  <c r="G347" i="2" s="1"/>
  <c r="B349" i="2"/>
  <c r="C348" i="2"/>
  <c r="D348" i="2" s="1"/>
  <c r="A348" i="2"/>
  <c r="I346" i="2"/>
  <c r="M346" i="2" s="1"/>
  <c r="N346" i="2" s="1"/>
  <c r="P346" i="2" s="1"/>
  <c r="Q346" i="2" s="1"/>
  <c r="R346" i="2" s="1"/>
  <c r="E348" i="2" l="1"/>
  <c r="G348" i="2" s="1"/>
  <c r="F348" i="2"/>
  <c r="H348" i="2" s="1"/>
  <c r="I347" i="2"/>
  <c r="M347" i="2" s="1"/>
  <c r="N347" i="2" s="1"/>
  <c r="P347" i="2" s="1"/>
  <c r="Q347" i="2" s="1"/>
  <c r="R347" i="2" s="1"/>
  <c r="C349" i="2"/>
  <c r="D349" i="2" s="1"/>
  <c r="A349" i="2"/>
  <c r="B350" i="2"/>
  <c r="I348" i="2" l="1"/>
  <c r="M348" i="2" s="1"/>
  <c r="N348" i="2" s="1"/>
  <c r="P348" i="2" s="1"/>
  <c r="Q348" i="2" s="1"/>
  <c r="R348" i="2" s="1"/>
  <c r="B351" i="2"/>
  <c r="A350" i="2"/>
  <c r="C350" i="2"/>
  <c r="D350" i="2" s="1"/>
  <c r="F349" i="2"/>
  <c r="H349" i="2" s="1"/>
  <c r="E349" i="2"/>
  <c r="G349" i="2" s="1"/>
  <c r="I349" i="2" l="1"/>
  <c r="M349" i="2" s="1"/>
  <c r="N349" i="2" s="1"/>
  <c r="P349" i="2" s="1"/>
  <c r="Q349" i="2" s="1"/>
  <c r="R349" i="2" s="1"/>
  <c r="E350" i="2"/>
  <c r="G350" i="2" s="1"/>
  <c r="F350" i="2"/>
  <c r="H350" i="2" s="1"/>
  <c r="C351" i="2"/>
  <c r="D351" i="2" s="1"/>
  <c r="B352" i="2"/>
  <c r="A351" i="2"/>
  <c r="I350" i="2" l="1"/>
  <c r="M350" i="2" s="1"/>
  <c r="N350" i="2" s="1"/>
  <c r="P350" i="2" s="1"/>
  <c r="Q350" i="2" s="1"/>
  <c r="R350" i="2" s="1"/>
  <c r="F351" i="2"/>
  <c r="H351" i="2" s="1"/>
  <c r="E351" i="2"/>
  <c r="G351" i="2" s="1"/>
  <c r="B353" i="2"/>
  <c r="C352" i="2"/>
  <c r="D352" i="2" s="1"/>
  <c r="A352" i="2"/>
  <c r="I351" i="2" l="1"/>
  <c r="M351" i="2" s="1"/>
  <c r="N351" i="2" s="1"/>
  <c r="P351" i="2" s="1"/>
  <c r="Q351" i="2" s="1"/>
  <c r="R351" i="2" s="1"/>
  <c r="E352" i="2"/>
  <c r="G352" i="2" s="1"/>
  <c r="F352" i="2"/>
  <c r="H352" i="2" s="1"/>
  <c r="C353" i="2"/>
  <c r="D353" i="2" s="1"/>
  <c r="A353" i="2"/>
  <c r="B354" i="2"/>
  <c r="I352" i="2" l="1"/>
  <c r="M352" i="2" s="1"/>
  <c r="N352" i="2" s="1"/>
  <c r="P352" i="2" s="1"/>
  <c r="Q352" i="2" s="1"/>
  <c r="R352" i="2" s="1"/>
  <c r="C354" i="2"/>
  <c r="D354" i="2" s="1"/>
  <c r="A354" i="2"/>
  <c r="B355" i="2"/>
  <c r="E353" i="2"/>
  <c r="G353" i="2" s="1"/>
  <c r="F353" i="2"/>
  <c r="H353" i="2" s="1"/>
  <c r="C355" i="2" l="1"/>
  <c r="D355" i="2" s="1"/>
  <c r="B356" i="2"/>
  <c r="A355" i="2"/>
  <c r="F354" i="2"/>
  <c r="H354" i="2" s="1"/>
  <c r="E354" i="2"/>
  <c r="G354" i="2" s="1"/>
  <c r="I353" i="2"/>
  <c r="M353" i="2" s="1"/>
  <c r="N353" i="2" s="1"/>
  <c r="P353" i="2" s="1"/>
  <c r="Q353" i="2" s="1"/>
  <c r="R353" i="2" s="1"/>
  <c r="I354" i="2" l="1"/>
  <c r="M354" i="2" s="1"/>
  <c r="N354" i="2" s="1"/>
  <c r="P354" i="2" s="1"/>
  <c r="Q354" i="2" s="1"/>
  <c r="R354" i="2" s="1"/>
  <c r="F355" i="2"/>
  <c r="H355" i="2" s="1"/>
  <c r="E355" i="2"/>
  <c r="G355" i="2" s="1"/>
  <c r="C356" i="2"/>
  <c r="D356" i="2" s="1"/>
  <c r="B357" i="2"/>
  <c r="A356" i="2"/>
  <c r="F356" i="2" l="1"/>
  <c r="H356" i="2" s="1"/>
  <c r="E356" i="2"/>
  <c r="G356" i="2" s="1"/>
  <c r="A357" i="2"/>
  <c r="C357" i="2"/>
  <c r="D357" i="2" s="1"/>
  <c r="B358" i="2"/>
  <c r="I355" i="2"/>
  <c r="M355" i="2" s="1"/>
  <c r="N355" i="2" s="1"/>
  <c r="P355" i="2" s="1"/>
  <c r="Q355" i="2" s="1"/>
  <c r="R355" i="2" s="1"/>
  <c r="I356" i="2" l="1"/>
  <c r="M356" i="2" s="1"/>
  <c r="N356" i="2" s="1"/>
  <c r="P356" i="2" s="1"/>
  <c r="Q356" i="2" s="1"/>
  <c r="R356" i="2" s="1"/>
  <c r="E357" i="2"/>
  <c r="G357" i="2" s="1"/>
  <c r="F357" i="2"/>
  <c r="H357" i="2" s="1"/>
  <c r="B359" i="2"/>
  <c r="C358" i="2"/>
  <c r="D358" i="2" s="1"/>
  <c r="A358" i="2"/>
  <c r="I357" i="2" l="1"/>
  <c r="M357" i="2" s="1"/>
  <c r="N357" i="2" s="1"/>
  <c r="P357" i="2" s="1"/>
  <c r="Q357" i="2" s="1"/>
  <c r="R357" i="2" s="1"/>
  <c r="B360" i="2"/>
  <c r="C359" i="2"/>
  <c r="D359" i="2" s="1"/>
  <c r="A359" i="2"/>
  <c r="E358" i="2"/>
  <c r="G358" i="2" s="1"/>
  <c r="F358" i="2"/>
  <c r="H358" i="2" s="1"/>
  <c r="E359" i="2" l="1"/>
  <c r="G359" i="2" s="1"/>
  <c r="F359" i="2"/>
  <c r="H359" i="2" s="1"/>
  <c r="I358" i="2"/>
  <c r="M358" i="2" s="1"/>
  <c r="N358" i="2" s="1"/>
  <c r="P358" i="2" s="1"/>
  <c r="Q358" i="2" s="1"/>
  <c r="R358" i="2" s="1"/>
  <c r="B361" i="2"/>
  <c r="A360" i="2"/>
  <c r="C360" i="2"/>
  <c r="D360" i="2" s="1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D13" i="1"/>
  <c r="I359" i="2" l="1"/>
  <c r="M359" i="2" s="1"/>
  <c r="N359" i="2" s="1"/>
  <c r="P359" i="2" s="1"/>
  <c r="Q359" i="2" s="1"/>
  <c r="R359" i="2" s="1"/>
  <c r="F360" i="2"/>
  <c r="H360" i="2" s="1"/>
  <c r="E360" i="2"/>
  <c r="G360" i="2" s="1"/>
  <c r="B362" i="2"/>
  <c r="A361" i="2"/>
  <c r="C361" i="2"/>
  <c r="D361" i="2" s="1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E361" i="2" l="1"/>
  <c r="G361" i="2" s="1"/>
  <c r="F361" i="2"/>
  <c r="H361" i="2" s="1"/>
  <c r="B363" i="2"/>
  <c r="A362" i="2"/>
  <c r="C362" i="2"/>
  <c r="D362" i="2" s="1"/>
  <c r="I360" i="2"/>
  <c r="M360" i="2" s="1"/>
  <c r="N360" i="2" s="1"/>
  <c r="P360" i="2" s="1"/>
  <c r="Q360" i="2" s="1"/>
  <c r="R360" i="2" s="1"/>
  <c r="I361" i="2" l="1"/>
  <c r="M361" i="2" s="1"/>
  <c r="N361" i="2" s="1"/>
  <c r="P361" i="2" s="1"/>
  <c r="Q361" i="2" s="1"/>
  <c r="R361" i="2" s="1"/>
  <c r="F362" i="2"/>
  <c r="H362" i="2" s="1"/>
  <c r="E362" i="2"/>
  <c r="G362" i="2" s="1"/>
  <c r="B364" i="2"/>
  <c r="C363" i="2"/>
  <c r="D363" i="2" s="1"/>
  <c r="A363" i="2"/>
  <c r="B365" i="2" l="1"/>
  <c r="C364" i="2"/>
  <c r="D364" i="2" s="1"/>
  <c r="A364" i="2"/>
  <c r="E363" i="2"/>
  <c r="G363" i="2" s="1"/>
  <c r="F363" i="2"/>
  <c r="H363" i="2" s="1"/>
  <c r="I362" i="2"/>
  <c r="M362" i="2" s="1"/>
  <c r="N362" i="2" s="1"/>
  <c r="P362" i="2" s="1"/>
  <c r="Q362" i="2" s="1"/>
  <c r="R362" i="2" s="1"/>
  <c r="I18" i="2"/>
  <c r="M18" i="2" s="1"/>
  <c r="N18" i="2" s="1"/>
  <c r="P18" i="2" s="1"/>
  <c r="Q18" i="2" s="1"/>
  <c r="R18" i="2" s="1"/>
  <c r="I22" i="2"/>
  <c r="M22" i="2" s="1"/>
  <c r="N22" i="2" s="1"/>
  <c r="P22" i="2" s="1"/>
  <c r="I30" i="2"/>
  <c r="M30" i="2" s="1"/>
  <c r="N30" i="2" s="1"/>
  <c r="P30" i="2" s="1"/>
  <c r="I19" i="2"/>
  <c r="M19" i="2" s="1"/>
  <c r="N19" i="2" s="1"/>
  <c r="P19" i="2" s="1"/>
  <c r="Q19" i="2" s="1"/>
  <c r="R19" i="2" s="1"/>
  <c r="I27" i="2"/>
  <c r="M27" i="2" s="1"/>
  <c r="N27" i="2" s="1"/>
  <c r="P27" i="2" s="1"/>
  <c r="I35" i="2"/>
  <c r="M35" i="2" s="1"/>
  <c r="N35" i="2" s="1"/>
  <c r="P35" i="2" s="1"/>
  <c r="I24" i="2"/>
  <c r="M24" i="2" s="1"/>
  <c r="N24" i="2" s="1"/>
  <c r="P24" i="2" s="1"/>
  <c r="I32" i="2"/>
  <c r="M32" i="2" s="1"/>
  <c r="N32" i="2" s="1"/>
  <c r="P32" i="2" s="1"/>
  <c r="I21" i="2"/>
  <c r="M21" i="2" s="1"/>
  <c r="N21" i="2" s="1"/>
  <c r="P21" i="2" s="1"/>
  <c r="I26" i="2"/>
  <c r="M26" i="2" s="1"/>
  <c r="N26" i="2" s="1"/>
  <c r="P26" i="2" s="1"/>
  <c r="I34" i="2"/>
  <c r="M34" i="2" s="1"/>
  <c r="N34" i="2" s="1"/>
  <c r="P34" i="2" s="1"/>
  <c r="I23" i="2"/>
  <c r="M23" i="2" s="1"/>
  <c r="N23" i="2" s="1"/>
  <c r="P23" i="2" s="1"/>
  <c r="I31" i="2"/>
  <c r="M31" i="2" s="1"/>
  <c r="N31" i="2" s="1"/>
  <c r="P31" i="2" s="1"/>
  <c r="I20" i="2"/>
  <c r="M20" i="2" s="1"/>
  <c r="N20" i="2" s="1"/>
  <c r="P20" i="2" s="1"/>
  <c r="I36" i="2"/>
  <c r="M36" i="2" s="1"/>
  <c r="N36" i="2" s="1"/>
  <c r="P36" i="2" s="1"/>
  <c r="I25" i="2"/>
  <c r="M25" i="2" s="1"/>
  <c r="N25" i="2" s="1"/>
  <c r="P25" i="2" s="1"/>
  <c r="I29" i="2"/>
  <c r="M29" i="2" s="1"/>
  <c r="N29" i="2" s="1"/>
  <c r="P29" i="2" s="1"/>
  <c r="I33" i="2"/>
  <c r="M33" i="2" s="1"/>
  <c r="N33" i="2" s="1"/>
  <c r="P33" i="2" s="1"/>
  <c r="Q25" i="2" l="1"/>
  <c r="R25" i="2" s="1"/>
  <c r="Q20" i="2"/>
  <c r="R20" i="2" s="1"/>
  <c r="Q31" i="2"/>
  <c r="R31" i="2" s="1"/>
  <c r="Q21" i="2"/>
  <c r="R21" i="2" s="1"/>
  <c r="Q23" i="2"/>
  <c r="R23" i="2" s="1"/>
  <c r="Q33" i="2"/>
  <c r="R33" i="2" s="1"/>
  <c r="Q24" i="2"/>
  <c r="R24" i="2" s="1"/>
  <c r="Q27" i="2"/>
  <c r="R27" i="2" s="1"/>
  <c r="Q30" i="2"/>
  <c r="R30" i="2" s="1"/>
  <c r="Q26" i="2"/>
  <c r="R26" i="2" s="1"/>
  <c r="Q32" i="2"/>
  <c r="R32" i="2" s="1"/>
  <c r="Q22" i="2"/>
  <c r="R22" i="2" s="1"/>
  <c r="Q35" i="2"/>
  <c r="R35" i="2" s="1"/>
  <c r="Q36" i="2"/>
  <c r="R36" i="2" s="1"/>
  <c r="Q37" i="2"/>
  <c r="R37" i="2" s="1"/>
  <c r="Q34" i="2"/>
  <c r="R34" i="2" s="1"/>
  <c r="I363" i="2"/>
  <c r="M363" i="2" s="1"/>
  <c r="N363" i="2" s="1"/>
  <c r="P363" i="2" s="1"/>
  <c r="Q363" i="2" s="1"/>
  <c r="R363" i="2" s="1"/>
  <c r="E364" i="2"/>
  <c r="G364" i="2" s="1"/>
  <c r="F364" i="2"/>
  <c r="H364" i="2" s="1"/>
  <c r="B366" i="2"/>
  <c r="C365" i="2"/>
  <c r="D365" i="2" s="1"/>
  <c r="A365" i="2"/>
  <c r="I28" i="2"/>
  <c r="M28" i="2" s="1"/>
  <c r="N28" i="2" s="1"/>
  <c r="P28" i="2" s="1"/>
  <c r="Q28" i="2" s="1"/>
  <c r="R28" i="2" s="1"/>
  <c r="Q29" i="2" l="1"/>
  <c r="R29" i="2" s="1"/>
  <c r="I364" i="2"/>
  <c r="M364" i="2" s="1"/>
  <c r="N364" i="2" s="1"/>
  <c r="P364" i="2" s="1"/>
  <c r="Q364" i="2" s="1"/>
  <c r="R364" i="2" s="1"/>
  <c r="E365" i="2"/>
  <c r="G365" i="2" s="1"/>
  <c r="F365" i="2"/>
  <c r="H365" i="2" s="1"/>
  <c r="B367" i="2"/>
  <c r="A366" i="2"/>
  <c r="C366" i="2"/>
  <c r="D366" i="2" s="1"/>
  <c r="E366" i="2" l="1"/>
  <c r="G366" i="2" s="1"/>
  <c r="F366" i="2"/>
  <c r="H366" i="2" s="1"/>
  <c r="B368" i="2"/>
  <c r="A367" i="2"/>
  <c r="C367" i="2"/>
  <c r="D367" i="2" s="1"/>
  <c r="I365" i="2"/>
  <c r="M365" i="2" s="1"/>
  <c r="N365" i="2" s="1"/>
  <c r="P365" i="2" s="1"/>
  <c r="Q365" i="2" s="1"/>
  <c r="R365" i="2" s="1"/>
  <c r="I366" i="2" l="1"/>
  <c r="M366" i="2" s="1"/>
  <c r="N366" i="2" s="1"/>
  <c r="P366" i="2" s="1"/>
  <c r="Q366" i="2" s="1"/>
  <c r="F367" i="2"/>
  <c r="H367" i="2" s="1"/>
  <c r="E367" i="2"/>
  <c r="G367" i="2" s="1"/>
  <c r="B369" i="2"/>
  <c r="A368" i="2"/>
  <c r="C368" i="2"/>
  <c r="D368" i="2" s="1"/>
  <c r="R366" i="2" l="1"/>
  <c r="F368" i="2"/>
  <c r="H368" i="2" s="1"/>
  <c r="E368" i="2"/>
  <c r="G368" i="2" s="1"/>
  <c r="B370" i="2"/>
  <c r="C369" i="2"/>
  <c r="D369" i="2" s="1"/>
  <c r="A369" i="2"/>
  <c r="I367" i="2"/>
  <c r="M367" i="2" s="1"/>
  <c r="N367" i="2" s="1"/>
  <c r="P367" i="2" s="1"/>
  <c r="Q367" i="2" s="1"/>
  <c r="R367" i="2" s="1"/>
  <c r="A370" i="2" l="1"/>
  <c r="C370" i="2"/>
  <c r="D370" i="2" s="1"/>
  <c r="B371" i="2"/>
  <c r="E369" i="2"/>
  <c r="G369" i="2" s="1"/>
  <c r="F369" i="2"/>
  <c r="H369" i="2" s="1"/>
  <c r="I368" i="2"/>
  <c r="M368" i="2" s="1"/>
  <c r="N368" i="2" s="1"/>
  <c r="P368" i="2" s="1"/>
  <c r="Q368" i="2" s="1"/>
  <c r="R368" i="2" l="1"/>
  <c r="A371" i="2"/>
  <c r="C371" i="2"/>
  <c r="D371" i="2" s="1"/>
  <c r="B372" i="2"/>
  <c r="I369" i="2"/>
  <c r="M369" i="2" s="1"/>
  <c r="N369" i="2" s="1"/>
  <c r="P369" i="2" s="1"/>
  <c r="Q369" i="2" s="1"/>
  <c r="R369" i="2" s="1"/>
  <c r="F370" i="2"/>
  <c r="H370" i="2" s="1"/>
  <c r="E370" i="2"/>
  <c r="G370" i="2" s="1"/>
  <c r="C372" i="2" l="1"/>
  <c r="D372" i="2" s="1"/>
  <c r="B373" i="2"/>
  <c r="A372" i="2"/>
  <c r="I370" i="2"/>
  <c r="M370" i="2" s="1"/>
  <c r="N370" i="2" s="1"/>
  <c r="P370" i="2" s="1"/>
  <c r="Q370" i="2" s="1"/>
  <c r="R370" i="2" s="1"/>
  <c r="F371" i="2"/>
  <c r="H371" i="2" s="1"/>
  <c r="E371" i="2"/>
  <c r="G371" i="2" s="1"/>
  <c r="E372" i="2" l="1"/>
  <c r="G372" i="2" s="1"/>
  <c r="F372" i="2"/>
  <c r="H372" i="2" s="1"/>
  <c r="I371" i="2"/>
  <c r="M371" i="2" s="1"/>
  <c r="N371" i="2" s="1"/>
  <c r="P371" i="2" s="1"/>
  <c r="Q371" i="2" s="1"/>
  <c r="R371" i="2" s="1"/>
  <c r="C373" i="2"/>
  <c r="D373" i="2" s="1"/>
  <c r="B374" i="2"/>
  <c r="A373" i="2"/>
  <c r="B375" i="2" l="1"/>
  <c r="A374" i="2"/>
  <c r="C374" i="2"/>
  <c r="D374" i="2" s="1"/>
  <c r="I372" i="2"/>
  <c r="M372" i="2" s="1"/>
  <c r="N372" i="2" s="1"/>
  <c r="P372" i="2" s="1"/>
  <c r="Q372" i="2" s="1"/>
  <c r="E373" i="2"/>
  <c r="G373" i="2" s="1"/>
  <c r="F373" i="2"/>
  <c r="H373" i="2" s="1"/>
  <c r="R372" i="2" l="1"/>
  <c r="E374" i="2"/>
  <c r="G374" i="2" s="1"/>
  <c r="F374" i="2"/>
  <c r="H374" i="2" s="1"/>
  <c r="C375" i="2"/>
  <c r="D375" i="2" s="1"/>
  <c r="B376" i="2"/>
  <c r="A375" i="2"/>
  <c r="I373" i="2"/>
  <c r="M373" i="2" s="1"/>
  <c r="N373" i="2" s="1"/>
  <c r="P373" i="2" s="1"/>
  <c r="Q373" i="2" s="1"/>
  <c r="R373" i="2" s="1"/>
  <c r="E375" i="2" l="1"/>
  <c r="G375" i="2" s="1"/>
  <c r="F375" i="2"/>
  <c r="H375" i="2" s="1"/>
  <c r="I374" i="2"/>
  <c r="M374" i="2" s="1"/>
  <c r="N374" i="2" s="1"/>
  <c r="P374" i="2" s="1"/>
  <c r="Q374" i="2" s="1"/>
  <c r="R374" i="2" s="1"/>
  <c r="A376" i="2"/>
  <c r="C376" i="2"/>
  <c r="D376" i="2" s="1"/>
  <c r="B377" i="2"/>
  <c r="E376" i="2" l="1"/>
  <c r="G376" i="2" s="1"/>
  <c r="F376" i="2"/>
  <c r="H376" i="2" s="1"/>
  <c r="B378" i="2"/>
  <c r="A377" i="2"/>
  <c r="C377" i="2"/>
  <c r="D377" i="2" s="1"/>
  <c r="I375" i="2"/>
  <c r="M375" i="2" s="1"/>
  <c r="N375" i="2" s="1"/>
  <c r="P375" i="2" s="1"/>
  <c r="Q375" i="2" s="1"/>
  <c r="R375" i="2" s="1"/>
  <c r="E377" i="2" l="1"/>
  <c r="G377" i="2" s="1"/>
  <c r="F377" i="2"/>
  <c r="H377" i="2" s="1"/>
  <c r="A378" i="2"/>
  <c r="B379" i="2"/>
  <c r="C378" i="2"/>
  <c r="D378" i="2" s="1"/>
  <c r="I376" i="2"/>
  <c r="M376" i="2" s="1"/>
  <c r="N376" i="2" s="1"/>
  <c r="P376" i="2" s="1"/>
  <c r="Q376" i="2" s="1"/>
  <c r="R376" i="2" s="1"/>
  <c r="I377" i="2" l="1"/>
  <c r="M377" i="2" s="1"/>
  <c r="N377" i="2" s="1"/>
  <c r="P377" i="2" s="1"/>
  <c r="Q377" i="2" s="1"/>
  <c r="R377" i="2" s="1"/>
  <c r="F378" i="2"/>
  <c r="H378" i="2" s="1"/>
  <c r="E378" i="2"/>
  <c r="G378" i="2" s="1"/>
  <c r="C379" i="2"/>
  <c r="D379" i="2" s="1"/>
  <c r="B380" i="2"/>
  <c r="A379" i="2"/>
  <c r="F379" i="2" l="1"/>
  <c r="H379" i="2" s="1"/>
  <c r="E379" i="2"/>
  <c r="G379" i="2" s="1"/>
  <c r="C380" i="2"/>
  <c r="D380" i="2" s="1"/>
  <c r="B381" i="2"/>
  <c r="A380" i="2"/>
  <c r="I378" i="2"/>
  <c r="M378" i="2" s="1"/>
  <c r="N378" i="2" s="1"/>
  <c r="P378" i="2" s="1"/>
  <c r="Q378" i="2" s="1"/>
  <c r="R378" i="2" s="1"/>
  <c r="F380" i="2" l="1"/>
  <c r="H380" i="2" s="1"/>
  <c r="E380" i="2"/>
  <c r="G380" i="2" s="1"/>
  <c r="B382" i="2"/>
  <c r="A381" i="2"/>
  <c r="C381" i="2"/>
  <c r="D381" i="2" s="1"/>
  <c r="I379" i="2"/>
  <c r="M379" i="2" s="1"/>
  <c r="N379" i="2" s="1"/>
  <c r="P379" i="2" s="1"/>
  <c r="Q379" i="2" s="1"/>
  <c r="R379" i="2" s="1"/>
  <c r="I380" i="2" l="1"/>
  <c r="M380" i="2" s="1"/>
  <c r="N380" i="2" s="1"/>
  <c r="P380" i="2" s="1"/>
  <c r="Q380" i="2" s="1"/>
  <c r="R380" i="2" s="1"/>
  <c r="E381" i="2"/>
  <c r="G381" i="2" s="1"/>
  <c r="F381" i="2"/>
  <c r="H381" i="2" s="1"/>
  <c r="B383" i="2"/>
  <c r="A382" i="2"/>
  <c r="C382" i="2"/>
  <c r="D382" i="2" s="1"/>
  <c r="F382" i="2" l="1"/>
  <c r="H382" i="2" s="1"/>
  <c r="E382" i="2"/>
  <c r="G382" i="2" s="1"/>
  <c r="C383" i="2"/>
  <c r="D383" i="2" s="1"/>
  <c r="B384" i="2"/>
  <c r="A383" i="2"/>
  <c r="I381" i="2"/>
  <c r="M381" i="2" s="1"/>
  <c r="N381" i="2" s="1"/>
  <c r="P381" i="2" s="1"/>
  <c r="Q381" i="2" s="1"/>
  <c r="R381" i="2" s="1"/>
  <c r="E383" i="2" l="1"/>
  <c r="G383" i="2" s="1"/>
  <c r="F383" i="2"/>
  <c r="H383" i="2" s="1"/>
  <c r="C384" i="2"/>
  <c r="D384" i="2" s="1"/>
  <c r="B385" i="2"/>
  <c r="A384" i="2"/>
  <c r="I382" i="2"/>
  <c r="M382" i="2" s="1"/>
  <c r="N382" i="2" s="1"/>
  <c r="P382" i="2" s="1"/>
  <c r="Q382" i="2" s="1"/>
  <c r="R382" i="2" s="1"/>
  <c r="I383" i="2" l="1"/>
  <c r="M383" i="2" s="1"/>
  <c r="N383" i="2" s="1"/>
  <c r="P383" i="2" s="1"/>
  <c r="Q383" i="2" s="1"/>
  <c r="R383" i="2" s="1"/>
  <c r="F384" i="2"/>
  <c r="H384" i="2" s="1"/>
  <c r="E384" i="2"/>
  <c r="G384" i="2" s="1"/>
  <c r="B386" i="2"/>
  <c r="A385" i="2"/>
  <c r="C385" i="2"/>
  <c r="D385" i="2" s="1"/>
  <c r="F385" i="2" l="1"/>
  <c r="H385" i="2" s="1"/>
  <c r="E385" i="2"/>
  <c r="G385" i="2" s="1"/>
  <c r="C386" i="2"/>
  <c r="D386" i="2" s="1"/>
  <c r="B387" i="2"/>
  <c r="A386" i="2"/>
  <c r="I384" i="2"/>
  <c r="M384" i="2" s="1"/>
  <c r="N384" i="2" s="1"/>
  <c r="P384" i="2" s="1"/>
  <c r="Q384" i="2" s="1"/>
  <c r="R384" i="2" s="1"/>
  <c r="E386" i="2" l="1"/>
  <c r="G386" i="2" s="1"/>
  <c r="F386" i="2"/>
  <c r="H386" i="2" s="1"/>
  <c r="C387" i="2"/>
  <c r="D387" i="2" s="1"/>
  <c r="B388" i="2"/>
  <c r="A387" i="2"/>
  <c r="I385" i="2"/>
  <c r="M385" i="2" s="1"/>
  <c r="N385" i="2" s="1"/>
  <c r="P385" i="2" s="1"/>
  <c r="Q385" i="2" s="1"/>
  <c r="R385" i="2" s="1"/>
  <c r="F387" i="2" l="1"/>
  <c r="H387" i="2" s="1"/>
  <c r="E387" i="2"/>
  <c r="G387" i="2" s="1"/>
  <c r="I386" i="2"/>
  <c r="M386" i="2" s="1"/>
  <c r="N386" i="2" s="1"/>
  <c r="P386" i="2" s="1"/>
  <c r="Q386" i="2" s="1"/>
  <c r="R386" i="2" s="1"/>
  <c r="C388" i="2"/>
  <c r="D388" i="2" s="1"/>
  <c r="B389" i="2"/>
  <c r="A388" i="2"/>
  <c r="E388" i="2" l="1"/>
  <c r="G388" i="2" s="1"/>
  <c r="F388" i="2"/>
  <c r="H388" i="2" s="1"/>
  <c r="B390" i="2"/>
  <c r="A389" i="2"/>
  <c r="C389" i="2"/>
  <c r="D389" i="2" s="1"/>
  <c r="I387" i="2"/>
  <c r="M387" i="2" s="1"/>
  <c r="N387" i="2" s="1"/>
  <c r="P387" i="2" s="1"/>
  <c r="Q387" i="2" s="1"/>
  <c r="R387" i="2" s="1"/>
  <c r="I388" i="2" l="1"/>
  <c r="M388" i="2" s="1"/>
  <c r="N388" i="2" s="1"/>
  <c r="P388" i="2" s="1"/>
  <c r="Q388" i="2" s="1"/>
  <c r="R388" i="2" s="1"/>
  <c r="E389" i="2"/>
  <c r="G389" i="2" s="1"/>
  <c r="F389" i="2"/>
  <c r="H389" i="2" s="1"/>
  <c r="B391" i="2"/>
  <c r="A390" i="2"/>
  <c r="C390" i="2"/>
  <c r="D390" i="2" s="1"/>
  <c r="I389" i="2" l="1"/>
  <c r="M389" i="2" s="1"/>
  <c r="N389" i="2" s="1"/>
  <c r="P389" i="2" s="1"/>
  <c r="Q389" i="2" s="1"/>
  <c r="R389" i="2" s="1"/>
  <c r="F390" i="2"/>
  <c r="H390" i="2" s="1"/>
  <c r="E390" i="2"/>
  <c r="G390" i="2" s="1"/>
  <c r="C391" i="2"/>
  <c r="D391" i="2" s="1"/>
  <c r="B392" i="2"/>
  <c r="A391" i="2"/>
  <c r="E391" i="2" l="1"/>
  <c r="G391" i="2" s="1"/>
  <c r="F391" i="2"/>
  <c r="H391" i="2" s="1"/>
  <c r="B393" i="2"/>
  <c r="A392" i="2"/>
  <c r="C392" i="2"/>
  <c r="D392" i="2" s="1"/>
  <c r="I390" i="2"/>
  <c r="M390" i="2" s="1"/>
  <c r="N390" i="2" s="1"/>
  <c r="P390" i="2" s="1"/>
  <c r="Q390" i="2" s="1"/>
  <c r="R390" i="2" s="1"/>
  <c r="I391" i="2" l="1"/>
  <c r="M391" i="2" s="1"/>
  <c r="N391" i="2" s="1"/>
  <c r="P391" i="2" s="1"/>
  <c r="Q391" i="2" s="1"/>
  <c r="R391" i="2" s="1"/>
  <c r="E392" i="2"/>
  <c r="G392" i="2" s="1"/>
  <c r="F392" i="2"/>
  <c r="H392" i="2" s="1"/>
  <c r="B394" i="2"/>
  <c r="C393" i="2"/>
  <c r="D393" i="2" s="1"/>
  <c r="A393" i="2"/>
  <c r="E393" i="2" l="1"/>
  <c r="G393" i="2" s="1"/>
  <c r="F393" i="2"/>
  <c r="H393" i="2" s="1"/>
  <c r="C394" i="2"/>
  <c r="D394" i="2" s="1"/>
  <c r="A394" i="2"/>
  <c r="B395" i="2"/>
  <c r="I392" i="2"/>
  <c r="M392" i="2" s="1"/>
  <c r="N392" i="2" s="1"/>
  <c r="P392" i="2" s="1"/>
  <c r="Q392" i="2" s="1"/>
  <c r="R392" i="2" s="1"/>
  <c r="I393" i="2" l="1"/>
  <c r="M393" i="2" s="1"/>
  <c r="N393" i="2" s="1"/>
  <c r="P393" i="2" s="1"/>
  <c r="Q393" i="2" s="1"/>
  <c r="R393" i="2" s="1"/>
  <c r="C395" i="2"/>
  <c r="D395" i="2" s="1"/>
  <c r="A395" i="2"/>
  <c r="B396" i="2"/>
  <c r="E394" i="2"/>
  <c r="G394" i="2" s="1"/>
  <c r="F394" i="2"/>
  <c r="H394" i="2" s="1"/>
  <c r="B397" i="2" l="1"/>
  <c r="A396" i="2"/>
  <c r="C396" i="2"/>
  <c r="D396" i="2" s="1"/>
  <c r="E395" i="2"/>
  <c r="G395" i="2" s="1"/>
  <c r="F395" i="2"/>
  <c r="H395" i="2" s="1"/>
  <c r="I394" i="2"/>
  <c r="M394" i="2" s="1"/>
  <c r="N394" i="2" s="1"/>
  <c r="P394" i="2" s="1"/>
  <c r="Q394" i="2" s="1"/>
  <c r="R394" i="2" s="1"/>
  <c r="E396" i="2" l="1"/>
  <c r="G396" i="2" s="1"/>
  <c r="F396" i="2"/>
  <c r="H396" i="2" s="1"/>
  <c r="A397" i="2"/>
  <c r="C397" i="2"/>
  <c r="D397" i="2" s="1"/>
  <c r="B398" i="2"/>
  <c r="I395" i="2"/>
  <c r="M395" i="2" s="1"/>
  <c r="N395" i="2" s="1"/>
  <c r="P395" i="2" s="1"/>
  <c r="Q395" i="2" s="1"/>
  <c r="R395" i="2" s="1"/>
  <c r="I396" i="2" l="1"/>
  <c r="M396" i="2" s="1"/>
  <c r="N396" i="2" s="1"/>
  <c r="P396" i="2" s="1"/>
  <c r="Q396" i="2" s="1"/>
  <c r="R396" i="2" s="1"/>
  <c r="B399" i="2"/>
  <c r="A398" i="2"/>
  <c r="C398" i="2"/>
  <c r="D398" i="2" s="1"/>
  <c r="F397" i="2"/>
  <c r="H397" i="2" s="1"/>
  <c r="E397" i="2"/>
  <c r="G397" i="2" s="1"/>
  <c r="I397" i="2" l="1"/>
  <c r="M397" i="2" s="1"/>
  <c r="N397" i="2" s="1"/>
  <c r="P397" i="2" s="1"/>
  <c r="Q397" i="2" s="1"/>
  <c r="R397" i="2" s="1"/>
  <c r="F398" i="2"/>
  <c r="H398" i="2" s="1"/>
  <c r="E398" i="2"/>
  <c r="G398" i="2" s="1"/>
  <c r="C399" i="2"/>
  <c r="D399" i="2" s="1"/>
  <c r="B400" i="2"/>
  <c r="A399" i="2"/>
  <c r="F399" i="2" l="1"/>
  <c r="H399" i="2" s="1"/>
  <c r="E399" i="2"/>
  <c r="G399" i="2" s="1"/>
  <c r="B401" i="2"/>
  <c r="C400" i="2"/>
  <c r="D400" i="2" s="1"/>
  <c r="A400" i="2"/>
  <c r="I398" i="2"/>
  <c r="M398" i="2" s="1"/>
  <c r="N398" i="2" s="1"/>
  <c r="P398" i="2" s="1"/>
  <c r="Q398" i="2" s="1"/>
  <c r="R398" i="2" s="1"/>
  <c r="B402" i="2" l="1"/>
  <c r="A401" i="2"/>
  <c r="C401" i="2"/>
  <c r="D401" i="2" s="1"/>
  <c r="E400" i="2"/>
  <c r="G400" i="2" s="1"/>
  <c r="F400" i="2"/>
  <c r="H400" i="2" s="1"/>
  <c r="I399" i="2"/>
  <c r="M399" i="2" s="1"/>
  <c r="N399" i="2" s="1"/>
  <c r="P399" i="2" s="1"/>
  <c r="Q399" i="2" s="1"/>
  <c r="R399" i="2" s="1"/>
  <c r="F401" i="2" l="1"/>
  <c r="H401" i="2" s="1"/>
  <c r="E401" i="2"/>
  <c r="G401" i="2" s="1"/>
  <c r="C402" i="2"/>
  <c r="D402" i="2" s="1"/>
  <c r="B403" i="2"/>
  <c r="A402" i="2"/>
  <c r="I400" i="2"/>
  <c r="M400" i="2" s="1"/>
  <c r="N400" i="2" s="1"/>
  <c r="P400" i="2" s="1"/>
  <c r="Q400" i="2" s="1"/>
  <c r="R400" i="2" s="1"/>
  <c r="F402" i="2" l="1"/>
  <c r="H402" i="2" s="1"/>
  <c r="E402" i="2"/>
  <c r="G402" i="2" s="1"/>
  <c r="B404" i="2"/>
  <c r="A403" i="2"/>
  <c r="C403" i="2"/>
  <c r="D403" i="2" s="1"/>
  <c r="I401" i="2"/>
  <c r="M401" i="2" s="1"/>
  <c r="N401" i="2" s="1"/>
  <c r="P401" i="2" s="1"/>
  <c r="Q401" i="2" s="1"/>
  <c r="R401" i="2" s="1"/>
  <c r="E403" i="2" l="1"/>
  <c r="G403" i="2" s="1"/>
  <c r="F403" i="2"/>
  <c r="H403" i="2" s="1"/>
  <c r="B405" i="2"/>
  <c r="A404" i="2"/>
  <c r="C404" i="2"/>
  <c r="D404" i="2" s="1"/>
  <c r="I402" i="2"/>
  <c r="M402" i="2" s="1"/>
  <c r="N402" i="2" s="1"/>
  <c r="P402" i="2" s="1"/>
  <c r="Q402" i="2" s="1"/>
  <c r="R402" i="2" s="1"/>
  <c r="F404" i="2" l="1"/>
  <c r="H404" i="2" s="1"/>
  <c r="E404" i="2"/>
  <c r="G404" i="2" s="1"/>
  <c r="B406" i="2"/>
  <c r="A405" i="2"/>
  <c r="C405" i="2"/>
  <c r="D405" i="2" s="1"/>
  <c r="I403" i="2"/>
  <c r="M403" i="2" s="1"/>
  <c r="N403" i="2" s="1"/>
  <c r="P403" i="2" s="1"/>
  <c r="Q403" i="2" s="1"/>
  <c r="R403" i="2" s="1"/>
  <c r="E405" i="2" l="1"/>
  <c r="G405" i="2" s="1"/>
  <c r="F405" i="2"/>
  <c r="H405" i="2" s="1"/>
  <c r="B407" i="2"/>
  <c r="C406" i="2"/>
  <c r="D406" i="2" s="1"/>
  <c r="A406" i="2"/>
  <c r="I404" i="2"/>
  <c r="M404" i="2" s="1"/>
  <c r="N404" i="2" s="1"/>
  <c r="P404" i="2" s="1"/>
  <c r="Q404" i="2" s="1"/>
  <c r="R404" i="2" s="1"/>
  <c r="I405" i="2" l="1"/>
  <c r="M405" i="2" s="1"/>
  <c r="N405" i="2" s="1"/>
  <c r="P405" i="2" s="1"/>
  <c r="Q405" i="2" s="1"/>
  <c r="R405" i="2" s="1"/>
  <c r="C407" i="2"/>
  <c r="D407" i="2" s="1"/>
  <c r="B408" i="2"/>
  <c r="A407" i="2"/>
  <c r="E406" i="2"/>
  <c r="G406" i="2" s="1"/>
  <c r="F406" i="2"/>
  <c r="H406" i="2" s="1"/>
  <c r="I406" i="2" l="1"/>
  <c r="M406" i="2" s="1"/>
  <c r="N406" i="2" s="1"/>
  <c r="P406" i="2" s="1"/>
  <c r="Q406" i="2" s="1"/>
  <c r="R406" i="2" s="1"/>
  <c r="C408" i="2"/>
  <c r="D408" i="2" s="1"/>
  <c r="B409" i="2"/>
  <c r="A408" i="2"/>
  <c r="E407" i="2"/>
  <c r="G407" i="2" s="1"/>
  <c r="F407" i="2"/>
  <c r="H407" i="2" s="1"/>
  <c r="E408" i="2" l="1"/>
  <c r="G408" i="2" s="1"/>
  <c r="F408" i="2"/>
  <c r="H408" i="2" s="1"/>
  <c r="I407" i="2"/>
  <c r="M407" i="2" s="1"/>
  <c r="N407" i="2" s="1"/>
  <c r="P407" i="2" s="1"/>
  <c r="Q407" i="2" s="1"/>
  <c r="R407" i="2" s="1"/>
  <c r="B410" i="2"/>
  <c r="C409" i="2"/>
  <c r="D409" i="2" s="1"/>
  <c r="A409" i="2"/>
  <c r="E409" i="2" l="1"/>
  <c r="G409" i="2" s="1"/>
  <c r="F409" i="2"/>
  <c r="H409" i="2" s="1"/>
  <c r="I408" i="2"/>
  <c r="M408" i="2" s="1"/>
  <c r="N408" i="2" s="1"/>
  <c r="P408" i="2" s="1"/>
  <c r="Q408" i="2" s="1"/>
  <c r="R408" i="2" s="1"/>
  <c r="C410" i="2"/>
  <c r="D410" i="2" s="1"/>
  <c r="A410" i="2"/>
  <c r="B411" i="2"/>
  <c r="I409" i="2" l="1"/>
  <c r="M409" i="2" s="1"/>
  <c r="N409" i="2" s="1"/>
  <c r="P409" i="2" s="1"/>
  <c r="Q409" i="2" s="1"/>
  <c r="R409" i="2" s="1"/>
  <c r="C411" i="2"/>
  <c r="D411" i="2" s="1"/>
  <c r="A411" i="2"/>
  <c r="B412" i="2"/>
  <c r="E410" i="2"/>
  <c r="G410" i="2" s="1"/>
  <c r="F410" i="2"/>
  <c r="H410" i="2" s="1"/>
  <c r="C412" i="2" l="1"/>
  <c r="D412" i="2" s="1"/>
  <c r="B413" i="2"/>
  <c r="A412" i="2"/>
  <c r="F411" i="2"/>
  <c r="H411" i="2" s="1"/>
  <c r="E411" i="2"/>
  <c r="G411" i="2" s="1"/>
  <c r="I410" i="2"/>
  <c r="M410" i="2" s="1"/>
  <c r="N410" i="2" s="1"/>
  <c r="P410" i="2" s="1"/>
  <c r="Q410" i="2" s="1"/>
  <c r="R410" i="2" s="1"/>
  <c r="I411" i="2" l="1"/>
  <c r="M411" i="2" s="1"/>
  <c r="N411" i="2" s="1"/>
  <c r="P411" i="2" s="1"/>
  <c r="Q411" i="2" s="1"/>
  <c r="R411" i="2" s="1"/>
  <c r="E412" i="2"/>
  <c r="G412" i="2" s="1"/>
  <c r="F412" i="2"/>
  <c r="H412" i="2" s="1"/>
  <c r="B414" i="2"/>
  <c r="A413" i="2"/>
  <c r="C413" i="2"/>
  <c r="D413" i="2" s="1"/>
  <c r="E413" i="2" l="1"/>
  <c r="G413" i="2" s="1"/>
  <c r="F413" i="2"/>
  <c r="H413" i="2" s="1"/>
  <c r="C414" i="2"/>
  <c r="D414" i="2" s="1"/>
  <c r="B415" i="2"/>
  <c r="A414" i="2"/>
  <c r="I412" i="2"/>
  <c r="M412" i="2" s="1"/>
  <c r="N412" i="2" s="1"/>
  <c r="P412" i="2" s="1"/>
  <c r="Q412" i="2" s="1"/>
  <c r="R412" i="2" s="1"/>
  <c r="I413" i="2" l="1"/>
  <c r="M413" i="2" s="1"/>
  <c r="N413" i="2" s="1"/>
  <c r="P413" i="2" s="1"/>
  <c r="Q413" i="2" s="1"/>
  <c r="R413" i="2" s="1"/>
  <c r="E414" i="2"/>
  <c r="G414" i="2" s="1"/>
  <c r="F414" i="2"/>
  <c r="H414" i="2" s="1"/>
  <c r="B416" i="2"/>
  <c r="A415" i="2"/>
  <c r="C415" i="2"/>
  <c r="D415" i="2" s="1"/>
  <c r="F415" i="2" l="1"/>
  <c r="H415" i="2" s="1"/>
  <c r="E415" i="2"/>
  <c r="G415" i="2" s="1"/>
  <c r="B417" i="2"/>
  <c r="A416" i="2"/>
  <c r="C416" i="2"/>
  <c r="D416" i="2" s="1"/>
  <c r="I414" i="2"/>
  <c r="M414" i="2" s="1"/>
  <c r="N414" i="2" s="1"/>
  <c r="P414" i="2" s="1"/>
  <c r="Q414" i="2" s="1"/>
  <c r="R414" i="2" s="1"/>
  <c r="E416" i="2" l="1"/>
  <c r="G416" i="2" s="1"/>
  <c r="F416" i="2"/>
  <c r="H416" i="2" s="1"/>
  <c r="A417" i="2"/>
  <c r="C417" i="2"/>
  <c r="D417" i="2" s="1"/>
  <c r="B418" i="2"/>
  <c r="I415" i="2"/>
  <c r="M415" i="2" s="1"/>
  <c r="N415" i="2" s="1"/>
  <c r="P415" i="2" s="1"/>
  <c r="Q415" i="2" s="1"/>
  <c r="R415" i="2" s="1"/>
  <c r="B419" i="2" l="1"/>
  <c r="A418" i="2"/>
  <c r="C418" i="2"/>
  <c r="D418" i="2" s="1"/>
  <c r="I416" i="2"/>
  <c r="M416" i="2" s="1"/>
  <c r="N416" i="2" s="1"/>
  <c r="P416" i="2" s="1"/>
  <c r="Q416" i="2" s="1"/>
  <c r="R416" i="2" s="1"/>
  <c r="F417" i="2"/>
  <c r="H417" i="2" s="1"/>
  <c r="E417" i="2"/>
  <c r="G417" i="2" s="1"/>
  <c r="I417" i="2" l="1"/>
  <c r="M417" i="2" s="1"/>
  <c r="N417" i="2" s="1"/>
  <c r="P417" i="2" s="1"/>
  <c r="Q417" i="2" s="1"/>
  <c r="R417" i="2" s="1"/>
  <c r="F418" i="2"/>
  <c r="H418" i="2" s="1"/>
  <c r="E418" i="2"/>
  <c r="G418" i="2" s="1"/>
  <c r="C419" i="2"/>
  <c r="D419" i="2" s="1"/>
  <c r="B420" i="2"/>
  <c r="A419" i="2"/>
  <c r="F419" i="2" l="1"/>
  <c r="H419" i="2" s="1"/>
  <c r="E419" i="2"/>
  <c r="G419" i="2" s="1"/>
  <c r="C420" i="2"/>
  <c r="D420" i="2" s="1"/>
  <c r="B421" i="2"/>
  <c r="A420" i="2"/>
  <c r="I418" i="2"/>
  <c r="M418" i="2" s="1"/>
  <c r="N418" i="2" s="1"/>
  <c r="P418" i="2" s="1"/>
  <c r="Q418" i="2" s="1"/>
  <c r="R418" i="2" s="1"/>
  <c r="E420" i="2" l="1"/>
  <c r="G420" i="2" s="1"/>
  <c r="F420" i="2"/>
  <c r="H420" i="2" s="1"/>
  <c r="C421" i="2"/>
  <c r="D421" i="2" s="1"/>
  <c r="B422" i="2"/>
  <c r="A421" i="2"/>
  <c r="I419" i="2"/>
  <c r="M419" i="2" s="1"/>
  <c r="N419" i="2" s="1"/>
  <c r="P419" i="2" s="1"/>
  <c r="Q419" i="2" s="1"/>
  <c r="R419" i="2" s="1"/>
  <c r="I420" i="2" l="1"/>
  <c r="M420" i="2" s="1"/>
  <c r="N420" i="2" s="1"/>
  <c r="P420" i="2" s="1"/>
  <c r="Q420" i="2" s="1"/>
  <c r="R420" i="2" s="1"/>
  <c r="E421" i="2"/>
  <c r="G421" i="2" s="1"/>
  <c r="F421" i="2"/>
  <c r="H421" i="2" s="1"/>
  <c r="B423" i="2"/>
  <c r="A422" i="2"/>
  <c r="C422" i="2"/>
  <c r="D422" i="2" s="1"/>
  <c r="I421" i="2" l="1"/>
  <c r="M421" i="2" s="1"/>
  <c r="N421" i="2" s="1"/>
  <c r="P421" i="2" s="1"/>
  <c r="Q421" i="2" s="1"/>
  <c r="R421" i="2" s="1"/>
  <c r="E422" i="2"/>
  <c r="G422" i="2" s="1"/>
  <c r="F422" i="2"/>
  <c r="H422" i="2" s="1"/>
  <c r="C423" i="2"/>
  <c r="D423" i="2" s="1"/>
  <c r="B424" i="2"/>
  <c r="A423" i="2"/>
  <c r="E423" i="2" l="1"/>
  <c r="G423" i="2" s="1"/>
  <c r="F423" i="2"/>
  <c r="H423" i="2" s="1"/>
  <c r="I422" i="2"/>
  <c r="M422" i="2" s="1"/>
  <c r="N422" i="2" s="1"/>
  <c r="P422" i="2" s="1"/>
  <c r="Q422" i="2" s="1"/>
  <c r="R422" i="2" s="1"/>
  <c r="B425" i="2"/>
  <c r="A424" i="2"/>
  <c r="C424" i="2"/>
  <c r="D424" i="2" s="1"/>
  <c r="F424" i="2" l="1"/>
  <c r="H424" i="2" s="1"/>
  <c r="E424" i="2"/>
  <c r="G424" i="2" s="1"/>
  <c r="C425" i="2"/>
  <c r="D425" i="2" s="1"/>
  <c r="B426" i="2"/>
  <c r="A425" i="2"/>
  <c r="I423" i="2"/>
  <c r="M423" i="2" s="1"/>
  <c r="N423" i="2" s="1"/>
  <c r="P423" i="2" s="1"/>
  <c r="Q423" i="2" s="1"/>
  <c r="R423" i="2" s="1"/>
  <c r="F425" i="2" l="1"/>
  <c r="H425" i="2" s="1"/>
  <c r="E425" i="2"/>
  <c r="G425" i="2" s="1"/>
  <c r="A426" i="2"/>
  <c r="C426" i="2"/>
  <c r="D426" i="2" s="1"/>
  <c r="B427" i="2"/>
  <c r="I424" i="2"/>
  <c r="M424" i="2" s="1"/>
  <c r="N424" i="2" s="1"/>
  <c r="P424" i="2" s="1"/>
  <c r="Q424" i="2" s="1"/>
  <c r="R424" i="2" s="1"/>
  <c r="B428" i="2" l="1"/>
  <c r="A427" i="2"/>
  <c r="C427" i="2"/>
  <c r="D427" i="2" s="1"/>
  <c r="F426" i="2"/>
  <c r="H426" i="2" s="1"/>
  <c r="E426" i="2"/>
  <c r="G426" i="2" s="1"/>
  <c r="I425" i="2"/>
  <c r="M425" i="2" s="1"/>
  <c r="N425" i="2" s="1"/>
  <c r="P425" i="2" s="1"/>
  <c r="Q425" i="2" s="1"/>
  <c r="R425" i="2" s="1"/>
  <c r="I426" i="2" l="1"/>
  <c r="M426" i="2" s="1"/>
  <c r="N426" i="2" s="1"/>
  <c r="P426" i="2" s="1"/>
  <c r="Q426" i="2" s="1"/>
  <c r="R426" i="2" s="1"/>
  <c r="E427" i="2"/>
  <c r="G427" i="2" s="1"/>
  <c r="F427" i="2"/>
  <c r="H427" i="2" s="1"/>
  <c r="B429" i="2"/>
  <c r="A428" i="2"/>
  <c r="C428" i="2"/>
  <c r="D428" i="2" s="1"/>
  <c r="I427" i="2" l="1"/>
  <c r="M427" i="2" s="1"/>
  <c r="N427" i="2" s="1"/>
  <c r="P427" i="2" s="1"/>
  <c r="Q427" i="2" s="1"/>
  <c r="R427" i="2" s="1"/>
  <c r="F428" i="2"/>
  <c r="H428" i="2" s="1"/>
  <c r="E428" i="2"/>
  <c r="G428" i="2" s="1"/>
  <c r="B430" i="2"/>
  <c r="C429" i="2"/>
  <c r="D429" i="2" s="1"/>
  <c r="A429" i="2"/>
  <c r="C430" i="2" l="1"/>
  <c r="D430" i="2" s="1"/>
  <c r="A430" i="2"/>
  <c r="B431" i="2"/>
  <c r="E429" i="2"/>
  <c r="G429" i="2" s="1"/>
  <c r="F429" i="2"/>
  <c r="H429" i="2" s="1"/>
  <c r="I428" i="2"/>
  <c r="M428" i="2" s="1"/>
  <c r="N428" i="2" s="1"/>
  <c r="P428" i="2" s="1"/>
  <c r="Q428" i="2" s="1"/>
  <c r="R428" i="2" s="1"/>
  <c r="B432" i="2" l="1"/>
  <c r="A431" i="2"/>
  <c r="C431" i="2"/>
  <c r="D431" i="2" s="1"/>
  <c r="E430" i="2"/>
  <c r="G430" i="2" s="1"/>
  <c r="F430" i="2"/>
  <c r="H430" i="2" s="1"/>
  <c r="I429" i="2"/>
  <c r="M429" i="2" s="1"/>
  <c r="N429" i="2" s="1"/>
  <c r="P429" i="2" s="1"/>
  <c r="Q429" i="2" s="1"/>
  <c r="R429" i="2" s="1"/>
  <c r="F431" i="2" l="1"/>
  <c r="H431" i="2" s="1"/>
  <c r="E431" i="2"/>
  <c r="G431" i="2" s="1"/>
  <c r="C432" i="2"/>
  <c r="D432" i="2" s="1"/>
  <c r="B433" i="2"/>
  <c r="A432" i="2"/>
  <c r="I430" i="2"/>
  <c r="M430" i="2" s="1"/>
  <c r="N430" i="2" s="1"/>
  <c r="P430" i="2" s="1"/>
  <c r="Q430" i="2" s="1"/>
  <c r="R430" i="2" s="1"/>
  <c r="F432" i="2" l="1"/>
  <c r="H432" i="2" s="1"/>
  <c r="E432" i="2"/>
  <c r="G432" i="2" s="1"/>
  <c r="B434" i="2"/>
  <c r="A433" i="2"/>
  <c r="C433" i="2"/>
  <c r="D433" i="2" s="1"/>
  <c r="I431" i="2"/>
  <c r="M431" i="2" s="1"/>
  <c r="N431" i="2" s="1"/>
  <c r="P431" i="2" s="1"/>
  <c r="Q431" i="2" s="1"/>
  <c r="R431" i="2" s="1"/>
  <c r="E433" i="2" l="1"/>
  <c r="G433" i="2" s="1"/>
  <c r="F433" i="2"/>
  <c r="H433" i="2" s="1"/>
  <c r="B435" i="2"/>
  <c r="A434" i="2"/>
  <c r="C434" i="2"/>
  <c r="D434" i="2" s="1"/>
  <c r="I432" i="2"/>
  <c r="M432" i="2" s="1"/>
  <c r="N432" i="2" s="1"/>
  <c r="P432" i="2" s="1"/>
  <c r="Q432" i="2" s="1"/>
  <c r="R432" i="2" s="1"/>
  <c r="E434" i="2" l="1"/>
  <c r="G434" i="2" s="1"/>
  <c r="F434" i="2"/>
  <c r="H434" i="2" s="1"/>
  <c r="C435" i="2"/>
  <c r="D435" i="2" s="1"/>
  <c r="B436" i="2"/>
  <c r="A435" i="2"/>
  <c r="I433" i="2"/>
  <c r="M433" i="2" s="1"/>
  <c r="N433" i="2" s="1"/>
  <c r="P433" i="2" s="1"/>
  <c r="Q433" i="2" s="1"/>
  <c r="R433" i="2" s="1"/>
  <c r="I434" i="2" l="1"/>
  <c r="M434" i="2" s="1"/>
  <c r="N434" i="2" s="1"/>
  <c r="P434" i="2" s="1"/>
  <c r="Q434" i="2" s="1"/>
  <c r="R434" i="2" s="1"/>
  <c r="E435" i="2"/>
  <c r="G435" i="2" s="1"/>
  <c r="F435" i="2"/>
  <c r="H435" i="2" s="1"/>
  <c r="A436" i="2"/>
  <c r="C436" i="2"/>
  <c r="D436" i="2" s="1"/>
  <c r="B437" i="2"/>
  <c r="I435" i="2" l="1"/>
  <c r="M435" i="2" s="1"/>
  <c r="N435" i="2" s="1"/>
  <c r="P435" i="2" s="1"/>
  <c r="Q435" i="2" s="1"/>
  <c r="R435" i="2" s="1"/>
  <c r="C437" i="2"/>
  <c r="D437" i="2" s="1"/>
  <c r="B438" i="2"/>
  <c r="A437" i="2"/>
  <c r="F436" i="2"/>
  <c r="H436" i="2" s="1"/>
  <c r="E436" i="2"/>
  <c r="G436" i="2" s="1"/>
  <c r="I436" i="2" l="1"/>
  <c r="M436" i="2" s="1"/>
  <c r="N436" i="2" s="1"/>
  <c r="P436" i="2" s="1"/>
  <c r="Q436" i="2" s="1"/>
  <c r="R436" i="2" s="1"/>
  <c r="F437" i="2"/>
  <c r="H437" i="2" s="1"/>
  <c r="E437" i="2"/>
  <c r="G437" i="2" s="1"/>
  <c r="C438" i="2"/>
  <c r="D438" i="2" s="1"/>
  <c r="B439" i="2"/>
  <c r="A438" i="2"/>
  <c r="F438" i="2" l="1"/>
  <c r="H438" i="2" s="1"/>
  <c r="E438" i="2"/>
  <c r="G438" i="2" s="1"/>
  <c r="B440" i="2"/>
  <c r="A439" i="2"/>
  <c r="C439" i="2"/>
  <c r="D439" i="2" s="1"/>
  <c r="I437" i="2"/>
  <c r="M437" i="2" s="1"/>
  <c r="N437" i="2" s="1"/>
  <c r="P437" i="2" s="1"/>
  <c r="Q437" i="2" s="1"/>
  <c r="R437" i="2" s="1"/>
  <c r="F439" i="2" l="1"/>
  <c r="H439" i="2" s="1"/>
  <c r="E439" i="2"/>
  <c r="G439" i="2" s="1"/>
  <c r="C440" i="2"/>
  <c r="D440" i="2" s="1"/>
  <c r="B441" i="2"/>
  <c r="A440" i="2"/>
  <c r="I438" i="2"/>
  <c r="M438" i="2" s="1"/>
  <c r="N438" i="2" s="1"/>
  <c r="P438" i="2" s="1"/>
  <c r="Q438" i="2" s="1"/>
  <c r="R438" i="2" s="1"/>
  <c r="E440" i="2" l="1"/>
  <c r="G440" i="2" s="1"/>
  <c r="F440" i="2"/>
  <c r="H440" i="2" s="1"/>
  <c r="C441" i="2"/>
  <c r="D441" i="2" s="1"/>
  <c r="B442" i="2"/>
  <c r="A441" i="2"/>
  <c r="I439" i="2"/>
  <c r="M439" i="2" s="1"/>
  <c r="N439" i="2" s="1"/>
  <c r="P439" i="2" s="1"/>
  <c r="Q439" i="2" s="1"/>
  <c r="R439" i="2" s="1"/>
  <c r="I440" i="2" l="1"/>
  <c r="M440" i="2" s="1"/>
  <c r="N440" i="2" s="1"/>
  <c r="P440" i="2" s="1"/>
  <c r="Q440" i="2" s="1"/>
  <c r="R440" i="2" s="1"/>
  <c r="E441" i="2"/>
  <c r="G441" i="2" s="1"/>
  <c r="F441" i="2"/>
  <c r="H441" i="2" s="1"/>
  <c r="B443" i="2"/>
  <c r="A442" i="2"/>
  <c r="C442" i="2"/>
  <c r="D442" i="2" s="1"/>
  <c r="I441" i="2" l="1"/>
  <c r="M441" i="2" s="1"/>
  <c r="N441" i="2" s="1"/>
  <c r="P441" i="2" s="1"/>
  <c r="Q441" i="2" s="1"/>
  <c r="R441" i="2" s="1"/>
  <c r="F442" i="2"/>
  <c r="H442" i="2" s="1"/>
  <c r="E442" i="2"/>
  <c r="G442" i="2" s="1"/>
  <c r="A443" i="2"/>
  <c r="C443" i="2"/>
  <c r="D443" i="2" s="1"/>
  <c r="B444" i="2"/>
  <c r="B445" i="2" l="1"/>
  <c r="A444" i="2"/>
  <c r="C444" i="2"/>
  <c r="D444" i="2" s="1"/>
  <c r="F443" i="2"/>
  <c r="H443" i="2" s="1"/>
  <c r="E443" i="2"/>
  <c r="G443" i="2" s="1"/>
  <c r="I442" i="2"/>
  <c r="M442" i="2" s="1"/>
  <c r="N442" i="2" s="1"/>
  <c r="P442" i="2" s="1"/>
  <c r="Q442" i="2" s="1"/>
  <c r="R442" i="2" s="1"/>
  <c r="I443" i="2" l="1"/>
  <c r="M443" i="2" s="1"/>
  <c r="N443" i="2" s="1"/>
  <c r="P443" i="2" s="1"/>
  <c r="Q443" i="2" s="1"/>
  <c r="R443" i="2" s="1"/>
  <c r="E444" i="2"/>
  <c r="G444" i="2" s="1"/>
  <c r="F444" i="2"/>
  <c r="H444" i="2" s="1"/>
  <c r="B446" i="2"/>
  <c r="A445" i="2"/>
  <c r="C445" i="2"/>
  <c r="D445" i="2" s="1"/>
  <c r="I444" i="2" l="1"/>
  <c r="M444" i="2" s="1"/>
  <c r="N444" i="2" s="1"/>
  <c r="P444" i="2" s="1"/>
  <c r="Q444" i="2" s="1"/>
  <c r="R444" i="2" s="1"/>
  <c r="F445" i="2"/>
  <c r="H445" i="2" s="1"/>
  <c r="E445" i="2"/>
  <c r="G445" i="2" s="1"/>
  <c r="C446" i="2"/>
  <c r="D446" i="2" s="1"/>
  <c r="B447" i="2"/>
  <c r="A446" i="2"/>
  <c r="F446" i="2" l="1"/>
  <c r="H446" i="2" s="1"/>
  <c r="E446" i="2"/>
  <c r="G446" i="2" s="1"/>
  <c r="B448" i="2"/>
  <c r="C447" i="2"/>
  <c r="D447" i="2" s="1"/>
  <c r="A447" i="2"/>
  <c r="I445" i="2"/>
  <c r="M445" i="2" s="1"/>
  <c r="N445" i="2" s="1"/>
  <c r="P445" i="2" s="1"/>
  <c r="Q445" i="2" s="1"/>
  <c r="R445" i="2" s="1"/>
  <c r="B449" i="2" l="1"/>
  <c r="C448" i="2"/>
  <c r="D448" i="2" s="1"/>
  <c r="A448" i="2"/>
  <c r="F447" i="2"/>
  <c r="H447" i="2" s="1"/>
  <c r="E447" i="2"/>
  <c r="G447" i="2" s="1"/>
  <c r="I446" i="2"/>
  <c r="M446" i="2" s="1"/>
  <c r="N446" i="2" s="1"/>
  <c r="P446" i="2" s="1"/>
  <c r="Q446" i="2" s="1"/>
  <c r="R446" i="2" s="1"/>
  <c r="B450" i="2" l="1"/>
  <c r="C449" i="2"/>
  <c r="D449" i="2" s="1"/>
  <c r="A449" i="2"/>
  <c r="I447" i="2"/>
  <c r="M447" i="2" s="1"/>
  <c r="N447" i="2" s="1"/>
  <c r="P447" i="2" s="1"/>
  <c r="Q447" i="2" s="1"/>
  <c r="R447" i="2" s="1"/>
  <c r="E448" i="2"/>
  <c r="G448" i="2" s="1"/>
  <c r="F448" i="2"/>
  <c r="H448" i="2" s="1"/>
  <c r="I448" i="2" l="1"/>
  <c r="M448" i="2" s="1"/>
  <c r="N448" i="2" s="1"/>
  <c r="P448" i="2" s="1"/>
  <c r="Q448" i="2" s="1"/>
  <c r="R448" i="2" s="1"/>
  <c r="B451" i="2"/>
  <c r="A450" i="2"/>
  <c r="C450" i="2"/>
  <c r="D450" i="2" s="1"/>
  <c r="E449" i="2"/>
  <c r="G449" i="2" s="1"/>
  <c r="F449" i="2"/>
  <c r="H449" i="2" s="1"/>
  <c r="F450" i="2" l="1"/>
  <c r="H450" i="2" s="1"/>
  <c r="E450" i="2"/>
  <c r="G450" i="2" s="1"/>
  <c r="B452" i="2"/>
  <c r="A451" i="2"/>
  <c r="C451" i="2"/>
  <c r="D451" i="2" s="1"/>
  <c r="I449" i="2"/>
  <c r="M449" i="2" s="1"/>
  <c r="N449" i="2" s="1"/>
  <c r="P449" i="2" s="1"/>
  <c r="Q449" i="2" s="1"/>
  <c r="R449" i="2" s="1"/>
  <c r="E451" i="2" l="1"/>
  <c r="G451" i="2" s="1"/>
  <c r="F451" i="2"/>
  <c r="H451" i="2" s="1"/>
  <c r="B453" i="2"/>
  <c r="A452" i="2"/>
  <c r="C452" i="2"/>
  <c r="D452" i="2" s="1"/>
  <c r="I450" i="2"/>
  <c r="M450" i="2" s="1"/>
  <c r="N450" i="2" s="1"/>
  <c r="P450" i="2" s="1"/>
  <c r="Q450" i="2" s="1"/>
  <c r="R450" i="2" s="1"/>
  <c r="I451" i="2" l="1"/>
  <c r="M451" i="2" s="1"/>
  <c r="N451" i="2" s="1"/>
  <c r="P451" i="2" s="1"/>
  <c r="Q451" i="2" s="1"/>
  <c r="R451" i="2" s="1"/>
  <c r="E452" i="2"/>
  <c r="G452" i="2" s="1"/>
  <c r="F452" i="2"/>
  <c r="H452" i="2" s="1"/>
  <c r="C453" i="2"/>
  <c r="D453" i="2" s="1"/>
  <c r="B454" i="2"/>
  <c r="A453" i="2"/>
  <c r="F453" i="2" l="1"/>
  <c r="H453" i="2" s="1"/>
  <c r="E453" i="2"/>
  <c r="G453" i="2" s="1"/>
  <c r="I452" i="2"/>
  <c r="M452" i="2" s="1"/>
  <c r="N452" i="2" s="1"/>
  <c r="P452" i="2" s="1"/>
  <c r="Q452" i="2" s="1"/>
  <c r="R452" i="2" s="1"/>
  <c r="C454" i="2"/>
  <c r="D454" i="2" s="1"/>
  <c r="B455" i="2"/>
  <c r="A454" i="2"/>
  <c r="F454" i="2" l="1"/>
  <c r="H454" i="2" s="1"/>
  <c r="E454" i="2"/>
  <c r="G454" i="2" s="1"/>
  <c r="B456" i="2"/>
  <c r="A455" i="2"/>
  <c r="C455" i="2"/>
  <c r="D455" i="2" s="1"/>
  <c r="I453" i="2"/>
  <c r="M453" i="2" s="1"/>
  <c r="N453" i="2" s="1"/>
  <c r="P453" i="2" s="1"/>
  <c r="Q453" i="2" s="1"/>
  <c r="R453" i="2" s="1"/>
  <c r="E455" i="2" l="1"/>
  <c r="G455" i="2" s="1"/>
  <c r="F455" i="2"/>
  <c r="H455" i="2" s="1"/>
  <c r="B457" i="2"/>
  <c r="A456" i="2"/>
  <c r="C456" i="2"/>
  <c r="D456" i="2" s="1"/>
  <c r="I454" i="2"/>
  <c r="M454" i="2" s="1"/>
  <c r="N454" i="2" s="1"/>
  <c r="P454" i="2" s="1"/>
  <c r="Q454" i="2" s="1"/>
  <c r="R454" i="2" s="1"/>
  <c r="E456" i="2" l="1"/>
  <c r="G456" i="2" s="1"/>
  <c r="F456" i="2"/>
  <c r="H456" i="2" s="1"/>
  <c r="C457" i="2"/>
  <c r="D457" i="2" s="1"/>
  <c r="B458" i="2"/>
  <c r="A457" i="2"/>
  <c r="I455" i="2"/>
  <c r="M455" i="2" s="1"/>
  <c r="N455" i="2" s="1"/>
  <c r="P455" i="2" s="1"/>
  <c r="Q455" i="2" s="1"/>
  <c r="R455" i="2" s="1"/>
  <c r="I456" i="2" l="1"/>
  <c r="M456" i="2" s="1"/>
  <c r="N456" i="2" s="1"/>
  <c r="P456" i="2" s="1"/>
  <c r="Q456" i="2" s="1"/>
  <c r="R456" i="2" s="1"/>
  <c r="F457" i="2"/>
  <c r="H457" i="2" s="1"/>
  <c r="E457" i="2"/>
  <c r="G457" i="2" s="1"/>
  <c r="C458" i="2"/>
  <c r="D458" i="2" s="1"/>
  <c r="B459" i="2"/>
  <c r="A458" i="2"/>
  <c r="F458" i="2" l="1"/>
  <c r="H458" i="2" s="1"/>
  <c r="E458" i="2"/>
  <c r="G458" i="2" s="1"/>
  <c r="B460" i="2"/>
  <c r="A459" i="2"/>
  <c r="C459" i="2"/>
  <c r="D459" i="2" s="1"/>
  <c r="I457" i="2"/>
  <c r="M457" i="2" s="1"/>
  <c r="N457" i="2" s="1"/>
  <c r="P457" i="2" s="1"/>
  <c r="Q457" i="2" s="1"/>
  <c r="R457" i="2" s="1"/>
  <c r="F459" i="2" l="1"/>
  <c r="H459" i="2" s="1"/>
  <c r="E459" i="2"/>
  <c r="G459" i="2" s="1"/>
  <c r="C460" i="2"/>
  <c r="D460" i="2" s="1"/>
  <c r="B461" i="2"/>
  <c r="A460" i="2"/>
  <c r="I458" i="2"/>
  <c r="M458" i="2" s="1"/>
  <c r="N458" i="2" s="1"/>
  <c r="P458" i="2" s="1"/>
  <c r="Q458" i="2" s="1"/>
  <c r="R458" i="2" s="1"/>
  <c r="E460" i="2" l="1"/>
  <c r="G460" i="2" s="1"/>
  <c r="F460" i="2"/>
  <c r="H460" i="2" s="1"/>
  <c r="C461" i="2"/>
  <c r="D461" i="2" s="1"/>
  <c r="B462" i="2"/>
  <c r="A461" i="2"/>
  <c r="I459" i="2"/>
  <c r="M459" i="2" s="1"/>
  <c r="N459" i="2" s="1"/>
  <c r="P459" i="2" s="1"/>
  <c r="Q459" i="2" s="1"/>
  <c r="R459" i="2" s="1"/>
  <c r="I460" i="2" l="1"/>
  <c r="M460" i="2" s="1"/>
  <c r="N460" i="2" s="1"/>
  <c r="P460" i="2" s="1"/>
  <c r="Q460" i="2" s="1"/>
  <c r="R460" i="2" s="1"/>
  <c r="E461" i="2"/>
  <c r="G461" i="2" s="1"/>
  <c r="F461" i="2"/>
  <c r="H461" i="2" s="1"/>
  <c r="B463" i="2"/>
  <c r="A462" i="2"/>
  <c r="C462" i="2"/>
  <c r="D462" i="2" s="1"/>
  <c r="E462" i="2" l="1"/>
  <c r="G462" i="2" s="1"/>
  <c r="F462" i="2"/>
  <c r="H462" i="2" s="1"/>
  <c r="B464" i="2"/>
  <c r="C463" i="2"/>
  <c r="D463" i="2" s="1"/>
  <c r="A463" i="2"/>
  <c r="I461" i="2"/>
  <c r="M461" i="2" s="1"/>
  <c r="N461" i="2" s="1"/>
  <c r="P461" i="2" s="1"/>
  <c r="Q461" i="2" s="1"/>
  <c r="R461" i="2" s="1"/>
  <c r="B465" i="2" l="1"/>
  <c r="C464" i="2"/>
  <c r="D464" i="2" s="1"/>
  <c r="A464" i="2"/>
  <c r="I462" i="2"/>
  <c r="M462" i="2" s="1"/>
  <c r="N462" i="2" s="1"/>
  <c r="P462" i="2" s="1"/>
  <c r="Q462" i="2" s="1"/>
  <c r="R462" i="2" s="1"/>
  <c r="E463" i="2"/>
  <c r="G463" i="2" s="1"/>
  <c r="F463" i="2"/>
  <c r="H463" i="2" s="1"/>
  <c r="I463" i="2" l="1"/>
  <c r="M463" i="2" s="1"/>
  <c r="N463" i="2" s="1"/>
  <c r="P463" i="2" s="1"/>
  <c r="Q463" i="2" s="1"/>
  <c r="R463" i="2" s="1"/>
  <c r="A465" i="2"/>
  <c r="B466" i="2"/>
  <c r="C465" i="2"/>
  <c r="D465" i="2" s="1"/>
  <c r="F464" i="2"/>
  <c r="H464" i="2" s="1"/>
  <c r="E464" i="2"/>
  <c r="G464" i="2" s="1"/>
  <c r="I464" i="2" l="1"/>
  <c r="M464" i="2" s="1"/>
  <c r="N464" i="2" s="1"/>
  <c r="P464" i="2" s="1"/>
  <c r="Q464" i="2" s="1"/>
  <c r="R464" i="2" s="1"/>
  <c r="F465" i="2"/>
  <c r="H465" i="2" s="1"/>
  <c r="E465" i="2"/>
  <c r="G465" i="2" s="1"/>
  <c r="C466" i="2"/>
  <c r="D466" i="2" s="1"/>
  <c r="B467" i="2"/>
  <c r="A466" i="2"/>
  <c r="E466" i="2" l="1"/>
  <c r="G466" i="2" s="1"/>
  <c r="F466" i="2"/>
  <c r="H466" i="2" s="1"/>
  <c r="B468" i="2"/>
  <c r="A467" i="2"/>
  <c r="C467" i="2"/>
  <c r="D467" i="2" s="1"/>
  <c r="I465" i="2"/>
  <c r="M465" i="2" s="1"/>
  <c r="N465" i="2" s="1"/>
  <c r="P465" i="2" s="1"/>
  <c r="Q465" i="2" s="1"/>
  <c r="R465" i="2" s="1"/>
  <c r="I466" i="2" l="1"/>
  <c r="M466" i="2" s="1"/>
  <c r="N466" i="2" s="1"/>
  <c r="P466" i="2" s="1"/>
  <c r="Q466" i="2" s="1"/>
  <c r="R466" i="2" s="1"/>
  <c r="F467" i="2"/>
  <c r="H467" i="2" s="1"/>
  <c r="E467" i="2"/>
  <c r="G467" i="2" s="1"/>
  <c r="B469" i="2"/>
  <c r="A468" i="2"/>
  <c r="C468" i="2"/>
  <c r="D468" i="2" s="1"/>
  <c r="E468" i="2" l="1"/>
  <c r="G468" i="2" s="1"/>
  <c r="F468" i="2"/>
  <c r="H468" i="2" s="1"/>
  <c r="B470" i="2"/>
  <c r="A469" i="2"/>
  <c r="C469" i="2"/>
  <c r="D469" i="2" s="1"/>
  <c r="I467" i="2"/>
  <c r="M467" i="2" s="1"/>
  <c r="N467" i="2" s="1"/>
  <c r="P467" i="2" s="1"/>
  <c r="Q467" i="2" s="1"/>
  <c r="R467" i="2" s="1"/>
  <c r="I468" i="2" l="1"/>
  <c r="M468" i="2" s="1"/>
  <c r="N468" i="2" s="1"/>
  <c r="P468" i="2" s="1"/>
  <c r="Q468" i="2" s="1"/>
  <c r="R468" i="2" s="1"/>
  <c r="E469" i="2"/>
  <c r="G469" i="2" s="1"/>
  <c r="F469" i="2"/>
  <c r="H469" i="2" s="1"/>
  <c r="C470" i="2"/>
  <c r="D470" i="2" s="1"/>
  <c r="B471" i="2"/>
  <c r="A470" i="2"/>
  <c r="I469" i="2" l="1"/>
  <c r="M469" i="2" s="1"/>
  <c r="N469" i="2" s="1"/>
  <c r="P469" i="2" s="1"/>
  <c r="Q469" i="2" s="1"/>
  <c r="R469" i="2" s="1"/>
  <c r="F470" i="2"/>
  <c r="H470" i="2" s="1"/>
  <c r="E470" i="2"/>
  <c r="G470" i="2" s="1"/>
  <c r="C471" i="2"/>
  <c r="D471" i="2" s="1"/>
  <c r="B472" i="2"/>
  <c r="A471" i="2"/>
  <c r="E471" i="2" l="1"/>
  <c r="G471" i="2" s="1"/>
  <c r="F471" i="2"/>
  <c r="H471" i="2" s="1"/>
  <c r="C472" i="2"/>
  <c r="D472" i="2" s="1"/>
  <c r="B473" i="2"/>
  <c r="A472" i="2"/>
  <c r="I470" i="2"/>
  <c r="M470" i="2" s="1"/>
  <c r="N470" i="2" s="1"/>
  <c r="P470" i="2" s="1"/>
  <c r="Q470" i="2" s="1"/>
  <c r="R470" i="2" s="1"/>
  <c r="E472" i="2" l="1"/>
  <c r="G472" i="2" s="1"/>
  <c r="F472" i="2"/>
  <c r="H472" i="2" s="1"/>
  <c r="I471" i="2"/>
  <c r="M471" i="2" s="1"/>
  <c r="N471" i="2" s="1"/>
  <c r="P471" i="2" s="1"/>
  <c r="Q471" i="2" s="1"/>
  <c r="R471" i="2" s="1"/>
  <c r="B474" i="2"/>
  <c r="A473" i="2"/>
  <c r="C473" i="2"/>
  <c r="D473" i="2" s="1"/>
  <c r="F473" i="2" l="1"/>
  <c r="H473" i="2" s="1"/>
  <c r="E473" i="2"/>
  <c r="G473" i="2" s="1"/>
  <c r="B475" i="2"/>
  <c r="A474" i="2"/>
  <c r="C474" i="2"/>
  <c r="D474" i="2" s="1"/>
  <c r="I472" i="2"/>
  <c r="M472" i="2" s="1"/>
  <c r="N472" i="2" s="1"/>
  <c r="P472" i="2" s="1"/>
  <c r="Q472" i="2" s="1"/>
  <c r="R472" i="2" s="1"/>
  <c r="E474" i="2" l="1"/>
  <c r="G474" i="2" s="1"/>
  <c r="F474" i="2"/>
  <c r="H474" i="2" s="1"/>
  <c r="B476" i="2"/>
  <c r="A475" i="2"/>
  <c r="C475" i="2"/>
  <c r="D475" i="2" s="1"/>
  <c r="I473" i="2"/>
  <c r="M473" i="2" s="1"/>
  <c r="N473" i="2" s="1"/>
  <c r="P473" i="2" s="1"/>
  <c r="Q473" i="2" s="1"/>
  <c r="R473" i="2" s="1"/>
  <c r="F475" i="2" l="1"/>
  <c r="H475" i="2" s="1"/>
  <c r="E475" i="2"/>
  <c r="G475" i="2" s="1"/>
  <c r="B477" i="2"/>
  <c r="C476" i="2"/>
  <c r="D476" i="2" s="1"/>
  <c r="A476" i="2"/>
  <c r="I474" i="2"/>
  <c r="M474" i="2" s="1"/>
  <c r="N474" i="2" s="1"/>
  <c r="P474" i="2" s="1"/>
  <c r="Q474" i="2" s="1"/>
  <c r="R474" i="2" s="1"/>
  <c r="E476" i="2" l="1"/>
  <c r="G476" i="2" s="1"/>
  <c r="F476" i="2"/>
  <c r="H476" i="2" s="1"/>
  <c r="I475" i="2"/>
  <c r="M475" i="2" s="1"/>
  <c r="N475" i="2" s="1"/>
  <c r="P475" i="2" s="1"/>
  <c r="Q475" i="2" s="1"/>
  <c r="R475" i="2" s="1"/>
  <c r="B478" i="2"/>
  <c r="C477" i="2"/>
  <c r="D477" i="2" s="1"/>
  <c r="A477" i="2"/>
  <c r="I476" i="2" l="1"/>
  <c r="M476" i="2" s="1"/>
  <c r="N476" i="2" s="1"/>
  <c r="P476" i="2" s="1"/>
  <c r="Q476" i="2" s="1"/>
  <c r="R476" i="2" s="1"/>
  <c r="B479" i="2"/>
  <c r="A478" i="2"/>
  <c r="C478" i="2"/>
  <c r="D478" i="2" s="1"/>
  <c r="E477" i="2"/>
  <c r="G477" i="2" s="1"/>
  <c r="F477" i="2"/>
  <c r="H477" i="2" s="1"/>
  <c r="I477" i="2" l="1"/>
  <c r="M477" i="2" s="1"/>
  <c r="N477" i="2" s="1"/>
  <c r="P477" i="2" s="1"/>
  <c r="Q477" i="2" s="1"/>
  <c r="R477" i="2" s="1"/>
  <c r="F478" i="2"/>
  <c r="H478" i="2" s="1"/>
  <c r="E478" i="2"/>
  <c r="G478" i="2" s="1"/>
  <c r="C479" i="2"/>
  <c r="D479" i="2" s="1"/>
  <c r="B480" i="2"/>
  <c r="A479" i="2"/>
  <c r="E479" i="2" l="1"/>
  <c r="G479" i="2" s="1"/>
  <c r="F479" i="2"/>
  <c r="H479" i="2" s="1"/>
  <c r="C480" i="2"/>
  <c r="D480" i="2" s="1"/>
  <c r="B481" i="2"/>
  <c r="A480" i="2"/>
  <c r="I478" i="2"/>
  <c r="M478" i="2" s="1"/>
  <c r="N478" i="2" s="1"/>
  <c r="P478" i="2" s="1"/>
  <c r="Q478" i="2" s="1"/>
  <c r="R478" i="2" s="1"/>
  <c r="I479" i="2" l="1"/>
  <c r="M479" i="2" s="1"/>
  <c r="N479" i="2" s="1"/>
  <c r="P479" i="2" s="1"/>
  <c r="Q479" i="2" s="1"/>
  <c r="R479" i="2" s="1"/>
  <c r="F480" i="2"/>
  <c r="H480" i="2" s="1"/>
  <c r="E480" i="2"/>
  <c r="G480" i="2" s="1"/>
  <c r="C481" i="2"/>
  <c r="D481" i="2" s="1"/>
  <c r="B482" i="2"/>
  <c r="A481" i="2"/>
  <c r="F481" i="2" l="1"/>
  <c r="H481" i="2" s="1"/>
  <c r="E481" i="2"/>
  <c r="G481" i="2" s="1"/>
  <c r="B483" i="2"/>
  <c r="A482" i="2"/>
  <c r="C482" i="2"/>
  <c r="D482" i="2" s="1"/>
  <c r="I480" i="2"/>
  <c r="M480" i="2" s="1"/>
  <c r="N480" i="2" s="1"/>
  <c r="P480" i="2" s="1"/>
  <c r="Q480" i="2" s="1"/>
  <c r="R480" i="2" s="1"/>
  <c r="F482" i="2" l="1"/>
  <c r="H482" i="2" s="1"/>
  <c r="E482" i="2"/>
  <c r="G482" i="2" s="1"/>
  <c r="B484" i="2"/>
  <c r="A483" i="2"/>
  <c r="C483" i="2"/>
  <c r="D483" i="2" s="1"/>
  <c r="I481" i="2"/>
  <c r="M481" i="2" s="1"/>
  <c r="N481" i="2" s="1"/>
  <c r="P481" i="2" s="1"/>
  <c r="Q481" i="2" s="1"/>
  <c r="R481" i="2" s="1"/>
  <c r="F483" i="2" l="1"/>
  <c r="H483" i="2" s="1"/>
  <c r="E483" i="2"/>
  <c r="G483" i="2" s="1"/>
  <c r="C484" i="2"/>
  <c r="D484" i="2" s="1"/>
  <c r="B485" i="2"/>
  <c r="A484" i="2"/>
  <c r="I482" i="2"/>
  <c r="M482" i="2" s="1"/>
  <c r="N482" i="2" s="1"/>
  <c r="P482" i="2" s="1"/>
  <c r="Q482" i="2" s="1"/>
  <c r="R482" i="2" s="1"/>
  <c r="F484" i="2" l="1"/>
  <c r="H484" i="2" s="1"/>
  <c r="E484" i="2"/>
  <c r="G484" i="2" s="1"/>
  <c r="C485" i="2"/>
  <c r="D485" i="2" s="1"/>
  <c r="B486" i="2"/>
  <c r="A485" i="2"/>
  <c r="I483" i="2"/>
  <c r="M483" i="2" s="1"/>
  <c r="N483" i="2" s="1"/>
  <c r="P483" i="2" s="1"/>
  <c r="Q483" i="2" s="1"/>
  <c r="R483" i="2" s="1"/>
  <c r="E485" i="2" l="1"/>
  <c r="G485" i="2" s="1"/>
  <c r="F485" i="2"/>
  <c r="H485" i="2" s="1"/>
  <c r="C486" i="2"/>
  <c r="D486" i="2" s="1"/>
  <c r="B487" i="2"/>
  <c r="A486" i="2"/>
  <c r="I484" i="2"/>
  <c r="M484" i="2" s="1"/>
  <c r="N484" i="2" s="1"/>
  <c r="P484" i="2" s="1"/>
  <c r="Q484" i="2" s="1"/>
  <c r="R484" i="2" s="1"/>
  <c r="I485" i="2" l="1"/>
  <c r="M485" i="2" s="1"/>
  <c r="N485" i="2" s="1"/>
  <c r="P485" i="2" s="1"/>
  <c r="Q485" i="2" s="1"/>
  <c r="R485" i="2" s="1"/>
  <c r="E486" i="2"/>
  <c r="G486" i="2" s="1"/>
  <c r="F486" i="2"/>
  <c r="H486" i="2" s="1"/>
  <c r="A487" i="2"/>
  <c r="C487" i="2"/>
  <c r="D487" i="2" s="1"/>
  <c r="B488" i="2"/>
  <c r="I486" i="2" l="1"/>
  <c r="M486" i="2" s="1"/>
  <c r="N486" i="2" s="1"/>
  <c r="P486" i="2" s="1"/>
  <c r="Q486" i="2" s="1"/>
  <c r="R486" i="2" s="1"/>
  <c r="B489" i="2"/>
  <c r="A488" i="2"/>
  <c r="C488" i="2"/>
  <c r="D488" i="2" s="1"/>
  <c r="F487" i="2"/>
  <c r="H487" i="2" s="1"/>
  <c r="E487" i="2"/>
  <c r="G487" i="2" s="1"/>
  <c r="I487" i="2" l="1"/>
  <c r="M487" i="2" s="1"/>
  <c r="N487" i="2" s="1"/>
  <c r="P487" i="2" s="1"/>
  <c r="Q487" i="2" s="1"/>
  <c r="R487" i="2" s="1"/>
  <c r="E488" i="2"/>
  <c r="G488" i="2" s="1"/>
  <c r="F488" i="2"/>
  <c r="H488" i="2" s="1"/>
  <c r="B490" i="2"/>
  <c r="A489" i="2"/>
  <c r="C489" i="2"/>
  <c r="D489" i="2" s="1"/>
  <c r="I488" i="2" l="1"/>
  <c r="M488" i="2" s="1"/>
  <c r="N488" i="2" s="1"/>
  <c r="P488" i="2" s="1"/>
  <c r="Q488" i="2" s="1"/>
  <c r="R488" i="2" s="1"/>
  <c r="F489" i="2"/>
  <c r="H489" i="2" s="1"/>
  <c r="E489" i="2"/>
  <c r="G489" i="2" s="1"/>
  <c r="B491" i="2"/>
  <c r="A490" i="2"/>
  <c r="C490" i="2"/>
  <c r="D490" i="2" s="1"/>
  <c r="F490" i="2" l="1"/>
  <c r="H490" i="2" s="1"/>
  <c r="E490" i="2"/>
  <c r="G490" i="2" s="1"/>
  <c r="B492" i="2"/>
  <c r="A491" i="2"/>
  <c r="C491" i="2"/>
  <c r="D491" i="2" s="1"/>
  <c r="I489" i="2"/>
  <c r="M489" i="2" s="1"/>
  <c r="N489" i="2" s="1"/>
  <c r="P489" i="2" s="1"/>
  <c r="Q489" i="2" s="1"/>
  <c r="R489" i="2" s="1"/>
  <c r="E491" i="2" l="1"/>
  <c r="G491" i="2" s="1"/>
  <c r="F491" i="2"/>
  <c r="H491" i="2" s="1"/>
  <c r="B493" i="2"/>
  <c r="A492" i="2"/>
  <c r="C492" i="2"/>
  <c r="D492" i="2" s="1"/>
  <c r="I490" i="2"/>
  <c r="M490" i="2" s="1"/>
  <c r="N490" i="2" s="1"/>
  <c r="P490" i="2" s="1"/>
  <c r="Q490" i="2" s="1"/>
  <c r="R490" i="2" s="1"/>
  <c r="F492" i="2" l="1"/>
  <c r="H492" i="2" s="1"/>
  <c r="E492" i="2"/>
  <c r="G492" i="2" s="1"/>
  <c r="A493" i="2"/>
  <c r="B494" i="2"/>
  <c r="C493" i="2"/>
  <c r="D493" i="2" s="1"/>
  <c r="I491" i="2"/>
  <c r="M491" i="2" s="1"/>
  <c r="N491" i="2" s="1"/>
  <c r="P491" i="2" s="1"/>
  <c r="Q491" i="2" s="1"/>
  <c r="R491" i="2" s="1"/>
  <c r="F493" i="2" l="1"/>
  <c r="H493" i="2" s="1"/>
  <c r="E493" i="2"/>
  <c r="G493" i="2" s="1"/>
  <c r="C494" i="2"/>
  <c r="D494" i="2" s="1"/>
  <c r="B495" i="2"/>
  <c r="A494" i="2"/>
  <c r="I492" i="2"/>
  <c r="M492" i="2" s="1"/>
  <c r="N492" i="2" s="1"/>
  <c r="P492" i="2" s="1"/>
  <c r="Q492" i="2" s="1"/>
  <c r="R492" i="2" s="1"/>
  <c r="E494" i="2" l="1"/>
  <c r="G494" i="2" s="1"/>
  <c r="F494" i="2"/>
  <c r="H494" i="2" s="1"/>
  <c r="B496" i="2"/>
  <c r="A495" i="2"/>
  <c r="C495" i="2"/>
  <c r="D495" i="2" s="1"/>
  <c r="I493" i="2"/>
  <c r="M493" i="2" s="1"/>
  <c r="N493" i="2" s="1"/>
  <c r="P493" i="2" s="1"/>
  <c r="Q493" i="2" s="1"/>
  <c r="R493" i="2" s="1"/>
  <c r="E495" i="2" l="1"/>
  <c r="G495" i="2" s="1"/>
  <c r="F495" i="2"/>
  <c r="H495" i="2" s="1"/>
  <c r="C496" i="2"/>
  <c r="D496" i="2" s="1"/>
  <c r="B497" i="2"/>
  <c r="A496" i="2"/>
  <c r="I494" i="2"/>
  <c r="M494" i="2" s="1"/>
  <c r="N494" i="2" s="1"/>
  <c r="P494" i="2" s="1"/>
  <c r="Q494" i="2" s="1"/>
  <c r="R494" i="2" s="1"/>
  <c r="E496" i="2" l="1"/>
  <c r="G496" i="2" s="1"/>
  <c r="F496" i="2"/>
  <c r="H496" i="2" s="1"/>
  <c r="I495" i="2"/>
  <c r="M495" i="2" s="1"/>
  <c r="N495" i="2" s="1"/>
  <c r="P495" i="2" s="1"/>
  <c r="Q495" i="2" s="1"/>
  <c r="R495" i="2" s="1"/>
  <c r="A497" i="2"/>
  <c r="C497" i="2"/>
  <c r="D497" i="2" s="1"/>
  <c r="B498" i="2"/>
  <c r="B499" i="2" l="1"/>
  <c r="A498" i="2"/>
  <c r="C498" i="2"/>
  <c r="D498" i="2" s="1"/>
  <c r="I496" i="2"/>
  <c r="M496" i="2" s="1"/>
  <c r="N496" i="2" s="1"/>
  <c r="P496" i="2" s="1"/>
  <c r="Q496" i="2" s="1"/>
  <c r="R496" i="2" s="1"/>
  <c r="F497" i="2"/>
  <c r="H497" i="2" s="1"/>
  <c r="E497" i="2"/>
  <c r="G497" i="2" s="1"/>
  <c r="I497" i="2" l="1"/>
  <c r="M497" i="2" s="1"/>
  <c r="N497" i="2" s="1"/>
  <c r="P497" i="2" s="1"/>
  <c r="Q497" i="2" s="1"/>
  <c r="R497" i="2" s="1"/>
  <c r="E498" i="2"/>
  <c r="G498" i="2" s="1"/>
  <c r="F498" i="2"/>
  <c r="H498" i="2" s="1"/>
  <c r="B500" i="2"/>
  <c r="A499" i="2"/>
  <c r="C499" i="2"/>
  <c r="D499" i="2" s="1"/>
  <c r="I498" i="2" l="1"/>
  <c r="M498" i="2" s="1"/>
  <c r="N498" i="2" s="1"/>
  <c r="P498" i="2" s="1"/>
  <c r="Q498" i="2" s="1"/>
  <c r="R498" i="2" s="1"/>
  <c r="F499" i="2"/>
  <c r="H499" i="2" s="1"/>
  <c r="E499" i="2"/>
  <c r="G499" i="2" s="1"/>
  <c r="B501" i="2"/>
  <c r="A500" i="2"/>
  <c r="C500" i="2"/>
  <c r="D500" i="2" s="1"/>
  <c r="E500" i="2" l="1"/>
  <c r="G500" i="2" s="1"/>
  <c r="F500" i="2"/>
  <c r="H500" i="2" s="1"/>
  <c r="A501" i="2"/>
  <c r="C501" i="2"/>
  <c r="D501" i="2" s="1"/>
  <c r="B502" i="2"/>
  <c r="I499" i="2"/>
  <c r="M499" i="2" s="1"/>
  <c r="N499" i="2" s="1"/>
  <c r="P499" i="2" s="1"/>
  <c r="Q499" i="2" s="1"/>
  <c r="R499" i="2" s="1"/>
  <c r="C502" i="2" l="1"/>
  <c r="D502" i="2" s="1"/>
  <c r="B503" i="2"/>
  <c r="A502" i="2"/>
  <c r="I500" i="2"/>
  <c r="M500" i="2" s="1"/>
  <c r="N500" i="2" s="1"/>
  <c r="P500" i="2" s="1"/>
  <c r="Q500" i="2" s="1"/>
  <c r="R500" i="2" s="1"/>
  <c r="E501" i="2"/>
  <c r="G501" i="2" s="1"/>
  <c r="F501" i="2"/>
  <c r="H501" i="2" s="1"/>
  <c r="E502" i="2" l="1"/>
  <c r="G502" i="2" s="1"/>
  <c r="F502" i="2"/>
  <c r="H502" i="2" s="1"/>
  <c r="I501" i="2"/>
  <c r="M501" i="2" s="1"/>
  <c r="N501" i="2" s="1"/>
  <c r="P501" i="2" s="1"/>
  <c r="Q501" i="2" s="1"/>
  <c r="R501" i="2" s="1"/>
  <c r="B504" i="2"/>
  <c r="A503" i="2"/>
  <c r="C503" i="2"/>
  <c r="D503" i="2" s="1"/>
  <c r="I502" i="2" l="1"/>
  <c r="M502" i="2" s="1"/>
  <c r="N502" i="2" s="1"/>
  <c r="P502" i="2" s="1"/>
  <c r="Q502" i="2" s="1"/>
  <c r="R502" i="2" s="1"/>
  <c r="F503" i="2"/>
  <c r="H503" i="2" s="1"/>
  <c r="E503" i="2"/>
  <c r="G503" i="2" s="1"/>
  <c r="B505" i="2"/>
  <c r="A504" i="2"/>
  <c r="C504" i="2"/>
  <c r="D504" i="2" s="1"/>
  <c r="E504" i="2" l="1"/>
  <c r="G504" i="2" s="1"/>
  <c r="F504" i="2"/>
  <c r="H504" i="2" s="1"/>
  <c r="A505" i="2"/>
  <c r="C505" i="2"/>
  <c r="D505" i="2" s="1"/>
  <c r="B506" i="2"/>
  <c r="I503" i="2"/>
  <c r="M503" i="2" s="1"/>
  <c r="N503" i="2" s="1"/>
  <c r="P503" i="2" s="1"/>
  <c r="Q503" i="2" s="1"/>
  <c r="R503" i="2" s="1"/>
  <c r="I504" i="2" l="1"/>
  <c r="M504" i="2" s="1"/>
  <c r="N504" i="2" s="1"/>
  <c r="P504" i="2" s="1"/>
  <c r="Q504" i="2" s="1"/>
  <c r="R504" i="2" s="1"/>
  <c r="B507" i="2"/>
  <c r="C506" i="2"/>
  <c r="D506" i="2" s="1"/>
  <c r="A506" i="2"/>
  <c r="F505" i="2"/>
  <c r="H505" i="2" s="1"/>
  <c r="E505" i="2"/>
  <c r="G505" i="2" s="1"/>
  <c r="I505" i="2" l="1"/>
  <c r="M505" i="2" s="1"/>
  <c r="N505" i="2" s="1"/>
  <c r="P505" i="2" s="1"/>
  <c r="Q505" i="2" s="1"/>
  <c r="R505" i="2" s="1"/>
  <c r="A507" i="2"/>
  <c r="B508" i="2"/>
  <c r="C507" i="2"/>
  <c r="D507" i="2" s="1"/>
  <c r="E506" i="2"/>
  <c r="G506" i="2" s="1"/>
  <c r="F506" i="2"/>
  <c r="H506" i="2" s="1"/>
  <c r="E507" i="2" l="1"/>
  <c r="G507" i="2" s="1"/>
  <c r="F507" i="2"/>
  <c r="H507" i="2" s="1"/>
  <c r="I506" i="2"/>
  <c r="M506" i="2" s="1"/>
  <c r="N506" i="2" s="1"/>
  <c r="P506" i="2" s="1"/>
  <c r="Q506" i="2" s="1"/>
  <c r="R506" i="2" s="1"/>
  <c r="B509" i="2"/>
  <c r="A508" i="2"/>
  <c r="C508" i="2"/>
  <c r="D508" i="2" s="1"/>
  <c r="I507" i="2" l="1"/>
  <c r="M507" i="2" s="1"/>
  <c r="N507" i="2" s="1"/>
  <c r="P507" i="2" s="1"/>
  <c r="Q507" i="2" s="1"/>
  <c r="R507" i="2" s="1"/>
  <c r="F508" i="2"/>
  <c r="H508" i="2" s="1"/>
  <c r="E508" i="2"/>
  <c r="G508" i="2" s="1"/>
  <c r="C509" i="2"/>
  <c r="D509" i="2" s="1"/>
  <c r="B510" i="2"/>
  <c r="A509" i="2"/>
  <c r="F509" i="2" l="1"/>
  <c r="H509" i="2" s="1"/>
  <c r="E509" i="2"/>
  <c r="G509" i="2" s="1"/>
  <c r="B511" i="2"/>
  <c r="A510" i="2"/>
  <c r="C510" i="2"/>
  <c r="D510" i="2" s="1"/>
  <c r="I508" i="2"/>
  <c r="M508" i="2" s="1"/>
  <c r="N508" i="2" s="1"/>
  <c r="P508" i="2" s="1"/>
  <c r="Q508" i="2" s="1"/>
  <c r="R508" i="2" s="1"/>
  <c r="E510" i="2" l="1"/>
  <c r="G510" i="2" s="1"/>
  <c r="F510" i="2"/>
  <c r="H510" i="2" s="1"/>
  <c r="B512" i="2"/>
  <c r="A511" i="2"/>
  <c r="C511" i="2"/>
  <c r="D511" i="2" s="1"/>
  <c r="I509" i="2"/>
  <c r="M509" i="2" s="1"/>
  <c r="N509" i="2" s="1"/>
  <c r="P509" i="2" s="1"/>
  <c r="Q509" i="2" s="1"/>
  <c r="R509" i="2" s="1"/>
  <c r="I510" i="2" l="1"/>
  <c r="M510" i="2" s="1"/>
  <c r="N510" i="2" s="1"/>
  <c r="P510" i="2" s="1"/>
  <c r="Q510" i="2" s="1"/>
  <c r="R510" i="2" s="1"/>
  <c r="E511" i="2"/>
  <c r="G511" i="2" s="1"/>
  <c r="F511" i="2"/>
  <c r="H511" i="2" s="1"/>
  <c r="C512" i="2"/>
  <c r="D512" i="2" s="1"/>
  <c r="B513" i="2"/>
  <c r="A512" i="2"/>
  <c r="I511" i="2" l="1"/>
  <c r="M511" i="2" s="1"/>
  <c r="N511" i="2" s="1"/>
  <c r="P511" i="2" s="1"/>
  <c r="Q511" i="2" s="1"/>
  <c r="R511" i="2" s="1"/>
  <c r="E512" i="2"/>
  <c r="G512" i="2" s="1"/>
  <c r="F512" i="2"/>
  <c r="H512" i="2" s="1"/>
  <c r="B514" i="2"/>
  <c r="A513" i="2"/>
  <c r="C513" i="2"/>
  <c r="D513" i="2" s="1"/>
  <c r="F513" i="2" l="1"/>
  <c r="H513" i="2" s="1"/>
  <c r="E513" i="2"/>
  <c r="G513" i="2" s="1"/>
  <c r="B515" i="2"/>
  <c r="A514" i="2"/>
  <c r="C514" i="2"/>
  <c r="D514" i="2" s="1"/>
  <c r="I512" i="2"/>
  <c r="M512" i="2" s="1"/>
  <c r="N512" i="2" s="1"/>
  <c r="P512" i="2" s="1"/>
  <c r="Q512" i="2" s="1"/>
  <c r="R512" i="2" s="1"/>
  <c r="E514" i="2" l="1"/>
  <c r="G514" i="2" s="1"/>
  <c r="F514" i="2"/>
  <c r="H514" i="2" s="1"/>
  <c r="B516" i="2"/>
  <c r="A515" i="2"/>
  <c r="C515" i="2"/>
  <c r="D515" i="2" s="1"/>
  <c r="I513" i="2"/>
  <c r="M513" i="2" s="1"/>
  <c r="N513" i="2" s="1"/>
  <c r="P513" i="2" s="1"/>
  <c r="Q513" i="2" s="1"/>
  <c r="R513" i="2" s="1"/>
  <c r="I514" i="2" l="1"/>
  <c r="M514" i="2" s="1"/>
  <c r="N514" i="2" s="1"/>
  <c r="P514" i="2" s="1"/>
  <c r="Q514" i="2" s="1"/>
  <c r="R514" i="2" s="1"/>
  <c r="F515" i="2"/>
  <c r="H515" i="2" s="1"/>
  <c r="E515" i="2"/>
  <c r="G515" i="2" s="1"/>
  <c r="C516" i="2"/>
  <c r="D516" i="2" s="1"/>
  <c r="A516" i="2"/>
  <c r="E516" i="2" l="1"/>
  <c r="G516" i="2" s="1"/>
  <c r="F516" i="2"/>
  <c r="H516" i="2" s="1"/>
  <c r="I515" i="2"/>
  <c r="M515" i="2" s="1"/>
  <c r="N515" i="2" s="1"/>
  <c r="P515" i="2" s="1"/>
  <c r="Q515" i="2" s="1"/>
  <c r="R515" i="2" s="1"/>
  <c r="I516" i="2" l="1"/>
  <c r="M516" i="2" s="1"/>
  <c r="N516" i="2" s="1"/>
  <c r="P516" i="2" s="1"/>
  <c r="Q516" i="2" s="1"/>
  <c r="R516" i="2" l="1"/>
  <c r="D11" i="2"/>
  <c r="D12" i="2"/>
  <c r="L5" i="5" s="1"/>
  <c r="N5" i="5" s="1"/>
  <c r="D5" i="1" l="1"/>
  <c r="D6" i="1" s="1"/>
  <c r="D10" i="1" s="1"/>
  <c r="L5" i="1" l="1"/>
  <c r="M5" i="1" s="1"/>
  <c r="A27" i="1"/>
  <c r="D7" i="1"/>
  <c r="D8" i="1" l="1"/>
  <c r="D9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D11" i="1"/>
  <c r="G27" i="1" s="1"/>
  <c r="G28" i="1" s="1"/>
  <c r="G29" i="1" s="1"/>
  <c r="G30" i="1" s="1"/>
  <c r="G31" i="1" s="1"/>
  <c r="G32" i="1" s="1"/>
  <c r="G33" i="1" s="1"/>
  <c r="A3283" i="1"/>
  <c r="A3217" i="1"/>
  <c r="A3151" i="1"/>
  <c r="A3085" i="1"/>
  <c r="A3019" i="1"/>
  <c r="A2953" i="1"/>
  <c r="A2887" i="1"/>
  <c r="A2821" i="1"/>
  <c r="A2755" i="1"/>
  <c r="A2689" i="1"/>
  <c r="A2623" i="1"/>
  <c r="A2557" i="1"/>
  <c r="A2491" i="1"/>
  <c r="A2425" i="1"/>
  <c r="A2359" i="1"/>
  <c r="A2293" i="1"/>
  <c r="A2227" i="1"/>
  <c r="A2161" i="1"/>
  <c r="A2095" i="1"/>
  <c r="A2029" i="1"/>
  <c r="A1963" i="1"/>
  <c r="A1897" i="1"/>
  <c r="A1831" i="1"/>
  <c r="A1765" i="1"/>
  <c r="A1699" i="1"/>
  <c r="A1633" i="1"/>
  <c r="A1567" i="1"/>
  <c r="A1501" i="1"/>
  <c r="A1435" i="1"/>
  <c r="A1369" i="1"/>
  <c r="A1303" i="1"/>
  <c r="A1237" i="1"/>
  <c r="A1171" i="1"/>
  <c r="A1104" i="1"/>
  <c r="A1038" i="1"/>
  <c r="A972" i="1"/>
  <c r="A906" i="1"/>
  <c r="A840" i="1"/>
  <c r="A775" i="1"/>
  <c r="A709" i="1"/>
  <c r="A643" i="1"/>
  <c r="A577" i="1"/>
  <c r="A511" i="1"/>
  <c r="A445" i="1"/>
  <c r="A380" i="1"/>
  <c r="A314" i="1"/>
  <c r="A248" i="1"/>
  <c r="A182" i="1"/>
  <c r="A115" i="1"/>
  <c r="A55" i="1"/>
  <c r="A3250" i="1"/>
  <c r="A3184" i="1"/>
  <c r="A3118" i="1"/>
  <c r="A3052" i="1"/>
  <c r="A2986" i="1"/>
  <c r="A2920" i="1"/>
  <c r="A2854" i="1"/>
  <c r="A2788" i="1"/>
  <c r="A2722" i="1"/>
  <c r="A2656" i="1"/>
  <c r="A2590" i="1"/>
  <c r="A2524" i="1"/>
  <c r="A2458" i="1"/>
  <c r="A2392" i="1"/>
  <c r="A2326" i="1"/>
  <c r="A2260" i="1"/>
  <c r="A2194" i="1"/>
  <c r="A2128" i="1"/>
  <c r="A2062" i="1"/>
  <c r="A1996" i="1"/>
  <c r="A1930" i="1"/>
  <c r="A1864" i="1"/>
  <c r="A1798" i="1"/>
  <c r="A1732" i="1"/>
  <c r="A1666" i="1"/>
  <c r="A1600" i="1"/>
  <c r="A1534" i="1"/>
  <c r="A1468" i="1"/>
  <c r="A1402" i="1"/>
  <c r="A1336" i="1"/>
  <c r="A1270" i="1"/>
  <c r="A1204" i="1"/>
  <c r="A1137" i="1"/>
  <c r="A1071" i="1"/>
  <c r="A1005" i="1"/>
  <c r="A939" i="1"/>
  <c r="A873" i="1"/>
  <c r="A807" i="1"/>
  <c r="A742" i="1"/>
  <c r="A676" i="1"/>
  <c r="A610" i="1"/>
  <c r="A544" i="1"/>
  <c r="A478" i="1"/>
  <c r="A412" i="1"/>
  <c r="A347" i="1"/>
  <c r="A281" i="1"/>
  <c r="A215" i="1"/>
  <c r="A148" i="1"/>
  <c r="A84" i="1"/>
  <c r="B27" i="1"/>
  <c r="E27" i="1"/>
  <c r="C27" i="1" l="1"/>
  <c r="D27" i="1" s="1"/>
  <c r="F27" i="1"/>
  <c r="H27" i="1" s="1"/>
  <c r="J27" i="1" s="1"/>
  <c r="I41" i="1"/>
  <c r="I42" i="1" s="1"/>
  <c r="I43" i="1" s="1"/>
  <c r="I44" i="1" s="1"/>
  <c r="I45" i="1" s="1"/>
  <c r="I46" i="1" s="1"/>
  <c r="I47" i="1" s="1"/>
  <c r="I48" i="1" s="1"/>
  <c r="I49" i="1" s="1"/>
  <c r="G41" i="1"/>
  <c r="G42" i="1" s="1"/>
  <c r="G43" i="1" s="1"/>
  <c r="G44" i="1" s="1"/>
  <c r="G45" i="1" s="1"/>
  <c r="G46" i="1" s="1"/>
  <c r="G47" i="1" s="1"/>
  <c r="G48" i="1" s="1"/>
  <c r="G49" i="1" s="1"/>
  <c r="G34" i="1"/>
  <c r="G35" i="1" s="1"/>
  <c r="G36" i="1" s="1"/>
  <c r="G37" i="1" s="1"/>
  <c r="G38" i="1" s="1"/>
  <c r="G39" i="1" s="1"/>
  <c r="G40" i="1" s="1"/>
  <c r="E148" i="1"/>
  <c r="B148" i="1"/>
  <c r="E281" i="1"/>
  <c r="B281" i="1"/>
  <c r="E412" i="1"/>
  <c r="B412" i="1"/>
  <c r="E544" i="1"/>
  <c r="B544" i="1"/>
  <c r="E676" i="1"/>
  <c r="B676" i="1"/>
  <c r="E807" i="1"/>
  <c r="B807" i="1"/>
  <c r="E939" i="1"/>
  <c r="B939" i="1"/>
  <c r="E1071" i="1"/>
  <c r="B1071" i="1"/>
  <c r="E1204" i="1"/>
  <c r="B1204" i="1"/>
  <c r="E1336" i="1"/>
  <c r="B1336" i="1"/>
  <c r="E1468" i="1"/>
  <c r="B1468" i="1"/>
  <c r="E1600" i="1"/>
  <c r="B1600" i="1"/>
  <c r="E1732" i="1"/>
  <c r="B1732" i="1"/>
  <c r="E1864" i="1"/>
  <c r="B1864" i="1"/>
  <c r="E1996" i="1"/>
  <c r="B1996" i="1"/>
  <c r="E2128" i="1"/>
  <c r="B2128" i="1"/>
  <c r="E2260" i="1"/>
  <c r="B2260" i="1"/>
  <c r="E2392" i="1"/>
  <c r="B2392" i="1"/>
  <c r="E2524" i="1"/>
  <c r="B2524" i="1"/>
  <c r="E2656" i="1"/>
  <c r="B2656" i="1"/>
  <c r="E2788" i="1"/>
  <c r="B2788" i="1"/>
  <c r="E2920" i="1"/>
  <c r="B2920" i="1"/>
  <c r="E3052" i="1"/>
  <c r="B3052" i="1"/>
  <c r="E3184" i="1"/>
  <c r="B3184" i="1"/>
  <c r="E55" i="1"/>
  <c r="B55" i="1"/>
  <c r="E182" i="1"/>
  <c r="B182" i="1"/>
  <c r="E314" i="1"/>
  <c r="B314" i="1"/>
  <c r="E445" i="1"/>
  <c r="B445" i="1"/>
  <c r="E577" i="1"/>
  <c r="B577" i="1"/>
  <c r="E709" i="1"/>
  <c r="B709" i="1"/>
  <c r="E840" i="1"/>
  <c r="B840" i="1"/>
  <c r="E972" i="1"/>
  <c r="B972" i="1"/>
  <c r="E1104" i="1"/>
  <c r="B1104" i="1"/>
  <c r="E1237" i="1"/>
  <c r="B1237" i="1"/>
  <c r="E1369" i="1"/>
  <c r="B1369" i="1"/>
  <c r="E1501" i="1"/>
  <c r="B1501" i="1"/>
  <c r="E1633" i="1"/>
  <c r="B1633" i="1"/>
  <c r="E1765" i="1"/>
  <c r="B1765" i="1"/>
  <c r="E1897" i="1"/>
  <c r="B1897" i="1"/>
  <c r="E2029" i="1"/>
  <c r="B2029" i="1"/>
  <c r="E2161" i="1"/>
  <c r="B2161" i="1"/>
  <c r="E2293" i="1"/>
  <c r="B2293" i="1"/>
  <c r="E2425" i="1"/>
  <c r="B2425" i="1"/>
  <c r="E2557" i="1"/>
  <c r="B2557" i="1"/>
  <c r="E2689" i="1"/>
  <c r="B2689" i="1"/>
  <c r="E2821" i="1"/>
  <c r="B2821" i="1"/>
  <c r="E2953" i="1"/>
  <c r="B2953" i="1"/>
  <c r="E3085" i="1"/>
  <c r="B3085" i="1"/>
  <c r="E3217" i="1"/>
  <c r="B3217" i="1"/>
  <c r="E84" i="1"/>
  <c r="B84" i="1"/>
  <c r="E215" i="1"/>
  <c r="B215" i="1"/>
  <c r="E347" i="1"/>
  <c r="B347" i="1"/>
  <c r="E478" i="1"/>
  <c r="B478" i="1"/>
  <c r="E610" i="1"/>
  <c r="B610" i="1"/>
  <c r="E742" i="1"/>
  <c r="B742" i="1"/>
  <c r="E873" i="1"/>
  <c r="B873" i="1"/>
  <c r="E1005" i="1"/>
  <c r="B1005" i="1"/>
  <c r="E1137" i="1"/>
  <c r="B1137" i="1"/>
  <c r="E1270" i="1"/>
  <c r="B1270" i="1"/>
  <c r="E1402" i="1"/>
  <c r="B1402" i="1"/>
  <c r="E1534" i="1"/>
  <c r="B1534" i="1"/>
  <c r="E1666" i="1"/>
  <c r="B1666" i="1"/>
  <c r="E1798" i="1"/>
  <c r="B1798" i="1"/>
  <c r="E1930" i="1"/>
  <c r="B1930" i="1"/>
  <c r="E2062" i="1"/>
  <c r="B2062" i="1"/>
  <c r="E2194" i="1"/>
  <c r="B2194" i="1"/>
  <c r="E2326" i="1"/>
  <c r="B2326" i="1"/>
  <c r="E2458" i="1"/>
  <c r="B2458" i="1"/>
  <c r="E2590" i="1"/>
  <c r="B2590" i="1"/>
  <c r="E2722" i="1"/>
  <c r="B2722" i="1"/>
  <c r="E2854" i="1"/>
  <c r="B2854" i="1"/>
  <c r="E2986" i="1"/>
  <c r="B2986" i="1"/>
  <c r="E3118" i="1"/>
  <c r="B3118" i="1"/>
  <c r="E3250" i="1"/>
  <c r="B3250" i="1"/>
  <c r="E115" i="1"/>
  <c r="B115" i="1"/>
  <c r="E248" i="1"/>
  <c r="B248" i="1"/>
  <c r="E380" i="1"/>
  <c r="B380" i="1"/>
  <c r="E511" i="1"/>
  <c r="B511" i="1"/>
  <c r="E643" i="1"/>
  <c r="B643" i="1"/>
  <c r="E775" i="1"/>
  <c r="B775" i="1"/>
  <c r="E906" i="1"/>
  <c r="B906" i="1"/>
  <c r="E1038" i="1"/>
  <c r="B1038" i="1"/>
  <c r="E1171" i="1"/>
  <c r="B1171" i="1"/>
  <c r="E1303" i="1"/>
  <c r="B1303" i="1"/>
  <c r="E1435" i="1"/>
  <c r="B1435" i="1"/>
  <c r="E1567" i="1"/>
  <c r="B1567" i="1"/>
  <c r="E1699" i="1"/>
  <c r="B1699" i="1"/>
  <c r="E1831" i="1"/>
  <c r="B1831" i="1"/>
  <c r="E1963" i="1"/>
  <c r="B1963" i="1"/>
  <c r="E2095" i="1"/>
  <c r="B2095" i="1"/>
  <c r="E2227" i="1"/>
  <c r="B2227" i="1"/>
  <c r="E2359" i="1"/>
  <c r="B2359" i="1"/>
  <c r="E2491" i="1"/>
  <c r="B2491" i="1"/>
  <c r="E2623" i="1"/>
  <c r="B2623" i="1"/>
  <c r="E2755" i="1"/>
  <c r="B2755" i="1"/>
  <c r="E2887" i="1"/>
  <c r="B2887" i="1"/>
  <c r="E3019" i="1"/>
  <c r="B3019" i="1"/>
  <c r="E3151" i="1"/>
  <c r="B3151" i="1"/>
  <c r="E3283" i="1"/>
  <c r="B3283" i="1"/>
  <c r="A28" i="1" l="1"/>
  <c r="B28" i="1" s="1"/>
  <c r="C28" i="1" s="1"/>
  <c r="D28" i="1" s="1"/>
  <c r="C3019" i="1"/>
  <c r="D3019" i="1" s="1"/>
  <c r="F3019" i="1"/>
  <c r="C2491" i="1"/>
  <c r="D2491" i="1" s="1"/>
  <c r="F2491" i="1"/>
  <c r="C1963" i="1"/>
  <c r="D1963" i="1" s="1"/>
  <c r="F1963" i="1"/>
  <c r="C1699" i="1"/>
  <c r="D1699" i="1" s="1"/>
  <c r="F1699" i="1"/>
  <c r="C906" i="1"/>
  <c r="D906" i="1" s="1"/>
  <c r="F906" i="1"/>
  <c r="C643" i="1"/>
  <c r="D643" i="1" s="1"/>
  <c r="F643" i="1"/>
  <c r="C115" i="1"/>
  <c r="D115" i="1" s="1"/>
  <c r="F115" i="1"/>
  <c r="C2854" i="1"/>
  <c r="D2854" i="1" s="1"/>
  <c r="F2854" i="1"/>
  <c r="C2326" i="1"/>
  <c r="D2326" i="1" s="1"/>
  <c r="F2326" i="1"/>
  <c r="C1798" i="1"/>
  <c r="D1798" i="1" s="1"/>
  <c r="F1798" i="1"/>
  <c r="C1005" i="1"/>
  <c r="D1005" i="1" s="1"/>
  <c r="F1005" i="1"/>
  <c r="C478" i="1"/>
  <c r="D478" i="1" s="1"/>
  <c r="F478" i="1"/>
  <c r="C215" i="1"/>
  <c r="D215" i="1" s="1"/>
  <c r="F215" i="1"/>
  <c r="C2689" i="1"/>
  <c r="D2689" i="1" s="1"/>
  <c r="F2689" i="1"/>
  <c r="C2161" i="1"/>
  <c r="D2161" i="1" s="1"/>
  <c r="F2161" i="1"/>
  <c r="C1633" i="1"/>
  <c r="D1633" i="1" s="1"/>
  <c r="F1633" i="1"/>
  <c r="C1104" i="1"/>
  <c r="D1104" i="1" s="1"/>
  <c r="F1104" i="1"/>
  <c r="C840" i="1"/>
  <c r="D840" i="1" s="1"/>
  <c r="F840" i="1"/>
  <c r="C314" i="1"/>
  <c r="D314" i="1" s="1"/>
  <c r="F314" i="1"/>
  <c r="C3052" i="1"/>
  <c r="D3052" i="1" s="1"/>
  <c r="F3052" i="1"/>
  <c r="C2788" i="1"/>
  <c r="D2788" i="1" s="1"/>
  <c r="F2788" i="1"/>
  <c r="C2260" i="1"/>
  <c r="D2260" i="1" s="1"/>
  <c r="F2260" i="1"/>
  <c r="C1732" i="1"/>
  <c r="D1732" i="1" s="1"/>
  <c r="F1732" i="1"/>
  <c r="C1468" i="1"/>
  <c r="D1468" i="1" s="1"/>
  <c r="F1468" i="1"/>
  <c r="C939" i="1"/>
  <c r="D939" i="1" s="1"/>
  <c r="F939" i="1"/>
  <c r="C676" i="1"/>
  <c r="D676" i="1" s="1"/>
  <c r="F676" i="1"/>
  <c r="C412" i="1"/>
  <c r="D412" i="1" s="1"/>
  <c r="F412" i="1"/>
  <c r="C148" i="1"/>
  <c r="D148" i="1" s="1"/>
  <c r="F148" i="1"/>
  <c r="C3151" i="1"/>
  <c r="D3151" i="1" s="1"/>
  <c r="F3151" i="1"/>
  <c r="C2887" i="1"/>
  <c r="D2887" i="1" s="1"/>
  <c r="F2887" i="1"/>
  <c r="C2623" i="1"/>
  <c r="D2623" i="1" s="1"/>
  <c r="F2623" i="1"/>
  <c r="C2359" i="1"/>
  <c r="D2359" i="1" s="1"/>
  <c r="F2359" i="1"/>
  <c r="C2095" i="1"/>
  <c r="D2095" i="1" s="1"/>
  <c r="F2095" i="1"/>
  <c r="C1831" i="1"/>
  <c r="D1831" i="1" s="1"/>
  <c r="F1831" i="1"/>
  <c r="C1567" i="1"/>
  <c r="D1567" i="1" s="1"/>
  <c r="F1567" i="1"/>
  <c r="C1303" i="1"/>
  <c r="D1303" i="1" s="1"/>
  <c r="F1303" i="1"/>
  <c r="C1038" i="1"/>
  <c r="D1038" i="1" s="1"/>
  <c r="F1038" i="1"/>
  <c r="C775" i="1"/>
  <c r="D775" i="1" s="1"/>
  <c r="F775" i="1"/>
  <c r="C511" i="1"/>
  <c r="D511" i="1" s="1"/>
  <c r="F511" i="1"/>
  <c r="C248" i="1"/>
  <c r="D248" i="1" s="1"/>
  <c r="F248" i="1"/>
  <c r="C3250" i="1"/>
  <c r="D3250" i="1" s="1"/>
  <c r="F3250" i="1"/>
  <c r="C2986" i="1"/>
  <c r="D2986" i="1" s="1"/>
  <c r="F2986" i="1"/>
  <c r="C2722" i="1"/>
  <c r="D2722" i="1" s="1"/>
  <c r="F2722" i="1"/>
  <c r="C2458" i="1"/>
  <c r="D2458" i="1" s="1"/>
  <c r="F2458" i="1"/>
  <c r="C2194" i="1"/>
  <c r="D2194" i="1" s="1"/>
  <c r="F2194" i="1"/>
  <c r="C1930" i="1"/>
  <c r="D1930" i="1" s="1"/>
  <c r="F1930" i="1"/>
  <c r="C1666" i="1"/>
  <c r="D1666" i="1" s="1"/>
  <c r="F1666" i="1"/>
  <c r="C1402" i="1"/>
  <c r="D1402" i="1" s="1"/>
  <c r="F1402" i="1"/>
  <c r="C1137" i="1"/>
  <c r="D1137" i="1" s="1"/>
  <c r="F1137" i="1"/>
  <c r="C873" i="1"/>
  <c r="D873" i="1" s="1"/>
  <c r="F873" i="1"/>
  <c r="C610" i="1"/>
  <c r="D610" i="1" s="1"/>
  <c r="F610" i="1"/>
  <c r="C347" i="1"/>
  <c r="D347" i="1" s="1"/>
  <c r="F347" i="1"/>
  <c r="C84" i="1"/>
  <c r="D84" i="1" s="1"/>
  <c r="F84" i="1"/>
  <c r="C3085" i="1"/>
  <c r="D3085" i="1" s="1"/>
  <c r="F3085" i="1"/>
  <c r="C2821" i="1"/>
  <c r="D2821" i="1" s="1"/>
  <c r="F2821" i="1"/>
  <c r="C2557" i="1"/>
  <c r="D2557" i="1" s="1"/>
  <c r="F2557" i="1"/>
  <c r="C2293" i="1"/>
  <c r="D2293" i="1" s="1"/>
  <c r="F2293" i="1"/>
  <c r="C2029" i="1"/>
  <c r="D2029" i="1" s="1"/>
  <c r="F2029" i="1"/>
  <c r="C1765" i="1"/>
  <c r="D1765" i="1" s="1"/>
  <c r="F1765" i="1"/>
  <c r="C1501" i="1"/>
  <c r="D1501" i="1" s="1"/>
  <c r="F1501" i="1"/>
  <c r="C1237" i="1"/>
  <c r="D1237" i="1" s="1"/>
  <c r="F1237" i="1"/>
  <c r="C972" i="1"/>
  <c r="D972" i="1" s="1"/>
  <c r="F972" i="1"/>
  <c r="C709" i="1"/>
  <c r="D709" i="1" s="1"/>
  <c r="F709" i="1"/>
  <c r="C445" i="1"/>
  <c r="D445" i="1" s="1"/>
  <c r="F445" i="1"/>
  <c r="C182" i="1"/>
  <c r="D182" i="1" s="1"/>
  <c r="F182" i="1"/>
  <c r="C3184" i="1"/>
  <c r="D3184" i="1" s="1"/>
  <c r="F3184" i="1"/>
  <c r="C2920" i="1"/>
  <c r="D2920" i="1" s="1"/>
  <c r="F2920" i="1"/>
  <c r="C2656" i="1"/>
  <c r="D2656" i="1" s="1"/>
  <c r="F2656" i="1"/>
  <c r="C2392" i="1"/>
  <c r="D2392" i="1" s="1"/>
  <c r="F2392" i="1"/>
  <c r="C2128" i="1"/>
  <c r="D2128" i="1" s="1"/>
  <c r="F2128" i="1"/>
  <c r="C1864" i="1"/>
  <c r="D1864" i="1" s="1"/>
  <c r="F1864" i="1"/>
  <c r="C1600" i="1"/>
  <c r="D1600" i="1" s="1"/>
  <c r="F1600" i="1"/>
  <c r="C1336" i="1"/>
  <c r="D1336" i="1" s="1"/>
  <c r="F1336" i="1"/>
  <c r="C1071" i="1"/>
  <c r="D1071" i="1" s="1"/>
  <c r="F1071" i="1"/>
  <c r="C807" i="1"/>
  <c r="D807" i="1" s="1"/>
  <c r="F807" i="1"/>
  <c r="C544" i="1"/>
  <c r="D544" i="1" s="1"/>
  <c r="F544" i="1"/>
  <c r="C281" i="1"/>
  <c r="D281" i="1" s="1"/>
  <c r="F281" i="1"/>
  <c r="C3283" i="1"/>
  <c r="D3283" i="1" s="1"/>
  <c r="F3283" i="1"/>
  <c r="C2755" i="1"/>
  <c r="D2755" i="1" s="1"/>
  <c r="F2755" i="1"/>
  <c r="C2227" i="1"/>
  <c r="D2227" i="1" s="1"/>
  <c r="F2227" i="1"/>
  <c r="C1435" i="1"/>
  <c r="D1435" i="1" s="1"/>
  <c r="F1435" i="1"/>
  <c r="C1171" i="1"/>
  <c r="D1171" i="1" s="1"/>
  <c r="F1171" i="1"/>
  <c r="C380" i="1"/>
  <c r="D380" i="1" s="1"/>
  <c r="F380" i="1"/>
  <c r="C3118" i="1"/>
  <c r="D3118" i="1" s="1"/>
  <c r="F3118" i="1"/>
  <c r="C2590" i="1"/>
  <c r="D2590" i="1" s="1"/>
  <c r="F2590" i="1"/>
  <c r="C2062" i="1"/>
  <c r="D2062" i="1" s="1"/>
  <c r="F2062" i="1"/>
  <c r="C1534" i="1"/>
  <c r="D1534" i="1" s="1"/>
  <c r="F1534" i="1"/>
  <c r="C1270" i="1"/>
  <c r="D1270" i="1" s="1"/>
  <c r="F1270" i="1"/>
  <c r="C742" i="1"/>
  <c r="D742" i="1" s="1"/>
  <c r="F742" i="1"/>
  <c r="C3217" i="1"/>
  <c r="D3217" i="1" s="1"/>
  <c r="F3217" i="1"/>
  <c r="C2953" i="1"/>
  <c r="D2953" i="1" s="1"/>
  <c r="F2953" i="1"/>
  <c r="C2425" i="1"/>
  <c r="D2425" i="1" s="1"/>
  <c r="F2425" i="1"/>
  <c r="C1897" i="1"/>
  <c r="D1897" i="1" s="1"/>
  <c r="F1897" i="1"/>
  <c r="C1369" i="1"/>
  <c r="D1369" i="1" s="1"/>
  <c r="F1369" i="1"/>
  <c r="C577" i="1"/>
  <c r="D577" i="1" s="1"/>
  <c r="F577" i="1"/>
  <c r="C55" i="1"/>
  <c r="D55" i="1" s="1"/>
  <c r="F55" i="1"/>
  <c r="C2524" i="1"/>
  <c r="D2524" i="1" s="1"/>
  <c r="F2524" i="1"/>
  <c r="C1996" i="1"/>
  <c r="D1996" i="1" s="1"/>
  <c r="F1996" i="1"/>
  <c r="C1204" i="1"/>
  <c r="D1204" i="1" s="1"/>
  <c r="F1204" i="1"/>
  <c r="E28" i="1" l="1"/>
  <c r="F28" i="1" s="1"/>
  <c r="H28" i="1" s="1"/>
  <c r="J28" i="1" s="1"/>
  <c r="A29" i="1" s="1"/>
  <c r="E29" i="1" s="1"/>
  <c r="B29" i="1" l="1"/>
  <c r="C29" i="1" s="1"/>
  <c r="D29" i="1" s="1"/>
  <c r="F29" i="1" l="1"/>
  <c r="H29" i="1" s="1"/>
  <c r="J29" i="1" s="1"/>
  <c r="A30" i="1" s="1"/>
  <c r="E30" i="1" l="1"/>
  <c r="B30" i="1"/>
  <c r="C30" i="1" s="1"/>
  <c r="D30" i="1" s="1"/>
  <c r="F30" i="1" l="1"/>
  <c r="H30" i="1" s="1"/>
  <c r="J30" i="1" s="1"/>
  <c r="A31" i="1" s="1"/>
  <c r="B31" i="1" l="1"/>
  <c r="E31" i="1"/>
  <c r="C31" i="1" l="1"/>
  <c r="D31" i="1" s="1"/>
  <c r="F31" i="1"/>
  <c r="H31" i="1" s="1"/>
  <c r="J31" i="1" s="1"/>
  <c r="A32" i="1" l="1"/>
  <c r="E32" i="1" l="1"/>
  <c r="B32" i="1"/>
  <c r="C32" i="1" l="1"/>
  <c r="D32" i="1" s="1"/>
  <c r="F32" i="1"/>
  <c r="H32" i="1" s="1"/>
  <c r="J32" i="1" s="1"/>
  <c r="A33" i="1" l="1"/>
  <c r="B33" i="1" l="1"/>
  <c r="E33" i="1"/>
  <c r="C33" i="1" l="1"/>
  <c r="D33" i="1" s="1"/>
  <c r="F33" i="1"/>
  <c r="H33" i="1" s="1"/>
  <c r="J33" i="1" s="1"/>
  <c r="A34" i="1" l="1"/>
  <c r="E34" i="1" l="1"/>
  <c r="B34" i="1"/>
  <c r="C34" i="1" l="1"/>
  <c r="D34" i="1" s="1"/>
  <c r="F34" i="1"/>
  <c r="H34" i="1" s="1"/>
  <c r="J34" i="1" s="1"/>
  <c r="A35" i="1" l="1"/>
  <c r="E35" i="1" l="1"/>
  <c r="B35" i="1"/>
  <c r="C35" i="1" l="1"/>
  <c r="D35" i="1" s="1"/>
  <c r="F35" i="1"/>
  <c r="H35" i="1" s="1"/>
  <c r="J35" i="1" s="1"/>
  <c r="A36" i="1" l="1"/>
  <c r="E36" i="1" s="1"/>
  <c r="B36" i="1" l="1"/>
  <c r="C36" i="1" s="1"/>
  <c r="F36" i="1" l="1"/>
  <c r="H36" i="1" s="1"/>
  <c r="J36" i="1" s="1"/>
  <c r="D36" i="1"/>
  <c r="A37" i="1" l="1"/>
  <c r="B37" i="1" s="1"/>
  <c r="C37" i="1" s="1"/>
  <c r="D37" i="1" s="1"/>
  <c r="E37" i="1" l="1"/>
  <c r="F37" i="1" s="1"/>
  <c r="H37" i="1" s="1"/>
  <c r="J37" i="1" s="1"/>
  <c r="A38" i="1" s="1"/>
  <c r="E38" i="1" s="1"/>
  <c r="B38" i="1" l="1"/>
  <c r="C38" i="1" s="1"/>
  <c r="F38" i="1" l="1"/>
  <c r="H38" i="1" s="1"/>
  <c r="J38" i="1" s="1"/>
  <c r="D38" i="1"/>
  <c r="A39" i="1" l="1"/>
  <c r="E39" i="1" s="1"/>
  <c r="B39" i="1" l="1"/>
  <c r="C39" i="1" s="1"/>
  <c r="F39" i="1" l="1"/>
  <c r="H39" i="1" s="1"/>
  <c r="J39" i="1" s="1"/>
  <c r="D39" i="1"/>
  <c r="A40" i="1" l="1"/>
  <c r="E40" i="1" l="1"/>
  <c r="B40" i="1"/>
  <c r="C40" i="1" l="1"/>
  <c r="D40" i="1" s="1"/>
  <c r="F40" i="1"/>
  <c r="H40" i="1" s="1"/>
  <c r="J40" i="1" s="1"/>
  <c r="A41" i="1" l="1"/>
  <c r="E41" i="1" l="1"/>
  <c r="B41" i="1"/>
  <c r="C41" i="1" l="1"/>
  <c r="D41" i="1" s="1"/>
  <c r="F41" i="1"/>
  <c r="H41" i="1" s="1"/>
  <c r="J41" i="1" s="1"/>
  <c r="A42" i="1" l="1"/>
  <c r="B42" i="1" l="1"/>
  <c r="E42" i="1"/>
  <c r="C42" i="1" l="1"/>
  <c r="D42" i="1" s="1"/>
  <c r="F42" i="1"/>
  <c r="H42" i="1" s="1"/>
  <c r="J42" i="1" s="1"/>
  <c r="A43" i="1" l="1"/>
  <c r="B43" i="1" l="1"/>
  <c r="E43" i="1"/>
  <c r="C43" i="1" l="1"/>
  <c r="D43" i="1" s="1"/>
  <c r="F43" i="1"/>
  <c r="H43" i="1" s="1"/>
  <c r="J43" i="1" s="1"/>
  <c r="A44" i="1" l="1"/>
  <c r="B44" i="1" l="1"/>
  <c r="E44" i="1"/>
  <c r="C44" i="1" l="1"/>
  <c r="D44" i="1" s="1"/>
  <c r="F44" i="1"/>
  <c r="H44" i="1" s="1"/>
  <c r="J44" i="1" s="1"/>
  <c r="A45" i="1" l="1"/>
  <c r="E45" i="1" l="1"/>
  <c r="B45" i="1"/>
  <c r="C45" i="1" l="1"/>
  <c r="D45" i="1" s="1"/>
  <c r="F45" i="1"/>
  <c r="H45" i="1" s="1"/>
  <c r="J45" i="1" s="1"/>
  <c r="A46" i="1" l="1"/>
  <c r="E46" i="1" l="1"/>
  <c r="B46" i="1"/>
  <c r="C46" i="1" l="1"/>
  <c r="D46" i="1" s="1"/>
  <c r="F46" i="1"/>
  <c r="H46" i="1" s="1"/>
  <c r="J46" i="1" s="1"/>
  <c r="A47" i="1" l="1"/>
  <c r="B47" i="1" l="1"/>
  <c r="E47" i="1"/>
  <c r="C47" i="1" l="1"/>
  <c r="D47" i="1" s="1"/>
  <c r="F47" i="1"/>
  <c r="H47" i="1" s="1"/>
  <c r="J47" i="1" s="1"/>
  <c r="A48" i="1" l="1"/>
  <c r="E48" i="1" l="1"/>
  <c r="B48" i="1"/>
  <c r="C48" i="1" l="1"/>
  <c r="D48" i="1" s="1"/>
  <c r="F48" i="1"/>
  <c r="H48" i="1" s="1"/>
  <c r="J48" i="1" s="1"/>
  <c r="A49" i="1" l="1"/>
  <c r="L6" i="1" l="1"/>
  <c r="M6" i="1" s="1"/>
  <c r="E49" i="1"/>
  <c r="B49" i="1"/>
  <c r="C49" i="1" l="1"/>
  <c r="D49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F49" i="1"/>
  <c r="H49" i="1" l="1"/>
  <c r="J49" i="1" s="1"/>
  <c r="G55" i="1"/>
  <c r="G56" i="1" l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H55" i="1"/>
  <c r="J55" i="1" s="1"/>
  <c r="A56" i="1" s="1"/>
  <c r="E56" i="1" l="1"/>
  <c r="B56" i="1"/>
  <c r="C56" i="1" l="1"/>
  <c r="D56" i="1" s="1"/>
  <c r="F56" i="1"/>
  <c r="H56" i="1" s="1"/>
  <c r="J56" i="1" s="1"/>
  <c r="A57" i="1" l="1"/>
  <c r="E57" i="1" l="1"/>
  <c r="B57" i="1"/>
  <c r="C57" i="1" l="1"/>
  <c r="D57" i="1" s="1"/>
  <c r="F57" i="1"/>
  <c r="H57" i="1" s="1"/>
  <c r="J57" i="1" s="1"/>
  <c r="A58" i="1" l="1"/>
  <c r="E58" i="1" l="1"/>
  <c r="B58" i="1"/>
  <c r="C58" i="1" l="1"/>
  <c r="D58" i="1" s="1"/>
  <c r="F58" i="1"/>
  <c r="H58" i="1" s="1"/>
  <c r="J58" i="1" s="1"/>
  <c r="A59" i="1" l="1"/>
  <c r="B59" i="1" s="1"/>
  <c r="E59" i="1" l="1"/>
  <c r="F59" i="1" s="1"/>
  <c r="H59" i="1" s="1"/>
  <c r="J59" i="1" s="1"/>
  <c r="C59" i="1"/>
  <c r="D59" i="1" s="1"/>
  <c r="A60" i="1" l="1"/>
  <c r="E60" i="1" l="1"/>
  <c r="B60" i="1"/>
  <c r="C60" i="1" l="1"/>
  <c r="D60" i="1" s="1"/>
  <c r="F60" i="1"/>
  <c r="H60" i="1" s="1"/>
  <c r="J60" i="1" s="1"/>
  <c r="A61" i="1" l="1"/>
  <c r="E61" i="1" s="1"/>
  <c r="B61" i="1" l="1"/>
  <c r="C61" i="1" s="1"/>
  <c r="D61" i="1" s="1"/>
  <c r="F61" i="1" l="1"/>
  <c r="H61" i="1" s="1"/>
  <c r="J61" i="1" s="1"/>
  <c r="A62" i="1" s="1"/>
  <c r="B62" i="1" s="1"/>
  <c r="E62" i="1" l="1"/>
  <c r="F62" i="1" s="1"/>
  <c r="H62" i="1" s="1"/>
  <c r="J62" i="1" s="1"/>
  <c r="C62" i="1"/>
  <c r="D62" i="1" s="1"/>
  <c r="A63" i="1" l="1"/>
  <c r="E63" i="1" s="1"/>
  <c r="B63" i="1" l="1"/>
  <c r="F63" i="1" s="1"/>
  <c r="C63" i="1" l="1"/>
  <c r="D63" i="1" s="1"/>
  <c r="H63" i="1"/>
  <c r="J63" i="1" s="1"/>
  <c r="A64" i="1" l="1"/>
  <c r="B64" i="1" s="1"/>
  <c r="C64" i="1" s="1"/>
  <c r="D64" i="1" s="1"/>
  <c r="E64" i="1" l="1"/>
  <c r="F64" i="1" s="1"/>
  <c r="H64" i="1" s="1"/>
  <c r="J64" i="1" s="1"/>
  <c r="A65" i="1" s="1"/>
  <c r="E65" i="1" s="1"/>
  <c r="B65" i="1" l="1"/>
  <c r="C65" i="1" s="1"/>
  <c r="D65" i="1" s="1"/>
  <c r="F65" i="1" l="1"/>
  <c r="H65" i="1" s="1"/>
  <c r="J65" i="1" s="1"/>
  <c r="A66" i="1" s="1"/>
  <c r="E66" i="1" l="1"/>
  <c r="B66" i="1"/>
  <c r="C66" i="1" l="1"/>
  <c r="D66" i="1" s="1"/>
  <c r="F66" i="1"/>
  <c r="H66" i="1" s="1"/>
  <c r="J66" i="1" s="1"/>
  <c r="A67" i="1" l="1"/>
  <c r="B67" i="1" s="1"/>
  <c r="E67" i="1" l="1"/>
  <c r="F67" i="1" s="1"/>
  <c r="H67" i="1" s="1"/>
  <c r="J67" i="1" s="1"/>
  <c r="C67" i="1"/>
  <c r="D67" i="1" s="1"/>
  <c r="A68" i="1" l="1"/>
  <c r="B68" i="1" s="1"/>
  <c r="E68" i="1" l="1"/>
  <c r="F68" i="1" s="1"/>
  <c r="H68" i="1" s="1"/>
  <c r="J68" i="1" s="1"/>
  <c r="C68" i="1"/>
  <c r="D68" i="1" s="1"/>
  <c r="A69" i="1" l="1"/>
  <c r="B69" i="1" s="1"/>
  <c r="E69" i="1" l="1"/>
  <c r="F69" i="1" s="1"/>
  <c r="C69" i="1"/>
  <c r="H69" i="1" l="1"/>
  <c r="J69" i="1" s="1"/>
  <c r="D69" i="1"/>
  <c r="A70" i="1" l="1"/>
  <c r="E70" i="1" s="1"/>
  <c r="B70" i="1" l="1"/>
  <c r="C70" i="1" s="1"/>
  <c r="D70" i="1" s="1"/>
  <c r="F70" i="1" l="1"/>
  <c r="H70" i="1" s="1"/>
  <c r="J70" i="1" s="1"/>
  <c r="A71" i="1" s="1"/>
  <c r="B71" i="1" l="1"/>
  <c r="E71" i="1"/>
  <c r="C71" i="1" l="1"/>
  <c r="D71" i="1" s="1"/>
  <c r="F71" i="1"/>
  <c r="H71" i="1" s="1"/>
  <c r="J71" i="1" s="1"/>
  <c r="A72" i="1" l="1"/>
  <c r="E72" i="1" l="1"/>
  <c r="B72" i="1"/>
  <c r="C72" i="1" l="1"/>
  <c r="D72" i="1" s="1"/>
  <c r="F72" i="1"/>
  <c r="H72" i="1" s="1"/>
  <c r="J72" i="1" s="1"/>
  <c r="A73" i="1" l="1"/>
  <c r="E73" i="1" l="1"/>
  <c r="B73" i="1"/>
  <c r="C73" i="1" l="1"/>
  <c r="D73" i="1" s="1"/>
  <c r="F73" i="1"/>
  <c r="H73" i="1" s="1"/>
  <c r="J73" i="1" s="1"/>
  <c r="A74" i="1" l="1"/>
  <c r="B74" i="1" s="1"/>
  <c r="E74" i="1" l="1"/>
  <c r="F74" i="1" s="1"/>
  <c r="H74" i="1" s="1"/>
  <c r="J74" i="1" s="1"/>
  <c r="C74" i="1"/>
  <c r="D74" i="1" s="1"/>
  <c r="A75" i="1" l="1"/>
  <c r="E75" i="1" l="1"/>
  <c r="B75" i="1"/>
  <c r="C75" i="1" l="1"/>
  <c r="D75" i="1" s="1"/>
  <c r="F75" i="1"/>
  <c r="H75" i="1" s="1"/>
  <c r="J75" i="1" s="1"/>
  <c r="A76" i="1" l="1"/>
  <c r="E76" i="1" l="1"/>
  <c r="B76" i="1"/>
  <c r="C76" i="1" l="1"/>
  <c r="D76" i="1" s="1"/>
  <c r="F76" i="1"/>
  <c r="H76" i="1" s="1"/>
  <c r="J76" i="1" s="1"/>
  <c r="A77" i="1" l="1"/>
  <c r="B77" i="1" l="1"/>
  <c r="E77" i="1"/>
  <c r="C77" i="1" l="1"/>
  <c r="D77" i="1" s="1"/>
  <c r="F77" i="1"/>
  <c r="H77" i="1" s="1"/>
  <c r="J77" i="1" s="1"/>
  <c r="A78" i="1" l="1"/>
  <c r="L7" i="1" l="1"/>
  <c r="M7" i="1" s="1"/>
  <c r="E78" i="1"/>
  <c r="B78" i="1"/>
  <c r="C78" i="1" l="1"/>
  <c r="D78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F78" i="1"/>
  <c r="H78" i="1" s="1"/>
  <c r="J78" i="1" s="1"/>
  <c r="G84" i="1" l="1"/>
  <c r="H84" i="1" s="1"/>
  <c r="J84" i="1" s="1"/>
  <c r="A85" i="1" s="1"/>
  <c r="G85" i="1" l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B85" i="1"/>
  <c r="E85" i="1"/>
  <c r="F85" i="1" l="1"/>
  <c r="C85" i="1"/>
  <c r="H85" i="1" l="1"/>
  <c r="J85" i="1" s="1"/>
  <c r="D85" i="1"/>
  <c r="A86" i="1" l="1"/>
  <c r="B86" i="1" l="1"/>
  <c r="E86" i="1"/>
  <c r="F86" i="1" l="1"/>
  <c r="C86" i="1"/>
  <c r="D86" i="1" l="1"/>
  <c r="H86" i="1"/>
  <c r="J86" i="1" s="1"/>
  <c r="A87" i="1" l="1"/>
  <c r="B87" i="1" l="1"/>
  <c r="E87" i="1"/>
  <c r="C87" i="1" l="1"/>
  <c r="D87" i="1" s="1"/>
  <c r="F87" i="1"/>
  <c r="H87" i="1" s="1"/>
  <c r="J87" i="1" s="1"/>
  <c r="A88" i="1" l="1"/>
  <c r="B88" i="1" s="1"/>
  <c r="E88" i="1" l="1"/>
  <c r="F88" i="1" s="1"/>
  <c r="C88" i="1"/>
  <c r="D88" i="1" l="1"/>
  <c r="H88" i="1"/>
  <c r="J88" i="1" s="1"/>
  <c r="A89" i="1" l="1"/>
  <c r="E89" i="1" s="1"/>
  <c r="B89" i="1" l="1"/>
  <c r="F89" i="1" s="1"/>
  <c r="C89" i="1" l="1"/>
  <c r="D89" i="1" s="1"/>
  <c r="H89" i="1"/>
  <c r="J89" i="1" s="1"/>
  <c r="A90" i="1" l="1"/>
  <c r="E90" i="1" s="1"/>
  <c r="B90" i="1" l="1"/>
  <c r="C90" i="1" s="1"/>
  <c r="D90" i="1" s="1"/>
  <c r="F90" i="1" l="1"/>
  <c r="H90" i="1" s="1"/>
  <c r="J90" i="1" s="1"/>
  <c r="A91" i="1" s="1"/>
  <c r="B91" i="1" l="1"/>
  <c r="E91" i="1"/>
  <c r="C91" i="1" l="1"/>
  <c r="D91" i="1" s="1"/>
  <c r="F91" i="1"/>
  <c r="H91" i="1" s="1"/>
  <c r="J91" i="1" s="1"/>
  <c r="A92" i="1" l="1"/>
  <c r="B92" i="1" s="1"/>
  <c r="E92" i="1" l="1"/>
  <c r="F92" i="1" s="1"/>
  <c r="H92" i="1" s="1"/>
  <c r="J92" i="1" s="1"/>
  <c r="C92" i="1"/>
  <c r="D92" i="1" s="1"/>
  <c r="A93" i="1" l="1"/>
  <c r="E93" i="1" s="1"/>
  <c r="B93" i="1" l="1"/>
  <c r="F93" i="1" s="1"/>
  <c r="C93" i="1" l="1"/>
  <c r="D93" i="1" s="1"/>
  <c r="H93" i="1"/>
  <c r="J93" i="1" s="1"/>
  <c r="A94" i="1" l="1"/>
  <c r="B94" i="1" l="1"/>
  <c r="E94" i="1"/>
  <c r="C94" i="1" l="1"/>
  <c r="D94" i="1" s="1"/>
  <c r="F94" i="1"/>
  <c r="H94" i="1" s="1"/>
  <c r="J94" i="1" s="1"/>
  <c r="A95" i="1" l="1"/>
  <c r="B95" i="1" l="1"/>
  <c r="E95" i="1"/>
  <c r="C95" i="1" l="1"/>
  <c r="D95" i="1" s="1"/>
  <c r="F95" i="1"/>
  <c r="H95" i="1" s="1"/>
  <c r="J95" i="1" s="1"/>
  <c r="A96" i="1" l="1"/>
  <c r="B96" i="1" l="1"/>
  <c r="E96" i="1"/>
  <c r="C96" i="1" l="1"/>
  <c r="D96" i="1" s="1"/>
  <c r="F96" i="1"/>
  <c r="H96" i="1" s="1"/>
  <c r="J96" i="1" s="1"/>
  <c r="A97" i="1" l="1"/>
  <c r="E97" i="1" l="1"/>
  <c r="B97" i="1"/>
  <c r="C97" i="1" l="1"/>
  <c r="D97" i="1" s="1"/>
  <c r="F97" i="1"/>
  <c r="H97" i="1" s="1"/>
  <c r="J97" i="1" s="1"/>
  <c r="A98" i="1" l="1"/>
  <c r="B98" i="1" l="1"/>
  <c r="E98" i="1"/>
  <c r="C98" i="1" l="1"/>
  <c r="D98" i="1" s="1"/>
  <c r="F98" i="1"/>
  <c r="H98" i="1" s="1"/>
  <c r="J98" i="1" s="1"/>
  <c r="A99" i="1" l="1"/>
  <c r="B99" i="1" l="1"/>
  <c r="E99" i="1"/>
  <c r="C99" i="1" l="1"/>
  <c r="D99" i="1" s="1"/>
  <c r="F99" i="1"/>
  <c r="H99" i="1" s="1"/>
  <c r="J99" i="1" s="1"/>
  <c r="A100" i="1" l="1"/>
  <c r="E100" i="1" l="1"/>
  <c r="B100" i="1"/>
  <c r="C100" i="1" l="1"/>
  <c r="D100" i="1" s="1"/>
  <c r="F100" i="1"/>
  <c r="H100" i="1" s="1"/>
  <c r="J100" i="1" s="1"/>
  <c r="A101" i="1" l="1"/>
  <c r="B101" i="1" s="1"/>
  <c r="E101" i="1" l="1"/>
  <c r="F101" i="1" s="1"/>
  <c r="H101" i="1" s="1"/>
  <c r="J101" i="1" s="1"/>
  <c r="C101" i="1"/>
  <c r="D101" i="1" s="1"/>
  <c r="A102" i="1" l="1"/>
  <c r="B102" i="1" s="1"/>
  <c r="E102" i="1" l="1"/>
  <c r="F102" i="1" s="1"/>
  <c r="H102" i="1" s="1"/>
  <c r="J102" i="1" s="1"/>
  <c r="C102" i="1"/>
  <c r="D102" i="1" s="1"/>
  <c r="A103" i="1" l="1"/>
  <c r="B103" i="1" s="1"/>
  <c r="E103" i="1" l="1"/>
  <c r="F103" i="1" s="1"/>
  <c r="H103" i="1" s="1"/>
  <c r="J103" i="1" s="1"/>
  <c r="C103" i="1"/>
  <c r="D103" i="1" s="1"/>
  <c r="A104" i="1" l="1"/>
  <c r="B104" i="1" l="1"/>
  <c r="E104" i="1"/>
  <c r="C104" i="1" l="1"/>
  <c r="D104" i="1" s="1"/>
  <c r="F104" i="1"/>
  <c r="H104" i="1" s="1"/>
  <c r="J104" i="1" s="1"/>
  <c r="A105" i="1" l="1"/>
  <c r="B105" i="1" s="1"/>
  <c r="E105" i="1" l="1"/>
  <c r="F105" i="1" s="1"/>
  <c r="H105" i="1" s="1"/>
  <c r="J105" i="1" s="1"/>
  <c r="C105" i="1"/>
  <c r="D105" i="1" s="1"/>
  <c r="A106" i="1" l="1"/>
  <c r="B106" i="1" s="1"/>
  <c r="E106" i="1" l="1"/>
  <c r="F106" i="1" s="1"/>
  <c r="H106" i="1" s="1"/>
  <c r="J106" i="1" s="1"/>
  <c r="C106" i="1"/>
  <c r="D106" i="1" s="1"/>
  <c r="A107" i="1" l="1"/>
  <c r="E107" i="1" s="1"/>
  <c r="B107" i="1" l="1"/>
  <c r="C107" i="1" s="1"/>
  <c r="D107" i="1" s="1"/>
  <c r="F107" i="1" l="1"/>
  <c r="H107" i="1" s="1"/>
  <c r="J107" i="1" s="1"/>
  <c r="A108" i="1" s="1"/>
  <c r="B108" i="1" s="1"/>
  <c r="E108" i="1" l="1"/>
  <c r="F108" i="1" s="1"/>
  <c r="H108" i="1" s="1"/>
  <c r="J108" i="1" s="1"/>
  <c r="C108" i="1"/>
  <c r="D108" i="1" s="1"/>
  <c r="A109" i="1" l="1"/>
  <c r="E109" i="1" s="1"/>
  <c r="B109" i="1" l="1"/>
  <c r="C109" i="1" s="1"/>
  <c r="D109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L8" i="1"/>
  <c r="M8" i="1" s="1"/>
  <c r="F109" i="1" l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H115" i="1" l="1"/>
  <c r="J115" i="1" s="1"/>
  <c r="A116" i="1" s="1"/>
  <c r="B116" i="1" s="1"/>
  <c r="H109" i="1"/>
  <c r="J109" i="1" s="1"/>
  <c r="E116" i="1" l="1"/>
  <c r="F116" i="1" s="1"/>
  <c r="H116" i="1" s="1"/>
  <c r="J116" i="1" s="1"/>
  <c r="C116" i="1"/>
  <c r="D116" i="1" s="1"/>
  <c r="A117" i="1" l="1"/>
  <c r="E117" i="1" s="1"/>
  <c r="B117" i="1" l="1"/>
  <c r="C117" i="1" s="1"/>
  <c r="D117" i="1" s="1"/>
  <c r="F117" i="1" l="1"/>
  <c r="H117" i="1" s="1"/>
  <c r="J117" i="1" s="1"/>
  <c r="A118" i="1" s="1"/>
  <c r="E118" i="1" l="1"/>
  <c r="B118" i="1"/>
  <c r="C118" i="1" s="1"/>
  <c r="D118" i="1" s="1"/>
  <c r="F118" i="1" l="1"/>
  <c r="H118" i="1" s="1"/>
  <c r="J118" i="1" s="1"/>
  <c r="A119" i="1" s="1"/>
  <c r="E119" i="1" s="1"/>
  <c r="B119" i="1" l="1"/>
  <c r="C119" i="1" s="1"/>
  <c r="D119" i="1" s="1"/>
  <c r="F119" i="1" l="1"/>
  <c r="H119" i="1" s="1"/>
  <c r="J119" i="1" s="1"/>
  <c r="A120" i="1" s="1"/>
  <c r="B120" i="1" s="1"/>
  <c r="E120" i="1" l="1"/>
  <c r="F120" i="1" s="1"/>
  <c r="H120" i="1" s="1"/>
  <c r="J120" i="1" s="1"/>
  <c r="C120" i="1"/>
  <c r="D120" i="1" s="1"/>
  <c r="A121" i="1" l="1"/>
  <c r="E121" i="1" s="1"/>
  <c r="B121" i="1" l="1"/>
  <c r="C121" i="1" s="1"/>
  <c r="D121" i="1" s="1"/>
  <c r="F121" i="1" l="1"/>
  <c r="H121" i="1" s="1"/>
  <c r="J121" i="1" s="1"/>
  <c r="A122" i="1" s="1"/>
  <c r="B122" i="1" s="1"/>
  <c r="E122" i="1" l="1"/>
  <c r="F122" i="1" s="1"/>
  <c r="H122" i="1" s="1"/>
  <c r="J122" i="1" s="1"/>
  <c r="C122" i="1"/>
  <c r="D122" i="1" s="1"/>
  <c r="A123" i="1" l="1"/>
  <c r="B123" i="1" s="1"/>
  <c r="C123" i="1" l="1"/>
  <c r="D123" i="1" s="1"/>
  <c r="E123" i="1"/>
  <c r="F123" i="1" l="1"/>
  <c r="H123" i="1" s="1"/>
  <c r="J123" i="1" s="1"/>
  <c r="A124" i="1" s="1"/>
  <c r="E124" i="1" l="1"/>
  <c r="B124" i="1"/>
  <c r="C124" i="1" l="1"/>
  <c r="D124" i="1" s="1"/>
  <c r="F124" i="1"/>
  <c r="H124" i="1" s="1"/>
  <c r="J124" i="1" s="1"/>
  <c r="A125" i="1" l="1"/>
  <c r="E125" i="1" s="1"/>
  <c r="B125" i="1" l="1"/>
  <c r="C125" i="1" s="1"/>
  <c r="D125" i="1" s="1"/>
  <c r="F125" i="1" l="1"/>
  <c r="H125" i="1" s="1"/>
  <c r="J125" i="1" s="1"/>
  <c r="A126" i="1" s="1"/>
  <c r="B126" i="1" l="1"/>
  <c r="E126" i="1"/>
  <c r="C126" i="1" l="1"/>
  <c r="D126" i="1" s="1"/>
  <c r="F126" i="1"/>
  <c r="H126" i="1" s="1"/>
  <c r="J126" i="1" s="1"/>
  <c r="A127" i="1" l="1"/>
  <c r="B127" i="1" s="1"/>
  <c r="E127" i="1" l="1"/>
  <c r="F127" i="1" s="1"/>
  <c r="H127" i="1" s="1"/>
  <c r="J127" i="1" s="1"/>
  <c r="C127" i="1"/>
  <c r="D127" i="1" s="1"/>
  <c r="A128" i="1" l="1"/>
  <c r="B128" i="1" s="1"/>
  <c r="E128" i="1" l="1"/>
  <c r="F128" i="1" s="1"/>
  <c r="H128" i="1" s="1"/>
  <c r="J128" i="1" s="1"/>
  <c r="C128" i="1"/>
  <c r="D128" i="1" s="1"/>
  <c r="A129" i="1" l="1"/>
  <c r="E129" i="1" s="1"/>
  <c r="B129" i="1" l="1"/>
  <c r="C129" i="1" s="1"/>
  <c r="F129" i="1" l="1"/>
  <c r="H129" i="1" s="1"/>
  <c r="J129" i="1" s="1"/>
  <c r="D129" i="1"/>
  <c r="A130" i="1" l="1"/>
  <c r="E130" i="1" l="1"/>
  <c r="B130" i="1"/>
  <c r="C130" i="1" l="1"/>
  <c r="D130" i="1" s="1"/>
  <c r="F130" i="1"/>
  <c r="H130" i="1" s="1"/>
  <c r="J130" i="1" s="1"/>
  <c r="A131" i="1" l="1"/>
  <c r="E131" i="1" s="1"/>
  <c r="B131" i="1" l="1"/>
  <c r="C131" i="1" s="1"/>
  <c r="D131" i="1" s="1"/>
  <c r="F131" i="1" l="1"/>
  <c r="H131" i="1" s="1"/>
  <c r="J131" i="1" s="1"/>
  <c r="A132" i="1" s="1"/>
  <c r="E132" i="1" s="1"/>
  <c r="B132" i="1" l="1"/>
  <c r="C132" i="1" s="1"/>
  <c r="D132" i="1" s="1"/>
  <c r="F132" i="1" l="1"/>
  <c r="H132" i="1" s="1"/>
  <c r="J132" i="1" s="1"/>
  <c r="A133" i="1" s="1"/>
  <c r="B133" i="1" s="1"/>
  <c r="E133" i="1" l="1"/>
  <c r="F133" i="1" s="1"/>
  <c r="H133" i="1" s="1"/>
  <c r="J133" i="1" s="1"/>
  <c r="C133" i="1"/>
  <c r="D133" i="1" s="1"/>
  <c r="A134" i="1" l="1"/>
  <c r="B134" i="1" s="1"/>
  <c r="E134" i="1" l="1"/>
  <c r="F134" i="1" s="1"/>
  <c r="H134" i="1" s="1"/>
  <c r="J134" i="1" s="1"/>
  <c r="C134" i="1"/>
  <c r="D134" i="1" s="1"/>
  <c r="A135" i="1" l="1"/>
  <c r="E135" i="1" s="1"/>
  <c r="B135" i="1" l="1"/>
  <c r="C135" i="1" s="1"/>
  <c r="D135" i="1" s="1"/>
  <c r="F135" i="1" l="1"/>
  <c r="H135" i="1" s="1"/>
  <c r="J135" i="1" s="1"/>
  <c r="A136" i="1" s="1"/>
  <c r="B136" i="1" s="1"/>
  <c r="E136" i="1" l="1"/>
  <c r="F136" i="1" s="1"/>
  <c r="H136" i="1" s="1"/>
  <c r="J136" i="1" s="1"/>
  <c r="C136" i="1"/>
  <c r="D136" i="1" s="1"/>
  <c r="A137" i="1" l="1"/>
  <c r="B137" i="1" s="1"/>
  <c r="C137" i="1" s="1"/>
  <c r="D137" i="1" s="1"/>
  <c r="E137" i="1" l="1"/>
  <c r="F137" i="1" s="1"/>
  <c r="H137" i="1" s="1"/>
  <c r="J137" i="1" s="1"/>
  <c r="A138" i="1" s="1"/>
  <c r="B138" i="1" l="1"/>
  <c r="C138" i="1" s="1"/>
  <c r="D138" i="1" s="1"/>
  <c r="E138" i="1"/>
  <c r="F138" i="1" l="1"/>
  <c r="H138" i="1" s="1"/>
  <c r="J138" i="1" s="1"/>
  <c r="A139" i="1" s="1"/>
  <c r="B139" i="1" s="1"/>
  <c r="E139" i="1" l="1"/>
  <c r="F139" i="1" s="1"/>
  <c r="H139" i="1" s="1"/>
  <c r="J139" i="1" s="1"/>
  <c r="C139" i="1"/>
  <c r="D139" i="1" s="1"/>
  <c r="A140" i="1" l="1"/>
  <c r="E140" i="1" s="1"/>
  <c r="B140" i="1" l="1"/>
  <c r="C140" i="1" s="1"/>
  <c r="D140" i="1" s="1"/>
  <c r="F140" i="1" l="1"/>
  <c r="H140" i="1" s="1"/>
  <c r="J140" i="1" s="1"/>
  <c r="A141" i="1" s="1"/>
  <c r="E141" i="1" s="1"/>
  <c r="B141" i="1" l="1"/>
  <c r="C141" i="1" s="1"/>
  <c r="D141" i="1" s="1"/>
  <c r="F141" i="1" l="1"/>
  <c r="H141" i="1" s="1"/>
  <c r="J141" i="1" s="1"/>
  <c r="A142" i="1" s="1"/>
  <c r="L9" i="1" l="1"/>
  <c r="M9" i="1" s="1"/>
  <c r="E142" i="1"/>
  <c r="B142" i="1"/>
  <c r="C142" i="1" s="1"/>
  <c r="D142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F142" i="1" l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H142" i="1" l="1"/>
  <c r="J142" i="1" s="1"/>
  <c r="H148" i="1"/>
  <c r="J148" i="1" s="1"/>
  <c r="A149" i="1" s="1"/>
  <c r="E149" i="1" s="1"/>
  <c r="B149" i="1" l="1"/>
  <c r="F149" i="1" s="1"/>
  <c r="H149" i="1" s="1"/>
  <c r="J149" i="1" s="1"/>
  <c r="C149" i="1" l="1"/>
  <c r="D149" i="1" s="1"/>
  <c r="A150" i="1" s="1"/>
  <c r="E150" i="1" s="1"/>
  <c r="B150" i="1" l="1"/>
  <c r="C150" i="1" s="1"/>
  <c r="D150" i="1" s="1"/>
  <c r="F150" i="1" l="1"/>
  <c r="H150" i="1" s="1"/>
  <c r="J150" i="1" s="1"/>
  <c r="A151" i="1" s="1"/>
  <c r="E151" i="1" s="1"/>
  <c r="B151" i="1" l="1"/>
  <c r="C151" i="1" s="1"/>
  <c r="D151" i="1" s="1"/>
  <c r="F151" i="1" l="1"/>
  <c r="H151" i="1" s="1"/>
  <c r="J151" i="1" s="1"/>
  <c r="A152" i="1" s="1"/>
  <c r="E152" i="1" s="1"/>
  <c r="B152" i="1" l="1"/>
  <c r="C152" i="1" s="1"/>
  <c r="D152" i="1" s="1"/>
  <c r="F152" i="1" l="1"/>
  <c r="H152" i="1" s="1"/>
  <c r="J152" i="1" s="1"/>
  <c r="A153" i="1" s="1"/>
  <c r="E153" i="1" s="1"/>
  <c r="B153" i="1" l="1"/>
  <c r="C153" i="1" s="1"/>
  <c r="D153" i="1" s="1"/>
  <c r="F153" i="1" l="1"/>
  <c r="H153" i="1" s="1"/>
  <c r="J153" i="1" s="1"/>
  <c r="A154" i="1" s="1"/>
  <c r="E154" i="1" s="1"/>
  <c r="B154" i="1" l="1"/>
  <c r="C154" i="1" s="1"/>
  <c r="D154" i="1" s="1"/>
  <c r="F154" i="1" l="1"/>
  <c r="H154" i="1" s="1"/>
  <c r="J154" i="1" s="1"/>
  <c r="A155" i="1" s="1"/>
  <c r="E155" i="1" s="1"/>
  <c r="B155" i="1" l="1"/>
  <c r="C155" i="1" s="1"/>
  <c r="F155" i="1" l="1"/>
  <c r="H155" i="1" s="1"/>
  <c r="J155" i="1" s="1"/>
  <c r="D155" i="1"/>
  <c r="A156" i="1" l="1"/>
  <c r="E156" i="1" s="1"/>
  <c r="B156" i="1" l="1"/>
  <c r="C156" i="1" s="1"/>
  <c r="D156" i="1" s="1"/>
  <c r="F156" i="1" l="1"/>
  <c r="H156" i="1" s="1"/>
  <c r="J156" i="1" s="1"/>
  <c r="A157" i="1" s="1"/>
  <c r="B157" i="1" s="1"/>
  <c r="C157" i="1" s="1"/>
  <c r="D157" i="1" s="1"/>
  <c r="E157" i="1" l="1"/>
  <c r="F157" i="1" s="1"/>
  <c r="H157" i="1" s="1"/>
  <c r="J157" i="1" s="1"/>
  <c r="A158" i="1" s="1"/>
  <c r="B158" i="1" s="1"/>
  <c r="C158" i="1" l="1"/>
  <c r="D158" i="1" s="1"/>
  <c r="E158" i="1"/>
  <c r="F158" i="1" s="1"/>
  <c r="H158" i="1" l="1"/>
  <c r="J158" i="1" s="1"/>
  <c r="A159" i="1" s="1"/>
  <c r="E159" i="1" s="1"/>
  <c r="B159" i="1" l="1"/>
  <c r="C159" i="1" s="1"/>
  <c r="D159" i="1" s="1"/>
  <c r="F159" i="1" l="1"/>
  <c r="H159" i="1" s="1"/>
  <c r="J159" i="1" s="1"/>
  <c r="A160" i="1" s="1"/>
  <c r="E160" i="1" s="1"/>
  <c r="B160" i="1" l="1"/>
  <c r="C160" i="1" l="1"/>
  <c r="D160" i="1" s="1"/>
  <c r="F160" i="1"/>
  <c r="H160" i="1" s="1"/>
  <c r="J160" i="1" s="1"/>
  <c r="A161" i="1" l="1"/>
  <c r="E161" i="1" s="1"/>
  <c r="B161" i="1" l="1"/>
  <c r="C161" i="1" s="1"/>
  <c r="D161" i="1" s="1"/>
  <c r="F161" i="1" l="1"/>
  <c r="H161" i="1" s="1"/>
  <c r="J161" i="1" s="1"/>
  <c r="A162" i="1" s="1"/>
  <c r="E162" i="1" s="1"/>
  <c r="B162" i="1" l="1"/>
  <c r="C162" i="1" s="1"/>
  <c r="D162" i="1" s="1"/>
  <c r="F162" i="1" l="1"/>
  <c r="H162" i="1" s="1"/>
  <c r="J162" i="1" s="1"/>
  <c r="A163" i="1" s="1"/>
  <c r="E163" i="1" s="1"/>
  <c r="B163" i="1" l="1"/>
  <c r="C163" i="1" s="1"/>
  <c r="D163" i="1" s="1"/>
  <c r="F163" i="1" l="1"/>
  <c r="H163" i="1" s="1"/>
  <c r="J163" i="1" s="1"/>
  <c r="A164" i="1" s="1"/>
  <c r="E164" i="1" l="1"/>
  <c r="B164" i="1"/>
  <c r="C164" i="1" l="1"/>
  <c r="D164" i="1" s="1"/>
  <c r="F164" i="1"/>
  <c r="H164" i="1" s="1"/>
  <c r="J164" i="1" s="1"/>
  <c r="A165" i="1" l="1"/>
  <c r="B165" i="1" l="1"/>
  <c r="E165" i="1"/>
  <c r="C165" i="1" l="1"/>
  <c r="D165" i="1" s="1"/>
  <c r="F165" i="1"/>
  <c r="H165" i="1" s="1"/>
  <c r="J165" i="1" s="1"/>
  <c r="A166" i="1" l="1"/>
  <c r="E166" i="1" s="1"/>
  <c r="B166" i="1" l="1"/>
  <c r="C166" i="1" l="1"/>
  <c r="D166" i="1" s="1"/>
  <c r="F166" i="1"/>
  <c r="H166" i="1" s="1"/>
  <c r="J166" i="1" s="1"/>
  <c r="A167" i="1" l="1"/>
  <c r="B167" i="1" s="1"/>
  <c r="E167" i="1" l="1"/>
  <c r="F167" i="1" s="1"/>
  <c r="H167" i="1" s="1"/>
  <c r="J167" i="1" s="1"/>
  <c r="C167" i="1"/>
  <c r="D167" i="1" s="1"/>
  <c r="A168" i="1" l="1"/>
  <c r="B168" i="1" s="1"/>
  <c r="E168" i="1" l="1"/>
  <c r="F168" i="1" s="1"/>
  <c r="H168" i="1" s="1"/>
  <c r="J168" i="1" s="1"/>
  <c r="C168" i="1"/>
  <c r="D168" i="1" s="1"/>
  <c r="A169" i="1" l="1"/>
  <c r="E169" i="1" l="1"/>
  <c r="B169" i="1"/>
  <c r="C169" i="1" l="1"/>
  <c r="D169" i="1" s="1"/>
  <c r="F169" i="1"/>
  <c r="H169" i="1" s="1"/>
  <c r="J169" i="1" s="1"/>
  <c r="A170" i="1" l="1"/>
  <c r="E170" i="1" s="1"/>
  <c r="B170" i="1" l="1"/>
  <c r="C170" i="1" l="1"/>
  <c r="D170" i="1" s="1"/>
  <c r="F170" i="1"/>
  <c r="H170" i="1" s="1"/>
  <c r="J170" i="1" s="1"/>
  <c r="A171" i="1" l="1"/>
  <c r="B171" i="1" s="1"/>
  <c r="C171" i="1" s="1"/>
  <c r="D171" i="1" l="1"/>
  <c r="E171" i="1"/>
  <c r="F171" i="1" s="1"/>
  <c r="H171" i="1" s="1"/>
  <c r="J171" i="1" s="1"/>
  <c r="A172" i="1" l="1"/>
  <c r="B172" i="1" s="1"/>
  <c r="C172" i="1" s="1"/>
  <c r="D172" i="1" s="1"/>
  <c r="E172" i="1" l="1"/>
  <c r="F172" i="1" s="1"/>
  <c r="H172" i="1" s="1"/>
  <c r="J172" i="1" s="1"/>
  <c r="A173" i="1" s="1"/>
  <c r="B173" i="1" l="1"/>
  <c r="C173" i="1" s="1"/>
  <c r="D173" i="1" s="1"/>
  <c r="E173" i="1"/>
  <c r="F173" i="1" l="1"/>
  <c r="H173" i="1" s="1"/>
  <c r="J173" i="1" s="1"/>
  <c r="A174" i="1" s="1"/>
  <c r="E174" i="1" s="1"/>
  <c r="B174" i="1" l="1"/>
  <c r="C174" i="1" s="1"/>
  <c r="D174" i="1" s="1"/>
  <c r="F174" i="1" l="1"/>
  <c r="H174" i="1" s="1"/>
  <c r="J174" i="1" s="1"/>
  <c r="A175" i="1" s="1"/>
  <c r="E175" i="1" s="1"/>
  <c r="B175" i="1" l="1"/>
  <c r="C175" i="1" s="1"/>
  <c r="D175" i="1" s="1"/>
  <c r="F175" i="1" l="1"/>
  <c r="H175" i="1" s="1"/>
  <c r="J175" i="1" s="1"/>
  <c r="A176" i="1" s="1"/>
  <c r="L10" i="1" s="1"/>
  <c r="M10" i="1" s="1"/>
  <c r="B176" i="1" l="1"/>
  <c r="C176" i="1" s="1"/>
  <c r="D176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E176" i="1"/>
  <c r="F176" i="1" l="1"/>
  <c r="G182" i="1" s="1"/>
  <c r="H182" i="1" s="1"/>
  <c r="J182" i="1" s="1"/>
  <c r="A183" i="1" s="1"/>
  <c r="G183" i="1" l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H176" i="1"/>
  <c r="J176" i="1" s="1"/>
  <c r="E183" i="1"/>
  <c r="B183" i="1"/>
  <c r="C183" i="1" l="1"/>
  <c r="D183" i="1" s="1"/>
  <c r="F183" i="1"/>
  <c r="H183" i="1" s="1"/>
  <c r="J183" i="1" s="1"/>
  <c r="A184" i="1" l="1"/>
  <c r="E184" i="1" s="1"/>
  <c r="B184" i="1" l="1"/>
  <c r="C184" i="1" l="1"/>
  <c r="D184" i="1" s="1"/>
  <c r="F184" i="1"/>
  <c r="H184" i="1" l="1"/>
  <c r="J184" i="1" s="1"/>
  <c r="A185" i="1" s="1"/>
  <c r="E185" i="1" l="1"/>
  <c r="B185" i="1"/>
  <c r="C185" i="1" l="1"/>
  <c r="F185" i="1"/>
  <c r="H185" i="1" l="1"/>
  <c r="J185" i="1" s="1"/>
  <c r="D185" i="1"/>
  <c r="A186" i="1" l="1"/>
  <c r="E186" i="1" l="1"/>
  <c r="B186" i="1"/>
  <c r="C186" i="1" l="1"/>
  <c r="D186" i="1" s="1"/>
  <c r="F186" i="1"/>
  <c r="H186" i="1" s="1"/>
  <c r="J186" i="1" s="1"/>
  <c r="A187" i="1" l="1"/>
  <c r="B187" i="1" s="1"/>
  <c r="E187" i="1" l="1"/>
  <c r="F187" i="1" s="1"/>
  <c r="H187" i="1" s="1"/>
  <c r="J187" i="1" s="1"/>
  <c r="C187" i="1"/>
  <c r="D187" i="1" s="1"/>
  <c r="A188" i="1" l="1"/>
  <c r="E188" i="1" s="1"/>
  <c r="B188" i="1" l="1"/>
  <c r="C188" i="1" s="1"/>
  <c r="D188" i="1" s="1"/>
  <c r="F188" i="1" l="1"/>
  <c r="H188" i="1" s="1"/>
  <c r="J188" i="1" s="1"/>
  <c r="A189" i="1" s="1"/>
  <c r="E189" i="1" s="1"/>
  <c r="B189" i="1" l="1"/>
  <c r="C189" i="1" s="1"/>
  <c r="D189" i="1" s="1"/>
  <c r="F189" i="1" l="1"/>
  <c r="H189" i="1" s="1"/>
  <c r="J189" i="1" s="1"/>
  <c r="A190" i="1" s="1"/>
  <c r="E190" i="1" s="1"/>
  <c r="B190" i="1" l="1"/>
  <c r="C190" i="1" s="1"/>
  <c r="D190" i="1" s="1"/>
  <c r="F190" i="1" l="1"/>
  <c r="H190" i="1" s="1"/>
  <c r="J190" i="1" s="1"/>
  <c r="A191" i="1" s="1"/>
  <c r="B191" i="1" s="1"/>
  <c r="E191" i="1" l="1"/>
  <c r="F191" i="1" s="1"/>
  <c r="H191" i="1" s="1"/>
  <c r="J191" i="1" s="1"/>
  <c r="C191" i="1"/>
  <c r="D191" i="1" s="1"/>
  <c r="A192" i="1" l="1"/>
  <c r="E192" i="1" s="1"/>
  <c r="B192" i="1" l="1"/>
  <c r="C192" i="1" s="1"/>
  <c r="D192" i="1" s="1"/>
  <c r="F192" i="1" l="1"/>
  <c r="H192" i="1" s="1"/>
  <c r="J192" i="1" s="1"/>
  <c r="A193" i="1" s="1"/>
  <c r="E193" i="1" s="1"/>
  <c r="B193" i="1" l="1"/>
  <c r="C193" i="1" s="1"/>
  <c r="D193" i="1" s="1"/>
  <c r="F193" i="1" l="1"/>
  <c r="H193" i="1" s="1"/>
  <c r="J193" i="1" s="1"/>
  <c r="A194" i="1" s="1"/>
  <c r="E194" i="1" s="1"/>
  <c r="B194" i="1" l="1"/>
  <c r="C194" i="1" s="1"/>
  <c r="D194" i="1" s="1"/>
  <c r="F194" i="1" l="1"/>
  <c r="H194" i="1" s="1"/>
  <c r="J194" i="1" s="1"/>
  <c r="A195" i="1" s="1"/>
  <c r="B195" i="1" s="1"/>
  <c r="E195" i="1" l="1"/>
  <c r="F195" i="1" s="1"/>
  <c r="H195" i="1" s="1"/>
  <c r="J195" i="1" s="1"/>
  <c r="C195" i="1"/>
  <c r="D195" i="1" s="1"/>
  <c r="A196" i="1" l="1"/>
  <c r="B196" i="1" s="1"/>
  <c r="E196" i="1" l="1"/>
  <c r="F196" i="1" s="1"/>
  <c r="H196" i="1" s="1"/>
  <c r="J196" i="1" s="1"/>
  <c r="C196" i="1"/>
  <c r="D196" i="1" s="1"/>
  <c r="A197" i="1" l="1"/>
  <c r="E197" i="1" s="1"/>
  <c r="B197" i="1" l="1"/>
  <c r="C197" i="1" s="1"/>
  <c r="D197" i="1" s="1"/>
  <c r="F197" i="1" l="1"/>
  <c r="H197" i="1" s="1"/>
  <c r="J197" i="1" s="1"/>
  <c r="A198" i="1" s="1"/>
  <c r="B198" i="1" s="1"/>
  <c r="C198" i="1" s="1"/>
  <c r="D198" i="1" s="1"/>
  <c r="E198" i="1" l="1"/>
  <c r="F198" i="1" s="1"/>
  <c r="H198" i="1" s="1"/>
  <c r="J198" i="1" s="1"/>
  <c r="A199" i="1" s="1"/>
  <c r="B199" i="1" l="1"/>
  <c r="E199" i="1"/>
  <c r="C199" i="1" l="1"/>
  <c r="D199" i="1" s="1"/>
  <c r="F199" i="1"/>
  <c r="H199" i="1" s="1"/>
  <c r="J199" i="1" s="1"/>
  <c r="A200" i="1" l="1"/>
  <c r="E200" i="1" s="1"/>
  <c r="B200" i="1" l="1"/>
  <c r="C200" i="1" s="1"/>
  <c r="F200" i="1" l="1"/>
  <c r="H200" i="1" s="1"/>
  <c r="J200" i="1" s="1"/>
  <c r="D200" i="1"/>
  <c r="A201" i="1" l="1"/>
  <c r="E201" i="1" s="1"/>
  <c r="B201" i="1" l="1"/>
  <c r="C201" i="1" s="1"/>
  <c r="F201" i="1" l="1"/>
  <c r="H201" i="1" s="1"/>
  <c r="J201" i="1" s="1"/>
  <c r="D201" i="1"/>
  <c r="A202" i="1" l="1"/>
  <c r="E202" i="1" l="1"/>
  <c r="B202" i="1"/>
  <c r="C202" i="1" l="1"/>
  <c r="D202" i="1" s="1"/>
  <c r="F202" i="1"/>
  <c r="H202" i="1" s="1"/>
  <c r="J202" i="1" s="1"/>
  <c r="A203" i="1" l="1"/>
  <c r="E203" i="1" s="1"/>
  <c r="B203" i="1" l="1"/>
  <c r="C203" i="1" s="1"/>
  <c r="D203" i="1" s="1"/>
  <c r="F203" i="1" l="1"/>
  <c r="H203" i="1" s="1"/>
  <c r="J203" i="1" s="1"/>
  <c r="A204" i="1" s="1"/>
  <c r="B204" i="1" s="1"/>
  <c r="E204" i="1" l="1"/>
  <c r="F204" i="1" s="1"/>
  <c r="H204" i="1" s="1"/>
  <c r="J204" i="1" s="1"/>
  <c r="C204" i="1"/>
  <c r="D204" i="1" s="1"/>
  <c r="A205" i="1" l="1"/>
  <c r="E205" i="1" s="1"/>
  <c r="B205" i="1" l="1"/>
  <c r="C205" i="1" s="1"/>
  <c r="D205" i="1" s="1"/>
  <c r="F205" i="1" l="1"/>
  <c r="H205" i="1" s="1"/>
  <c r="J205" i="1" s="1"/>
  <c r="A206" i="1" s="1"/>
  <c r="E206" i="1" s="1"/>
  <c r="B206" i="1" l="1"/>
  <c r="C206" i="1" s="1"/>
  <c r="D206" i="1" s="1"/>
  <c r="F206" i="1" l="1"/>
  <c r="H206" i="1" s="1"/>
  <c r="J206" i="1" s="1"/>
  <c r="A207" i="1" s="1"/>
  <c r="B207" i="1" s="1"/>
  <c r="E207" i="1" l="1"/>
  <c r="F207" i="1" s="1"/>
  <c r="H207" i="1" s="1"/>
  <c r="J207" i="1" s="1"/>
  <c r="C207" i="1"/>
  <c r="D207" i="1" s="1"/>
  <c r="A208" i="1" l="1"/>
  <c r="B208" i="1" s="1"/>
  <c r="E208" i="1" l="1"/>
  <c r="F208" i="1" s="1"/>
  <c r="H208" i="1" s="1"/>
  <c r="J208" i="1" s="1"/>
  <c r="C208" i="1"/>
  <c r="D208" i="1" s="1"/>
  <c r="A209" i="1" l="1"/>
  <c r="L11" i="1" s="1"/>
  <c r="M11" i="1" s="1"/>
  <c r="E209" i="1" l="1"/>
  <c r="B209" i="1"/>
  <c r="C209" i="1" s="1"/>
  <c r="D209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F209" i="1" l="1"/>
  <c r="G215" i="1" s="1"/>
  <c r="H209" i="1" l="1"/>
  <c r="J209" i="1" s="1"/>
  <c r="G216" i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H215" i="1"/>
  <c r="J215" i="1" s="1"/>
  <c r="A216" i="1" s="1"/>
  <c r="B216" i="1" l="1"/>
  <c r="E216" i="1"/>
  <c r="C216" i="1" l="1"/>
  <c r="F216" i="1"/>
  <c r="H216" i="1" l="1"/>
  <c r="J216" i="1" s="1"/>
  <c r="D216" i="1"/>
  <c r="A217" i="1" l="1"/>
  <c r="B217" i="1" s="1"/>
  <c r="C217" i="1" s="1"/>
  <c r="E217" i="1" l="1"/>
  <c r="F217" i="1" s="1"/>
  <c r="H217" i="1" s="1"/>
  <c r="J217" i="1" s="1"/>
  <c r="D217" i="1"/>
  <c r="A218" i="1" l="1"/>
  <c r="B218" i="1" l="1"/>
  <c r="E218" i="1"/>
  <c r="C218" i="1" l="1"/>
  <c r="D218" i="1" s="1"/>
  <c r="F218" i="1"/>
  <c r="H218" i="1" s="1"/>
  <c r="J218" i="1" s="1"/>
  <c r="A219" i="1" l="1"/>
  <c r="E219" i="1" l="1"/>
  <c r="B219" i="1"/>
  <c r="C219" i="1" l="1"/>
  <c r="D219" i="1" s="1"/>
  <c r="F219" i="1"/>
  <c r="H219" i="1" s="1"/>
  <c r="J219" i="1" s="1"/>
  <c r="A220" i="1" l="1"/>
  <c r="E220" i="1" s="1"/>
  <c r="B220" i="1" l="1"/>
  <c r="C220" i="1" s="1"/>
  <c r="D220" i="1" s="1"/>
  <c r="F220" i="1" l="1"/>
  <c r="H220" i="1" s="1"/>
  <c r="J220" i="1" s="1"/>
  <c r="A221" i="1" s="1"/>
  <c r="E221" i="1" s="1"/>
  <c r="B221" i="1" l="1"/>
  <c r="C221" i="1" s="1"/>
  <c r="D221" i="1" s="1"/>
  <c r="F221" i="1" l="1"/>
  <c r="H221" i="1" s="1"/>
  <c r="J221" i="1" s="1"/>
  <c r="A222" i="1" s="1"/>
  <c r="E222" i="1" l="1"/>
  <c r="B222" i="1"/>
  <c r="C222" i="1" l="1"/>
  <c r="D222" i="1" s="1"/>
  <c r="F222" i="1"/>
  <c r="H222" i="1" s="1"/>
  <c r="J222" i="1" s="1"/>
  <c r="A223" i="1" l="1"/>
  <c r="E223" i="1" l="1"/>
  <c r="B223" i="1"/>
  <c r="C223" i="1" l="1"/>
  <c r="D223" i="1" s="1"/>
  <c r="F223" i="1"/>
  <c r="H223" i="1" s="1"/>
  <c r="J223" i="1" s="1"/>
  <c r="A224" i="1" l="1"/>
  <c r="E224" i="1" l="1"/>
  <c r="B224" i="1"/>
  <c r="C224" i="1" l="1"/>
  <c r="D224" i="1" s="1"/>
  <c r="F224" i="1"/>
  <c r="H224" i="1" s="1"/>
  <c r="J224" i="1" s="1"/>
  <c r="A225" i="1" l="1"/>
  <c r="E225" i="1" l="1"/>
  <c r="B225" i="1"/>
  <c r="C225" i="1" l="1"/>
  <c r="D225" i="1" s="1"/>
  <c r="F225" i="1"/>
  <c r="H225" i="1" s="1"/>
  <c r="J225" i="1" s="1"/>
  <c r="A226" i="1" l="1"/>
  <c r="B226" i="1" l="1"/>
  <c r="E226" i="1"/>
  <c r="C226" i="1" l="1"/>
  <c r="D226" i="1" s="1"/>
  <c r="F226" i="1"/>
  <c r="H226" i="1" s="1"/>
  <c r="J226" i="1" s="1"/>
  <c r="A227" i="1" l="1"/>
  <c r="B227" i="1" s="1"/>
  <c r="E227" i="1" l="1"/>
  <c r="F227" i="1" s="1"/>
  <c r="H227" i="1" s="1"/>
  <c r="J227" i="1" s="1"/>
  <c r="C227" i="1"/>
  <c r="D227" i="1" s="1"/>
  <c r="A228" i="1" l="1"/>
  <c r="B228" i="1" l="1"/>
  <c r="E228" i="1"/>
  <c r="C228" i="1" l="1"/>
  <c r="D228" i="1" s="1"/>
  <c r="F228" i="1"/>
  <c r="H228" i="1" s="1"/>
  <c r="J228" i="1" s="1"/>
  <c r="A229" i="1" l="1"/>
  <c r="B229" i="1" l="1"/>
  <c r="E229" i="1"/>
  <c r="C229" i="1" l="1"/>
  <c r="D229" i="1" s="1"/>
  <c r="F229" i="1"/>
  <c r="H229" i="1" s="1"/>
  <c r="J229" i="1" s="1"/>
  <c r="A230" i="1" l="1"/>
  <c r="E230" i="1" l="1"/>
  <c r="B230" i="1"/>
  <c r="C230" i="1" l="1"/>
  <c r="D230" i="1" s="1"/>
  <c r="F230" i="1"/>
  <c r="H230" i="1" s="1"/>
  <c r="J230" i="1" s="1"/>
  <c r="A231" i="1" l="1"/>
  <c r="B231" i="1" l="1"/>
  <c r="E231" i="1"/>
  <c r="C231" i="1" l="1"/>
  <c r="D231" i="1" s="1"/>
  <c r="F231" i="1"/>
  <c r="H231" i="1" s="1"/>
  <c r="J231" i="1" s="1"/>
  <c r="A232" i="1" l="1"/>
  <c r="B232" i="1" s="1"/>
  <c r="E232" i="1" l="1"/>
  <c r="F232" i="1" s="1"/>
  <c r="H232" i="1" s="1"/>
  <c r="J232" i="1" s="1"/>
  <c r="C232" i="1"/>
  <c r="D232" i="1" s="1"/>
  <c r="A233" i="1" l="1"/>
  <c r="B233" i="1" l="1"/>
  <c r="E233" i="1"/>
  <c r="C233" i="1" l="1"/>
  <c r="D233" i="1" s="1"/>
  <c r="F233" i="1"/>
  <c r="H233" i="1" s="1"/>
  <c r="J233" i="1" s="1"/>
  <c r="A234" i="1" l="1"/>
  <c r="B234" i="1" l="1"/>
  <c r="E234" i="1"/>
  <c r="C234" i="1" l="1"/>
  <c r="D234" i="1" s="1"/>
  <c r="F234" i="1"/>
  <c r="H234" i="1" s="1"/>
  <c r="J234" i="1" s="1"/>
  <c r="A235" i="1" l="1"/>
  <c r="B235" i="1" l="1"/>
  <c r="E235" i="1"/>
  <c r="C235" i="1" l="1"/>
  <c r="D235" i="1" s="1"/>
  <c r="F235" i="1"/>
  <c r="H235" i="1" s="1"/>
  <c r="J235" i="1" s="1"/>
  <c r="A236" i="1" l="1"/>
  <c r="E236" i="1" l="1"/>
  <c r="B236" i="1"/>
  <c r="C236" i="1" l="1"/>
  <c r="D236" i="1" s="1"/>
  <c r="F236" i="1"/>
  <c r="H236" i="1" s="1"/>
  <c r="J236" i="1" s="1"/>
  <c r="A237" i="1" l="1"/>
  <c r="B237" i="1" l="1"/>
  <c r="E237" i="1"/>
  <c r="C237" i="1" l="1"/>
  <c r="D237" i="1" s="1"/>
  <c r="F237" i="1"/>
  <c r="H237" i="1" s="1"/>
  <c r="J237" i="1" s="1"/>
  <c r="A238" i="1" l="1"/>
  <c r="B238" i="1" l="1"/>
  <c r="E238" i="1"/>
  <c r="C238" i="1" l="1"/>
  <c r="D238" i="1" s="1"/>
  <c r="F238" i="1"/>
  <c r="H238" i="1" s="1"/>
  <c r="J238" i="1" s="1"/>
  <c r="A239" i="1" l="1"/>
  <c r="B239" i="1" l="1"/>
  <c r="E239" i="1"/>
  <c r="C239" i="1" l="1"/>
  <c r="D239" i="1" s="1"/>
  <c r="F239" i="1"/>
  <c r="H239" i="1" s="1"/>
  <c r="J239" i="1" s="1"/>
  <c r="A240" i="1" l="1"/>
  <c r="B240" i="1" l="1"/>
  <c r="E240" i="1"/>
  <c r="C240" i="1" l="1"/>
  <c r="D240" i="1" s="1"/>
  <c r="F240" i="1"/>
  <c r="H240" i="1" s="1"/>
  <c r="J240" i="1" s="1"/>
  <c r="A241" i="1" l="1"/>
  <c r="E241" i="1" l="1"/>
  <c r="B241" i="1"/>
  <c r="C241" i="1" l="1"/>
  <c r="D241" i="1" s="1"/>
  <c r="F241" i="1"/>
  <c r="H241" i="1" s="1"/>
  <c r="J241" i="1" s="1"/>
  <c r="A242" i="1" l="1"/>
  <c r="E242" i="1" s="1"/>
  <c r="B242" i="1" l="1"/>
  <c r="C242" i="1" s="1"/>
  <c r="D242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2" i="1" s="1"/>
  <c r="I263" i="1" s="1"/>
  <c r="I264" i="1" s="1"/>
  <c r="I265" i="1" s="1"/>
  <c r="I266" i="1" s="1"/>
  <c r="I267" i="1" s="1"/>
  <c r="I268" i="1" s="1"/>
  <c r="I269" i="1" s="1"/>
  <c r="I270" i="1" s="1"/>
  <c r="I271" i="1" s="1"/>
  <c r="I272" i="1" s="1"/>
  <c r="I273" i="1" s="1"/>
  <c r="I274" i="1" s="1"/>
  <c r="I275" i="1" s="1"/>
  <c r="L12" i="1"/>
  <c r="M12" i="1" s="1"/>
  <c r="F242" i="1" l="1"/>
  <c r="H242" i="1" s="1"/>
  <c r="J242" i="1" s="1"/>
  <c r="G248" i="1" l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H248" i="1" l="1"/>
  <c r="J248" i="1" s="1"/>
  <c r="A249" i="1" s="1"/>
  <c r="B249" i="1" s="1"/>
  <c r="E249" i="1" l="1"/>
  <c r="F249" i="1" s="1"/>
  <c r="H249" i="1" s="1"/>
  <c r="J249" i="1" s="1"/>
  <c r="C249" i="1"/>
  <c r="D249" i="1" s="1"/>
  <c r="A250" i="1" l="1"/>
  <c r="E250" i="1" l="1"/>
  <c r="B250" i="1"/>
  <c r="C250" i="1" l="1"/>
  <c r="D250" i="1" s="1"/>
  <c r="F250" i="1"/>
  <c r="H250" i="1" s="1"/>
  <c r="J250" i="1" s="1"/>
  <c r="A251" i="1" l="1"/>
  <c r="B251" i="1" l="1"/>
  <c r="E251" i="1"/>
  <c r="C251" i="1" l="1"/>
  <c r="D251" i="1" s="1"/>
  <c r="F251" i="1"/>
  <c r="H251" i="1" s="1"/>
  <c r="J251" i="1" s="1"/>
  <c r="A252" i="1" l="1"/>
  <c r="B252" i="1" l="1"/>
  <c r="E252" i="1"/>
  <c r="C252" i="1" l="1"/>
  <c r="D252" i="1" s="1"/>
  <c r="F252" i="1"/>
  <c r="H252" i="1" s="1"/>
  <c r="J252" i="1" s="1"/>
  <c r="A253" i="1" l="1"/>
  <c r="E253" i="1" l="1"/>
  <c r="B253" i="1"/>
  <c r="C253" i="1" l="1"/>
  <c r="D253" i="1" s="1"/>
  <c r="F253" i="1"/>
  <c r="H253" i="1" s="1"/>
  <c r="J253" i="1" s="1"/>
  <c r="A254" i="1" l="1"/>
  <c r="B254" i="1" l="1"/>
  <c r="E254" i="1"/>
  <c r="C254" i="1" l="1"/>
  <c r="D254" i="1" s="1"/>
  <c r="F254" i="1"/>
  <c r="H254" i="1" s="1"/>
  <c r="J254" i="1" s="1"/>
  <c r="A255" i="1" l="1"/>
  <c r="B255" i="1" l="1"/>
  <c r="E255" i="1"/>
  <c r="C255" i="1" l="1"/>
  <c r="D255" i="1" s="1"/>
  <c r="F255" i="1"/>
  <c r="H255" i="1" s="1"/>
  <c r="J255" i="1" s="1"/>
  <c r="A256" i="1" l="1"/>
  <c r="E256" i="1" l="1"/>
  <c r="B256" i="1"/>
  <c r="C256" i="1" l="1"/>
  <c r="D256" i="1" s="1"/>
  <c r="F256" i="1"/>
  <c r="H256" i="1" s="1"/>
  <c r="J256" i="1" s="1"/>
  <c r="A257" i="1" l="1"/>
  <c r="B257" i="1" l="1"/>
  <c r="E257" i="1"/>
  <c r="C257" i="1" l="1"/>
  <c r="D257" i="1" s="1"/>
  <c r="F257" i="1"/>
  <c r="H257" i="1" s="1"/>
  <c r="J257" i="1" s="1"/>
  <c r="A258" i="1" l="1"/>
  <c r="B258" i="1" l="1"/>
  <c r="E258" i="1"/>
  <c r="C258" i="1" l="1"/>
  <c r="D258" i="1" s="1"/>
  <c r="F258" i="1"/>
  <c r="H258" i="1" s="1"/>
  <c r="J258" i="1" s="1"/>
  <c r="A259" i="1" l="1"/>
  <c r="B259" i="1" l="1"/>
  <c r="C259" i="1" s="1"/>
  <c r="D259" i="1" s="1"/>
  <c r="E259" i="1"/>
  <c r="F259" i="1" l="1"/>
  <c r="H259" i="1" s="1"/>
  <c r="J259" i="1" s="1"/>
  <c r="A260" i="1" s="1"/>
  <c r="E260" i="1" l="1"/>
  <c r="B260" i="1"/>
  <c r="C260" i="1" l="1"/>
  <c r="D260" i="1" s="1"/>
  <c r="F260" i="1"/>
  <c r="H260" i="1" s="1"/>
  <c r="J260" i="1" s="1"/>
  <c r="A261" i="1" l="1"/>
  <c r="B261" i="1" l="1"/>
  <c r="E261" i="1"/>
  <c r="C261" i="1" l="1"/>
  <c r="D261" i="1" s="1"/>
  <c r="F261" i="1"/>
  <c r="H261" i="1" s="1"/>
  <c r="J261" i="1" s="1"/>
  <c r="A262" i="1" l="1"/>
  <c r="B262" i="1" l="1"/>
  <c r="E262" i="1"/>
  <c r="C262" i="1" l="1"/>
  <c r="D262" i="1" s="1"/>
  <c r="F262" i="1"/>
  <c r="H262" i="1" s="1"/>
  <c r="J262" i="1" s="1"/>
  <c r="A263" i="1" l="1"/>
  <c r="E263" i="1" l="1"/>
  <c r="B263" i="1"/>
  <c r="C263" i="1" l="1"/>
  <c r="D263" i="1" s="1"/>
  <c r="F263" i="1"/>
  <c r="H263" i="1" s="1"/>
  <c r="J263" i="1" s="1"/>
  <c r="A264" i="1" l="1"/>
  <c r="E264" i="1" l="1"/>
  <c r="B264" i="1"/>
  <c r="C264" i="1" l="1"/>
  <c r="D264" i="1" s="1"/>
  <c r="F264" i="1"/>
  <c r="H264" i="1" s="1"/>
  <c r="J264" i="1" s="1"/>
  <c r="A265" i="1" l="1"/>
  <c r="E265" i="1" l="1"/>
  <c r="B265" i="1"/>
  <c r="C265" i="1" l="1"/>
  <c r="D265" i="1" s="1"/>
  <c r="F265" i="1"/>
  <c r="H265" i="1" s="1"/>
  <c r="J265" i="1" s="1"/>
  <c r="A266" i="1" l="1"/>
  <c r="E266" i="1" l="1"/>
  <c r="B266" i="1"/>
  <c r="C266" i="1" l="1"/>
  <c r="D266" i="1" s="1"/>
  <c r="F266" i="1"/>
  <c r="H266" i="1" s="1"/>
  <c r="J266" i="1" s="1"/>
  <c r="A267" i="1" l="1"/>
  <c r="E267" i="1" l="1"/>
  <c r="B267" i="1"/>
  <c r="C267" i="1" l="1"/>
  <c r="D267" i="1" s="1"/>
  <c r="F267" i="1"/>
  <c r="H267" i="1" s="1"/>
  <c r="J267" i="1" s="1"/>
  <c r="A268" i="1" l="1"/>
  <c r="B268" i="1" l="1"/>
  <c r="C268" i="1" s="1"/>
  <c r="D268" i="1" s="1"/>
  <c r="E268" i="1"/>
  <c r="F268" i="1" l="1"/>
  <c r="H268" i="1" s="1"/>
  <c r="J268" i="1" s="1"/>
  <c r="A269" i="1" s="1"/>
  <c r="B269" i="1" l="1"/>
  <c r="E269" i="1"/>
  <c r="C269" i="1" l="1"/>
  <c r="D269" i="1" s="1"/>
  <c r="F269" i="1"/>
  <c r="H269" i="1" s="1"/>
  <c r="J269" i="1" s="1"/>
  <c r="A270" i="1" l="1"/>
  <c r="B270" i="1" l="1"/>
  <c r="E270" i="1"/>
  <c r="C270" i="1" l="1"/>
  <c r="D270" i="1" s="1"/>
  <c r="F270" i="1"/>
  <c r="H270" i="1" s="1"/>
  <c r="J270" i="1" s="1"/>
  <c r="A271" i="1" l="1"/>
  <c r="E271" i="1" l="1"/>
  <c r="B271" i="1"/>
  <c r="C271" i="1" l="1"/>
  <c r="D271" i="1" s="1"/>
  <c r="F271" i="1"/>
  <c r="H271" i="1" s="1"/>
  <c r="J271" i="1" s="1"/>
  <c r="A272" i="1" l="1"/>
  <c r="B272" i="1" l="1"/>
  <c r="E272" i="1"/>
  <c r="C272" i="1" l="1"/>
  <c r="D272" i="1" s="1"/>
  <c r="F272" i="1"/>
  <c r="H272" i="1" s="1"/>
  <c r="J272" i="1" s="1"/>
  <c r="A273" i="1" l="1"/>
  <c r="B273" i="1" l="1"/>
  <c r="E273" i="1"/>
  <c r="C273" i="1" l="1"/>
  <c r="D273" i="1" s="1"/>
  <c r="F273" i="1"/>
  <c r="H273" i="1" s="1"/>
  <c r="J273" i="1" s="1"/>
  <c r="A274" i="1" l="1"/>
  <c r="E274" i="1" l="1"/>
  <c r="B274" i="1"/>
  <c r="C274" i="1" l="1"/>
  <c r="D274" i="1" s="1"/>
  <c r="F274" i="1"/>
  <c r="H274" i="1" s="1"/>
  <c r="J274" i="1" s="1"/>
  <c r="A275" i="1" l="1"/>
  <c r="B275" i="1" l="1"/>
  <c r="E275" i="1"/>
  <c r="L13" i="1"/>
  <c r="M13" i="1" s="1"/>
  <c r="C275" i="1" l="1"/>
  <c r="D275" i="1" s="1"/>
  <c r="I281" i="1" s="1"/>
  <c r="I282" i="1" s="1"/>
  <c r="I283" i="1" s="1"/>
  <c r="I284" i="1" s="1"/>
  <c r="I285" i="1" s="1"/>
  <c r="I286" i="1" s="1"/>
  <c r="I287" i="1" s="1"/>
  <c r="I288" i="1" s="1"/>
  <c r="I289" i="1" s="1"/>
  <c r="I290" i="1" s="1"/>
  <c r="I291" i="1" s="1"/>
  <c r="I292" i="1" s="1"/>
  <c r="I293" i="1" s="1"/>
  <c r="I294" i="1" s="1"/>
  <c r="I295" i="1" s="1"/>
  <c r="I296" i="1" s="1"/>
  <c r="I297" i="1" s="1"/>
  <c r="I298" i="1" s="1"/>
  <c r="I299" i="1" s="1"/>
  <c r="I300" i="1" s="1"/>
  <c r="I301" i="1" s="1"/>
  <c r="I302" i="1" s="1"/>
  <c r="I303" i="1" s="1"/>
  <c r="I304" i="1" s="1"/>
  <c r="I305" i="1" s="1"/>
  <c r="I306" i="1" s="1"/>
  <c r="I307" i="1" s="1"/>
  <c r="I308" i="1" s="1"/>
  <c r="F275" i="1"/>
  <c r="H275" i="1" l="1"/>
  <c r="J275" i="1" s="1"/>
  <c r="G281" i="1"/>
  <c r="H281" i="1" l="1"/>
  <c r="J281" i="1" s="1"/>
  <c r="A282" i="1" s="1"/>
  <c r="G282" i="1"/>
  <c r="E282" i="1" l="1"/>
  <c r="B282" i="1"/>
  <c r="G283" i="1"/>
  <c r="G284" i="1" l="1"/>
  <c r="G285" i="1" s="1"/>
  <c r="G286" i="1" s="1"/>
  <c r="G287" i="1" s="1"/>
  <c r="C282" i="1"/>
  <c r="D282" i="1" s="1"/>
  <c r="F282" i="1"/>
  <c r="H282" i="1" s="1"/>
  <c r="J282" i="1" s="1"/>
  <c r="G288" i="1" l="1"/>
  <c r="G289" i="1" s="1"/>
  <c r="A283" i="1"/>
  <c r="G290" i="1" l="1"/>
  <c r="E283" i="1"/>
  <c r="B283" i="1"/>
  <c r="G291" i="1" l="1"/>
  <c r="F283" i="1"/>
  <c r="H283" i="1" s="1"/>
  <c r="J283" i="1" s="1"/>
  <c r="C283" i="1"/>
  <c r="D283" i="1" s="1"/>
  <c r="G292" i="1" l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A284" i="1"/>
  <c r="E284" i="1" l="1"/>
  <c r="B284" i="1"/>
  <c r="C284" i="1" l="1"/>
  <c r="D284" i="1" s="1"/>
  <c r="F284" i="1"/>
  <c r="H284" i="1" s="1"/>
  <c r="J284" i="1" s="1"/>
  <c r="A285" i="1" l="1"/>
  <c r="B285" i="1" l="1"/>
  <c r="E285" i="1"/>
  <c r="C285" i="1" l="1"/>
  <c r="D285" i="1" s="1"/>
  <c r="F285" i="1"/>
  <c r="H285" i="1" s="1"/>
  <c r="J285" i="1" s="1"/>
  <c r="A286" i="1" l="1"/>
  <c r="E286" i="1" l="1"/>
  <c r="B286" i="1"/>
  <c r="C286" i="1" l="1"/>
  <c r="D286" i="1" s="1"/>
  <c r="F286" i="1"/>
  <c r="H286" i="1" s="1"/>
  <c r="J286" i="1" s="1"/>
  <c r="A287" i="1" l="1"/>
  <c r="B287" i="1" l="1"/>
  <c r="E287" i="1"/>
  <c r="C287" i="1" l="1"/>
  <c r="D287" i="1" s="1"/>
  <c r="F287" i="1"/>
  <c r="H287" i="1" s="1"/>
  <c r="J287" i="1" s="1"/>
  <c r="A288" i="1" l="1"/>
  <c r="B288" i="1" l="1"/>
  <c r="E288" i="1"/>
  <c r="C288" i="1" l="1"/>
  <c r="D288" i="1" s="1"/>
  <c r="F288" i="1"/>
  <c r="H288" i="1" s="1"/>
  <c r="J288" i="1" s="1"/>
  <c r="A289" i="1" l="1"/>
  <c r="E289" i="1" s="1"/>
  <c r="B289" i="1" l="1"/>
  <c r="C289" i="1" s="1"/>
  <c r="D289" i="1" s="1"/>
  <c r="F289" i="1" l="1"/>
  <c r="H289" i="1" s="1"/>
  <c r="J289" i="1" s="1"/>
  <c r="A290" i="1" s="1"/>
  <c r="B290" i="1" s="1"/>
  <c r="E290" i="1" l="1"/>
  <c r="F290" i="1" s="1"/>
  <c r="H290" i="1" s="1"/>
  <c r="J290" i="1" s="1"/>
  <c r="C290" i="1"/>
  <c r="D290" i="1" s="1"/>
  <c r="A291" i="1" l="1"/>
  <c r="B291" i="1" s="1"/>
  <c r="E291" i="1" l="1"/>
  <c r="F291" i="1" s="1"/>
  <c r="H291" i="1" s="1"/>
  <c r="J291" i="1" s="1"/>
  <c r="C291" i="1"/>
  <c r="D291" i="1" s="1"/>
  <c r="A292" i="1" l="1"/>
  <c r="B292" i="1" s="1"/>
  <c r="E292" i="1" l="1"/>
  <c r="F292" i="1" s="1"/>
  <c r="H292" i="1" s="1"/>
  <c r="J292" i="1" s="1"/>
  <c r="C292" i="1"/>
  <c r="D292" i="1" s="1"/>
  <c r="A293" i="1" l="1"/>
  <c r="E293" i="1" s="1"/>
  <c r="B293" i="1" l="1"/>
  <c r="C293" i="1" s="1"/>
  <c r="D293" i="1" s="1"/>
  <c r="F293" i="1" l="1"/>
  <c r="H293" i="1" s="1"/>
  <c r="J293" i="1" s="1"/>
  <c r="A294" i="1" s="1"/>
  <c r="B294" i="1" s="1"/>
  <c r="E294" i="1" l="1"/>
  <c r="F294" i="1" s="1"/>
  <c r="H294" i="1" s="1"/>
  <c r="J294" i="1" s="1"/>
  <c r="C294" i="1"/>
  <c r="D294" i="1" s="1"/>
  <c r="A295" i="1" l="1"/>
  <c r="B295" i="1" s="1"/>
  <c r="E295" i="1" l="1"/>
  <c r="F295" i="1" s="1"/>
  <c r="H295" i="1" s="1"/>
  <c r="J295" i="1" s="1"/>
  <c r="C295" i="1"/>
  <c r="D295" i="1" s="1"/>
  <c r="A296" i="1" l="1"/>
  <c r="E296" i="1" s="1"/>
  <c r="B296" i="1" l="1"/>
  <c r="F296" i="1" s="1"/>
  <c r="H296" i="1" s="1"/>
  <c r="J296" i="1" s="1"/>
  <c r="C296" i="1" l="1"/>
  <c r="D296" i="1" s="1"/>
  <c r="A297" i="1" s="1"/>
  <c r="E297" i="1" l="1"/>
  <c r="B297" i="1"/>
  <c r="F297" i="1" l="1"/>
  <c r="H297" i="1" s="1"/>
  <c r="J297" i="1" s="1"/>
  <c r="C297" i="1"/>
  <c r="D297" i="1" s="1"/>
  <c r="A298" i="1" l="1"/>
  <c r="E298" i="1" l="1"/>
  <c r="B298" i="1"/>
  <c r="C298" i="1" l="1"/>
  <c r="D298" i="1" s="1"/>
  <c r="F298" i="1"/>
  <c r="H298" i="1" s="1"/>
  <c r="J298" i="1" s="1"/>
  <c r="A299" i="1" l="1"/>
  <c r="E299" i="1" l="1"/>
  <c r="B299" i="1"/>
  <c r="F299" i="1" l="1"/>
  <c r="H299" i="1" s="1"/>
  <c r="J299" i="1" s="1"/>
  <c r="C299" i="1"/>
  <c r="D299" i="1" s="1"/>
  <c r="A300" i="1" l="1"/>
  <c r="E300" i="1" l="1"/>
  <c r="B300" i="1"/>
  <c r="C300" i="1" l="1"/>
  <c r="D300" i="1" s="1"/>
  <c r="F300" i="1"/>
  <c r="H300" i="1" s="1"/>
  <c r="J300" i="1" s="1"/>
  <c r="A301" i="1" l="1"/>
  <c r="B301" i="1" s="1"/>
  <c r="E301" i="1" l="1"/>
  <c r="F301" i="1" s="1"/>
  <c r="H301" i="1" s="1"/>
  <c r="J301" i="1" s="1"/>
  <c r="C301" i="1"/>
  <c r="D301" i="1" s="1"/>
  <c r="A302" i="1" l="1"/>
  <c r="B302" i="1" l="1"/>
  <c r="E302" i="1"/>
  <c r="C302" i="1" l="1"/>
  <c r="D302" i="1" s="1"/>
  <c r="F302" i="1"/>
  <c r="H302" i="1" s="1"/>
  <c r="J302" i="1" s="1"/>
  <c r="A303" i="1" l="1"/>
  <c r="E303" i="1" s="1"/>
  <c r="B303" i="1" l="1"/>
  <c r="C303" i="1" s="1"/>
  <c r="D303" i="1" s="1"/>
  <c r="F303" i="1" l="1"/>
  <c r="H303" i="1" s="1"/>
  <c r="J303" i="1" s="1"/>
  <c r="A304" i="1" s="1"/>
  <c r="B304" i="1" s="1"/>
  <c r="E304" i="1" l="1"/>
  <c r="F304" i="1" s="1"/>
  <c r="H304" i="1" s="1"/>
  <c r="J304" i="1" s="1"/>
  <c r="C304" i="1"/>
  <c r="D304" i="1" s="1"/>
  <c r="A305" i="1" l="1"/>
  <c r="E305" i="1" s="1"/>
  <c r="B305" i="1" l="1"/>
  <c r="C305" i="1" s="1"/>
  <c r="D305" i="1" s="1"/>
  <c r="F305" i="1" l="1"/>
  <c r="H305" i="1" s="1"/>
  <c r="J305" i="1" s="1"/>
  <c r="A306" i="1" s="1"/>
  <c r="E306" i="1" s="1"/>
  <c r="B306" i="1" l="1"/>
  <c r="C306" i="1" s="1"/>
  <c r="D306" i="1" s="1"/>
  <c r="F306" i="1" l="1"/>
  <c r="H306" i="1" s="1"/>
  <c r="J306" i="1" s="1"/>
  <c r="A307" i="1" s="1"/>
  <c r="B307" i="1" l="1"/>
  <c r="E307" i="1"/>
  <c r="C307" i="1" l="1"/>
  <c r="D307" i="1" s="1"/>
  <c r="F307" i="1"/>
  <c r="H307" i="1" s="1"/>
  <c r="J307" i="1" s="1"/>
  <c r="A308" i="1" l="1"/>
  <c r="L14" i="1" s="1"/>
  <c r="M14" i="1" s="1"/>
  <c r="E308" i="1" l="1"/>
  <c r="B308" i="1"/>
  <c r="C308" i="1" s="1"/>
  <c r="D308" i="1" s="1"/>
  <c r="I314" i="1" s="1"/>
  <c r="I315" i="1" s="1"/>
  <c r="I316" i="1" s="1"/>
  <c r="I317" i="1" s="1"/>
  <c r="I318" i="1" s="1"/>
  <c r="I319" i="1" s="1"/>
  <c r="I320" i="1" s="1"/>
  <c r="I321" i="1" s="1"/>
  <c r="I322" i="1" s="1"/>
  <c r="I323" i="1" s="1"/>
  <c r="I324" i="1" s="1"/>
  <c r="I325" i="1" s="1"/>
  <c r="I326" i="1" s="1"/>
  <c r="I327" i="1" s="1"/>
  <c r="I328" i="1" s="1"/>
  <c r="I329" i="1" s="1"/>
  <c r="I330" i="1" s="1"/>
  <c r="I331" i="1" s="1"/>
  <c r="I332" i="1" s="1"/>
  <c r="I333" i="1" s="1"/>
  <c r="I334" i="1" s="1"/>
  <c r="I335" i="1" s="1"/>
  <c r="I336" i="1" s="1"/>
  <c r="I337" i="1" s="1"/>
  <c r="I338" i="1" s="1"/>
  <c r="I339" i="1" s="1"/>
  <c r="I340" i="1" s="1"/>
  <c r="I341" i="1" s="1"/>
  <c r="F308" i="1" l="1"/>
  <c r="H308" i="1" s="1"/>
  <c r="J308" i="1" s="1"/>
  <c r="G314" i="1" l="1"/>
  <c r="G315" i="1" s="1"/>
  <c r="G316" i="1" s="1"/>
  <c r="H314" i="1" l="1"/>
  <c r="J314" i="1" s="1"/>
  <c r="A315" i="1" s="1"/>
  <c r="E315" i="1" s="1"/>
  <c r="G317" i="1"/>
  <c r="B315" i="1" l="1"/>
  <c r="C315" i="1" s="1"/>
  <c r="D315" i="1" s="1"/>
  <c r="G318" i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F315" i="1" l="1"/>
  <c r="H315" i="1" s="1"/>
  <c r="J315" i="1" s="1"/>
  <c r="A316" i="1" s="1"/>
  <c r="E316" i="1" s="1"/>
  <c r="B316" i="1" l="1"/>
  <c r="C316" i="1" s="1"/>
  <c r="D316" i="1" s="1"/>
  <c r="F316" i="1" l="1"/>
  <c r="H316" i="1" s="1"/>
  <c r="J316" i="1" s="1"/>
  <c r="A317" i="1" s="1"/>
  <c r="E317" i="1" l="1"/>
  <c r="B317" i="1"/>
  <c r="C317" i="1" l="1"/>
  <c r="D317" i="1" s="1"/>
  <c r="F317" i="1"/>
  <c r="H317" i="1" s="1"/>
  <c r="J317" i="1" s="1"/>
  <c r="A318" i="1" l="1"/>
  <c r="E318" i="1" l="1"/>
  <c r="B318" i="1"/>
  <c r="C318" i="1" l="1"/>
  <c r="D318" i="1" s="1"/>
  <c r="F318" i="1"/>
  <c r="H318" i="1" s="1"/>
  <c r="J318" i="1" s="1"/>
  <c r="A319" i="1" l="1"/>
  <c r="B319" i="1" s="1"/>
  <c r="E319" i="1" l="1"/>
  <c r="F319" i="1" s="1"/>
  <c r="H319" i="1" s="1"/>
  <c r="J319" i="1" s="1"/>
  <c r="C319" i="1"/>
  <c r="D319" i="1" s="1"/>
  <c r="A320" i="1" l="1"/>
  <c r="B320" i="1" s="1"/>
  <c r="E320" i="1" l="1"/>
  <c r="F320" i="1" s="1"/>
  <c r="H320" i="1" s="1"/>
  <c r="J320" i="1" s="1"/>
  <c r="C320" i="1"/>
  <c r="D320" i="1" s="1"/>
  <c r="A321" i="1" l="1"/>
  <c r="E321" i="1" s="1"/>
  <c r="B321" i="1" l="1"/>
  <c r="C321" i="1" s="1"/>
  <c r="D321" i="1" s="1"/>
  <c r="F321" i="1" l="1"/>
  <c r="H321" i="1" s="1"/>
  <c r="J321" i="1" s="1"/>
  <c r="A322" i="1" s="1"/>
  <c r="B322" i="1" l="1"/>
  <c r="E322" i="1"/>
  <c r="C322" i="1" l="1"/>
  <c r="D322" i="1" s="1"/>
  <c r="F322" i="1"/>
  <c r="H322" i="1" s="1"/>
  <c r="J322" i="1" s="1"/>
  <c r="A323" i="1" l="1"/>
  <c r="E323" i="1" s="1"/>
  <c r="B323" i="1" l="1"/>
  <c r="C323" i="1" s="1"/>
  <c r="D323" i="1" s="1"/>
  <c r="F323" i="1" l="1"/>
  <c r="H323" i="1" s="1"/>
  <c r="J323" i="1" s="1"/>
  <c r="A324" i="1" s="1"/>
  <c r="E324" i="1" l="1"/>
  <c r="B324" i="1"/>
  <c r="C324" i="1" l="1"/>
  <c r="D324" i="1" s="1"/>
  <c r="F324" i="1"/>
  <c r="H324" i="1" s="1"/>
  <c r="J324" i="1" s="1"/>
  <c r="A325" i="1" l="1"/>
  <c r="B325" i="1" s="1"/>
  <c r="E325" i="1" l="1"/>
  <c r="F325" i="1" s="1"/>
  <c r="H325" i="1" s="1"/>
  <c r="J325" i="1" s="1"/>
  <c r="C325" i="1"/>
  <c r="D325" i="1" s="1"/>
  <c r="A326" i="1" l="1"/>
  <c r="B326" i="1" l="1"/>
  <c r="E326" i="1"/>
  <c r="F326" i="1" l="1"/>
  <c r="H326" i="1" s="1"/>
  <c r="J326" i="1" s="1"/>
  <c r="C326" i="1"/>
  <c r="D326" i="1" s="1"/>
  <c r="A327" i="1" l="1"/>
  <c r="B327" i="1" l="1"/>
  <c r="E327" i="1"/>
  <c r="C327" i="1" l="1"/>
  <c r="D327" i="1" s="1"/>
  <c r="F327" i="1"/>
  <c r="H327" i="1" s="1"/>
  <c r="J327" i="1" s="1"/>
  <c r="A328" i="1" l="1"/>
  <c r="B328" i="1" s="1"/>
  <c r="E328" i="1" l="1"/>
  <c r="F328" i="1" s="1"/>
  <c r="H328" i="1" s="1"/>
  <c r="J328" i="1" s="1"/>
  <c r="C328" i="1"/>
  <c r="D328" i="1" s="1"/>
  <c r="A329" i="1" l="1"/>
  <c r="E329" i="1" s="1"/>
  <c r="B329" i="1" l="1"/>
  <c r="C329" i="1" s="1"/>
  <c r="D329" i="1" s="1"/>
  <c r="F329" i="1" l="1"/>
  <c r="H329" i="1" s="1"/>
  <c r="J329" i="1" s="1"/>
  <c r="A330" i="1" s="1"/>
  <c r="B330" i="1" s="1"/>
  <c r="E330" i="1" l="1"/>
  <c r="F330" i="1" s="1"/>
  <c r="H330" i="1" s="1"/>
  <c r="J330" i="1" s="1"/>
  <c r="C330" i="1"/>
  <c r="D330" i="1" s="1"/>
  <c r="A331" i="1" l="1"/>
  <c r="B331" i="1" s="1"/>
  <c r="E331" i="1" l="1"/>
  <c r="F331" i="1" s="1"/>
  <c r="H331" i="1" s="1"/>
  <c r="J331" i="1" s="1"/>
  <c r="C331" i="1"/>
  <c r="D331" i="1" s="1"/>
  <c r="A332" i="1" l="1"/>
  <c r="E332" i="1" s="1"/>
  <c r="B332" i="1" l="1"/>
  <c r="C332" i="1" s="1"/>
  <c r="D332" i="1" s="1"/>
  <c r="F332" i="1" l="1"/>
  <c r="H332" i="1" s="1"/>
  <c r="J332" i="1" s="1"/>
  <c r="A333" i="1" s="1"/>
  <c r="E333" i="1" s="1"/>
  <c r="B333" i="1" l="1"/>
  <c r="F333" i="1" l="1"/>
  <c r="H333" i="1" s="1"/>
  <c r="J333" i="1" s="1"/>
  <c r="C333" i="1"/>
  <c r="D333" i="1" s="1"/>
  <c r="A334" i="1" l="1"/>
  <c r="B334" i="1" s="1"/>
  <c r="C334" i="1" s="1"/>
  <c r="E334" i="1" l="1"/>
  <c r="F334" i="1" s="1"/>
  <c r="H334" i="1" s="1"/>
  <c r="J334" i="1" s="1"/>
  <c r="D334" i="1"/>
  <c r="A335" i="1" l="1"/>
  <c r="B335" i="1" s="1"/>
  <c r="E335" i="1" l="1"/>
  <c r="F335" i="1" s="1"/>
  <c r="H335" i="1" s="1"/>
  <c r="J335" i="1" s="1"/>
  <c r="C335" i="1"/>
  <c r="D335" i="1" s="1"/>
  <c r="A336" i="1" l="1"/>
  <c r="E336" i="1" l="1"/>
  <c r="B336" i="1"/>
  <c r="C336" i="1" l="1"/>
  <c r="F336" i="1"/>
  <c r="H336" i="1" l="1"/>
  <c r="J336" i="1" s="1"/>
  <c r="D336" i="1"/>
  <c r="A337" i="1" l="1"/>
  <c r="E337" i="1" s="1"/>
  <c r="B337" i="1" l="1"/>
  <c r="C337" i="1" s="1"/>
  <c r="D337" i="1" s="1"/>
  <c r="F337" i="1" l="1"/>
  <c r="H337" i="1" s="1"/>
  <c r="J337" i="1" s="1"/>
  <c r="A338" i="1" s="1"/>
  <c r="E338" i="1" l="1"/>
  <c r="B338" i="1"/>
  <c r="C338" i="1" l="1"/>
  <c r="F338" i="1"/>
  <c r="H338" i="1" l="1"/>
  <c r="J338" i="1" s="1"/>
  <c r="D338" i="1"/>
  <c r="A339" i="1" l="1"/>
  <c r="B339" i="1" s="1"/>
  <c r="E339" i="1" l="1"/>
  <c r="F339" i="1" s="1"/>
  <c r="H339" i="1" s="1"/>
  <c r="J339" i="1" s="1"/>
  <c r="C339" i="1"/>
  <c r="D339" i="1" s="1"/>
  <c r="A340" i="1" l="1"/>
  <c r="B340" i="1" s="1"/>
  <c r="E340" i="1" l="1"/>
  <c r="F340" i="1" s="1"/>
  <c r="H340" i="1" s="1"/>
  <c r="J340" i="1" s="1"/>
  <c r="C340" i="1"/>
  <c r="D340" i="1" s="1"/>
  <c r="A341" i="1" l="1"/>
  <c r="L15" i="1" s="1"/>
  <c r="M15" i="1" s="1"/>
  <c r="B341" i="1" l="1"/>
  <c r="C341" i="1" s="1"/>
  <c r="D341" i="1" s="1"/>
  <c r="I347" i="1" s="1"/>
  <c r="I348" i="1" s="1"/>
  <c r="I349" i="1" s="1"/>
  <c r="I350" i="1" s="1"/>
  <c r="I351" i="1" s="1"/>
  <c r="I352" i="1" s="1"/>
  <c r="I353" i="1" s="1"/>
  <c r="I354" i="1" s="1"/>
  <c r="I355" i="1" s="1"/>
  <c r="I356" i="1" s="1"/>
  <c r="I357" i="1" s="1"/>
  <c r="I358" i="1" s="1"/>
  <c r="I359" i="1" s="1"/>
  <c r="I360" i="1" s="1"/>
  <c r="I361" i="1" s="1"/>
  <c r="I362" i="1" s="1"/>
  <c r="I363" i="1" s="1"/>
  <c r="I364" i="1" s="1"/>
  <c r="I365" i="1" s="1"/>
  <c r="I366" i="1" s="1"/>
  <c r="I367" i="1" s="1"/>
  <c r="I368" i="1" s="1"/>
  <c r="I369" i="1" s="1"/>
  <c r="I370" i="1" s="1"/>
  <c r="I371" i="1" s="1"/>
  <c r="I372" i="1" s="1"/>
  <c r="I373" i="1" s="1"/>
  <c r="I374" i="1" s="1"/>
  <c r="E341" i="1"/>
  <c r="F341" i="1" l="1"/>
  <c r="H341" i="1" s="1"/>
  <c r="J341" i="1" s="1"/>
  <c r="G347" i="1" l="1"/>
  <c r="H347" i="1" s="1"/>
  <c r="J347" i="1" s="1"/>
  <c r="A348" i="1" s="1"/>
  <c r="G348" i="1" l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B348" i="1"/>
  <c r="E348" i="1"/>
  <c r="C348" i="1" l="1"/>
  <c r="D348" i="1" s="1"/>
  <c r="F348" i="1"/>
  <c r="H348" i="1" l="1"/>
  <c r="J348" i="1" s="1"/>
  <c r="A349" i="1" s="1"/>
  <c r="B349" i="1" s="1"/>
  <c r="E349" i="1" l="1"/>
  <c r="F349" i="1" s="1"/>
  <c r="C349" i="1"/>
  <c r="D349" i="1" s="1"/>
  <c r="H349" i="1" l="1"/>
  <c r="J349" i="1" s="1"/>
  <c r="A350" i="1" s="1"/>
  <c r="E350" i="1" s="1"/>
  <c r="B350" i="1" l="1"/>
  <c r="C350" i="1" s="1"/>
  <c r="D350" i="1" s="1"/>
  <c r="F350" i="1" l="1"/>
  <c r="H350" i="1" s="1"/>
  <c r="J350" i="1" s="1"/>
  <c r="A351" i="1" s="1"/>
  <c r="E351" i="1" s="1"/>
  <c r="B351" i="1" l="1"/>
  <c r="F351" i="1" s="1"/>
  <c r="H351" i="1" s="1"/>
  <c r="J351" i="1" s="1"/>
  <c r="C351" i="1" l="1"/>
  <c r="D351" i="1" s="1"/>
  <c r="A352" i="1" s="1"/>
  <c r="B352" i="1" l="1"/>
  <c r="C352" i="1" s="1"/>
  <c r="D352" i="1" s="1"/>
  <c r="E352" i="1"/>
  <c r="F352" i="1" l="1"/>
  <c r="H352" i="1" s="1"/>
  <c r="J352" i="1" s="1"/>
  <c r="A353" i="1" s="1"/>
  <c r="E353" i="1" s="1"/>
  <c r="B353" i="1" l="1"/>
  <c r="C353" i="1" s="1"/>
  <c r="D353" i="1" s="1"/>
  <c r="F353" i="1" l="1"/>
  <c r="H353" i="1" s="1"/>
  <c r="J353" i="1" s="1"/>
  <c r="A354" i="1" s="1"/>
  <c r="B354" i="1" s="1"/>
  <c r="E354" i="1" l="1"/>
  <c r="F354" i="1" s="1"/>
  <c r="C354" i="1"/>
  <c r="H354" i="1" l="1"/>
  <c r="J354" i="1" s="1"/>
  <c r="D354" i="1"/>
  <c r="A355" i="1" l="1"/>
  <c r="E355" i="1" l="1"/>
  <c r="B355" i="1"/>
  <c r="C355" i="1" l="1"/>
  <c r="D355" i="1" s="1"/>
  <c r="F355" i="1"/>
  <c r="H355" i="1" s="1"/>
  <c r="J355" i="1" s="1"/>
  <c r="A356" i="1" l="1"/>
  <c r="B356" i="1" s="1"/>
  <c r="E356" i="1" l="1"/>
  <c r="F356" i="1" s="1"/>
  <c r="C356" i="1"/>
  <c r="H356" i="1" l="1"/>
  <c r="J356" i="1" s="1"/>
  <c r="D356" i="1"/>
  <c r="A357" i="1" l="1"/>
  <c r="E357" i="1" l="1"/>
  <c r="B357" i="1"/>
  <c r="C357" i="1" l="1"/>
  <c r="D357" i="1" s="1"/>
  <c r="F357" i="1"/>
  <c r="H357" i="1" s="1"/>
  <c r="J357" i="1" s="1"/>
  <c r="A358" i="1" l="1"/>
  <c r="E358" i="1" s="1"/>
  <c r="B358" i="1" l="1"/>
  <c r="C358" i="1" s="1"/>
  <c r="F358" i="1" l="1"/>
  <c r="H358" i="1" s="1"/>
  <c r="J358" i="1" s="1"/>
  <c r="D358" i="1"/>
  <c r="A359" i="1" l="1"/>
  <c r="E359" i="1" l="1"/>
  <c r="B359" i="1"/>
  <c r="C359" i="1" l="1"/>
  <c r="D359" i="1" s="1"/>
  <c r="F359" i="1"/>
  <c r="H359" i="1" s="1"/>
  <c r="J359" i="1" s="1"/>
  <c r="A360" i="1" l="1"/>
  <c r="E360" i="1" s="1"/>
  <c r="B360" i="1" l="1"/>
  <c r="C360" i="1" s="1"/>
  <c r="D360" i="1" s="1"/>
  <c r="F360" i="1" l="1"/>
  <c r="H360" i="1" s="1"/>
  <c r="J360" i="1" s="1"/>
  <c r="A361" i="1" s="1"/>
  <c r="E361" i="1" s="1"/>
  <c r="B361" i="1" l="1"/>
  <c r="C361" i="1" s="1"/>
  <c r="D361" i="1" s="1"/>
  <c r="F361" i="1" l="1"/>
  <c r="H361" i="1" s="1"/>
  <c r="J361" i="1" s="1"/>
  <c r="A362" i="1" s="1"/>
  <c r="E362" i="1" s="1"/>
  <c r="B362" i="1" l="1"/>
  <c r="C362" i="1" s="1"/>
  <c r="D362" i="1" s="1"/>
  <c r="F362" i="1" l="1"/>
  <c r="H362" i="1" s="1"/>
  <c r="J362" i="1" s="1"/>
  <c r="A363" i="1" s="1"/>
  <c r="B363" i="1" s="1"/>
  <c r="E363" i="1" l="1"/>
  <c r="F363" i="1" s="1"/>
  <c r="C363" i="1"/>
  <c r="H363" i="1" l="1"/>
  <c r="J363" i="1" s="1"/>
  <c r="D363" i="1"/>
  <c r="A364" i="1" l="1"/>
  <c r="E364" i="1" l="1"/>
  <c r="B364" i="1"/>
  <c r="C364" i="1" l="1"/>
  <c r="F364" i="1"/>
  <c r="H364" i="1" l="1"/>
  <c r="J364" i="1" s="1"/>
  <c r="D364" i="1"/>
  <c r="A365" i="1" l="1"/>
  <c r="B365" i="1" l="1"/>
  <c r="E365" i="1"/>
  <c r="C365" i="1" l="1"/>
  <c r="F365" i="1"/>
  <c r="H365" i="1" l="1"/>
  <c r="J365" i="1" s="1"/>
  <c r="D365" i="1"/>
  <c r="A366" i="1" l="1"/>
  <c r="B366" i="1" l="1"/>
  <c r="E366" i="1"/>
  <c r="C366" i="1" l="1"/>
  <c r="F366" i="1"/>
  <c r="H366" i="1" l="1"/>
  <c r="J366" i="1" s="1"/>
  <c r="D366" i="1"/>
  <c r="A367" i="1" l="1"/>
  <c r="E367" i="1" l="1"/>
  <c r="B367" i="1"/>
  <c r="C367" i="1" l="1"/>
  <c r="D367" i="1" s="1"/>
  <c r="F367" i="1"/>
  <c r="H367" i="1" s="1"/>
  <c r="J367" i="1" s="1"/>
  <c r="A368" i="1" l="1"/>
  <c r="E368" i="1" s="1"/>
  <c r="B368" i="1" l="1"/>
  <c r="C368" i="1" s="1"/>
  <c r="D368" i="1" s="1"/>
  <c r="F368" i="1" l="1"/>
  <c r="H368" i="1" s="1"/>
  <c r="J368" i="1" s="1"/>
  <c r="A369" i="1" s="1"/>
  <c r="E369" i="1" s="1"/>
  <c r="B369" i="1" l="1"/>
  <c r="C369" i="1" s="1"/>
  <c r="F369" i="1" l="1"/>
  <c r="H369" i="1" s="1"/>
  <c r="J369" i="1" s="1"/>
  <c r="D369" i="1"/>
  <c r="A370" i="1" l="1"/>
  <c r="E370" i="1" l="1"/>
  <c r="B370" i="1"/>
  <c r="C370" i="1" l="1"/>
  <c r="F370" i="1"/>
  <c r="H370" i="1" l="1"/>
  <c r="J370" i="1" s="1"/>
  <c r="D370" i="1"/>
  <c r="A371" i="1" l="1"/>
  <c r="B371" i="1" s="1"/>
  <c r="E371" i="1" l="1"/>
  <c r="F371" i="1" s="1"/>
  <c r="C371" i="1"/>
  <c r="H371" i="1" l="1"/>
  <c r="J371" i="1" s="1"/>
  <c r="D371" i="1"/>
  <c r="A372" i="1" l="1"/>
  <c r="E372" i="1" l="1"/>
  <c r="B372" i="1"/>
  <c r="C372" i="1" l="1"/>
  <c r="D372" i="1" s="1"/>
  <c r="F372" i="1"/>
  <c r="H372" i="1" s="1"/>
  <c r="J372" i="1" s="1"/>
  <c r="A373" i="1" l="1"/>
  <c r="B373" i="1" s="1"/>
  <c r="E373" i="1" l="1"/>
  <c r="F373" i="1" s="1"/>
  <c r="C373" i="1"/>
  <c r="H373" i="1" l="1"/>
  <c r="J373" i="1" s="1"/>
  <c r="D373" i="1"/>
  <c r="A374" i="1" l="1"/>
  <c r="E374" i="1" l="1"/>
  <c r="B374" i="1"/>
  <c r="L16" i="1"/>
  <c r="M16" i="1" s="1"/>
  <c r="C374" i="1" l="1"/>
  <c r="D374" i="1" s="1"/>
  <c r="I380" i="1" s="1"/>
  <c r="I381" i="1" s="1"/>
  <c r="I382" i="1" s="1"/>
  <c r="I383" i="1" s="1"/>
  <c r="I384" i="1" s="1"/>
  <c r="I385" i="1" s="1"/>
  <c r="I386" i="1" s="1"/>
  <c r="I387" i="1" s="1"/>
  <c r="I388" i="1" s="1"/>
  <c r="I389" i="1" s="1"/>
  <c r="I390" i="1" s="1"/>
  <c r="I391" i="1" s="1"/>
  <c r="I392" i="1" s="1"/>
  <c r="I393" i="1" s="1"/>
  <c r="I394" i="1" s="1"/>
  <c r="I395" i="1" s="1"/>
  <c r="I396" i="1" s="1"/>
  <c r="I397" i="1" s="1"/>
  <c r="I398" i="1" s="1"/>
  <c r="I399" i="1" s="1"/>
  <c r="I400" i="1" s="1"/>
  <c r="I401" i="1" s="1"/>
  <c r="I402" i="1" s="1"/>
  <c r="I403" i="1" s="1"/>
  <c r="I404" i="1" s="1"/>
  <c r="I405" i="1" s="1"/>
  <c r="I406" i="1" s="1"/>
  <c r="F374" i="1"/>
  <c r="G380" i="1" l="1"/>
  <c r="H374" i="1"/>
  <c r="J374" i="1" s="1"/>
  <c r="G381" i="1" l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H380" i="1"/>
  <c r="J380" i="1" s="1"/>
  <c r="A381" i="1" s="1"/>
  <c r="B381" i="1" l="1"/>
  <c r="E381" i="1"/>
  <c r="C381" i="1" l="1"/>
  <c r="D381" i="1" s="1"/>
  <c r="F381" i="1"/>
  <c r="H381" i="1" s="1"/>
  <c r="J381" i="1" s="1"/>
  <c r="A382" i="1" l="1"/>
  <c r="E382" i="1" s="1"/>
  <c r="B382" i="1" l="1"/>
  <c r="C382" i="1" s="1"/>
  <c r="D382" i="1" s="1"/>
  <c r="F382" i="1" l="1"/>
  <c r="H382" i="1" s="1"/>
  <c r="J382" i="1" s="1"/>
  <c r="A383" i="1" s="1"/>
  <c r="E383" i="1" l="1"/>
  <c r="B383" i="1"/>
  <c r="C383" i="1" s="1"/>
  <c r="D383" i="1" s="1"/>
  <c r="F383" i="1" l="1"/>
  <c r="H383" i="1" s="1"/>
  <c r="J383" i="1" s="1"/>
  <c r="A384" i="1" s="1"/>
  <c r="B384" i="1" s="1"/>
  <c r="E384" i="1" l="1"/>
  <c r="F384" i="1" s="1"/>
  <c r="H384" i="1" s="1"/>
  <c r="J384" i="1" s="1"/>
  <c r="C384" i="1"/>
  <c r="D384" i="1" s="1"/>
  <c r="A385" i="1" l="1"/>
  <c r="B385" i="1" s="1"/>
  <c r="E385" i="1" l="1"/>
  <c r="F385" i="1" s="1"/>
  <c r="H385" i="1" s="1"/>
  <c r="J385" i="1" s="1"/>
  <c r="C385" i="1"/>
  <c r="D385" i="1" s="1"/>
  <c r="A386" i="1" l="1"/>
  <c r="E386" i="1" s="1"/>
  <c r="B386" i="1" l="1"/>
  <c r="C386" i="1" s="1"/>
  <c r="D386" i="1" s="1"/>
  <c r="F386" i="1" l="1"/>
  <c r="H386" i="1" s="1"/>
  <c r="J386" i="1" s="1"/>
  <c r="A387" i="1" s="1"/>
  <c r="B387" i="1" s="1"/>
  <c r="E387" i="1" l="1"/>
  <c r="F387" i="1" s="1"/>
  <c r="H387" i="1" s="1"/>
  <c r="J387" i="1" s="1"/>
  <c r="C387" i="1"/>
  <c r="D387" i="1" s="1"/>
  <c r="A388" i="1" l="1"/>
  <c r="B388" i="1" s="1"/>
  <c r="E388" i="1" l="1"/>
  <c r="F388" i="1" s="1"/>
  <c r="C388" i="1"/>
  <c r="H388" i="1" l="1"/>
  <c r="J388" i="1" s="1"/>
  <c r="D388" i="1"/>
  <c r="A389" i="1" l="1"/>
  <c r="E389" i="1" l="1"/>
  <c r="B389" i="1"/>
  <c r="C389" i="1" l="1"/>
  <c r="F389" i="1"/>
  <c r="H389" i="1" l="1"/>
  <c r="J389" i="1" s="1"/>
  <c r="D389" i="1"/>
  <c r="A390" i="1" l="1"/>
  <c r="B390" i="1" l="1"/>
  <c r="E390" i="1"/>
  <c r="C390" i="1" l="1"/>
  <c r="D390" i="1" s="1"/>
  <c r="F390" i="1"/>
  <c r="H390" i="1" s="1"/>
  <c r="J390" i="1" s="1"/>
  <c r="A391" i="1" l="1"/>
  <c r="E391" i="1" s="1"/>
  <c r="B391" i="1" l="1"/>
  <c r="C391" i="1" s="1"/>
  <c r="D391" i="1" s="1"/>
  <c r="F391" i="1" l="1"/>
  <c r="H391" i="1" s="1"/>
  <c r="J391" i="1" s="1"/>
  <c r="A392" i="1" s="1"/>
  <c r="E392" i="1" s="1"/>
  <c r="B392" i="1" l="1"/>
  <c r="C392" i="1" s="1"/>
  <c r="F392" i="1" l="1"/>
  <c r="H392" i="1" s="1"/>
  <c r="J392" i="1" s="1"/>
  <c r="D392" i="1"/>
  <c r="A393" i="1" l="1"/>
  <c r="E393" i="1" s="1"/>
  <c r="B393" i="1" l="1"/>
  <c r="C393" i="1" s="1"/>
  <c r="F393" i="1" l="1"/>
  <c r="H393" i="1" s="1"/>
  <c r="J393" i="1" s="1"/>
  <c r="D393" i="1"/>
  <c r="A394" i="1" l="1"/>
  <c r="E394" i="1" s="1"/>
  <c r="B394" i="1" l="1"/>
  <c r="C394" i="1" s="1"/>
  <c r="F394" i="1" l="1"/>
  <c r="H394" i="1" s="1"/>
  <c r="J394" i="1" s="1"/>
  <c r="D394" i="1"/>
  <c r="A395" i="1" l="1"/>
  <c r="B395" i="1" s="1"/>
  <c r="E395" i="1" l="1"/>
  <c r="F395" i="1" s="1"/>
  <c r="H395" i="1" s="1"/>
  <c r="J395" i="1" s="1"/>
  <c r="C395" i="1"/>
  <c r="D395" i="1" s="1"/>
  <c r="A396" i="1" l="1"/>
  <c r="B396" i="1" s="1"/>
  <c r="E396" i="1" l="1"/>
  <c r="F396" i="1" s="1"/>
  <c r="C396" i="1"/>
  <c r="H396" i="1" l="1"/>
  <c r="J396" i="1" s="1"/>
  <c r="D396" i="1"/>
  <c r="A397" i="1" l="1"/>
  <c r="B397" i="1" l="1"/>
  <c r="E397" i="1"/>
  <c r="C397" i="1" l="1"/>
  <c r="D397" i="1" s="1"/>
  <c r="F397" i="1"/>
  <c r="H397" i="1" s="1"/>
  <c r="J397" i="1" s="1"/>
  <c r="A398" i="1" l="1"/>
  <c r="B398" i="1" s="1"/>
  <c r="E398" i="1" l="1"/>
  <c r="F398" i="1" s="1"/>
  <c r="H398" i="1" s="1"/>
  <c r="J398" i="1" s="1"/>
  <c r="C398" i="1"/>
  <c r="D398" i="1" s="1"/>
  <c r="A399" i="1" l="1"/>
  <c r="E399" i="1" s="1"/>
  <c r="B399" i="1" l="1"/>
  <c r="C399" i="1" s="1"/>
  <c r="F399" i="1" l="1"/>
  <c r="H399" i="1" s="1"/>
  <c r="J399" i="1" s="1"/>
  <c r="D399" i="1"/>
  <c r="A400" i="1" l="1"/>
  <c r="E400" i="1" l="1"/>
  <c r="B400" i="1"/>
  <c r="C400" i="1" l="1"/>
  <c r="D400" i="1" s="1"/>
  <c r="F400" i="1"/>
  <c r="H400" i="1" s="1"/>
  <c r="J400" i="1" s="1"/>
  <c r="A401" i="1" l="1"/>
  <c r="B401" i="1" s="1"/>
  <c r="E401" i="1" l="1"/>
  <c r="F401" i="1" s="1"/>
  <c r="H401" i="1" s="1"/>
  <c r="J401" i="1" s="1"/>
  <c r="C401" i="1"/>
  <c r="D401" i="1" s="1"/>
  <c r="A402" i="1" l="1"/>
  <c r="B402" i="1" s="1"/>
  <c r="E402" i="1" l="1"/>
  <c r="F402" i="1" s="1"/>
  <c r="C402" i="1"/>
  <c r="H402" i="1" l="1"/>
  <c r="J402" i="1" s="1"/>
  <c r="D402" i="1"/>
  <c r="A403" i="1" l="1"/>
  <c r="B403" i="1" s="1"/>
  <c r="E403" i="1" l="1"/>
  <c r="F403" i="1" s="1"/>
  <c r="C403" i="1"/>
  <c r="H403" i="1" l="1"/>
  <c r="J403" i="1" s="1"/>
  <c r="D403" i="1"/>
  <c r="A404" i="1" l="1"/>
  <c r="E404" i="1" s="1"/>
  <c r="B404" i="1" l="1"/>
  <c r="C404" i="1" s="1"/>
  <c r="F404" i="1" l="1"/>
  <c r="H404" i="1" s="1"/>
  <c r="J404" i="1" s="1"/>
  <c r="D404" i="1"/>
  <c r="A405" i="1" l="1"/>
  <c r="E405" i="1" s="1"/>
  <c r="B405" i="1" l="1"/>
  <c r="C405" i="1" s="1"/>
  <c r="D405" i="1" s="1"/>
  <c r="F405" i="1" l="1"/>
  <c r="H405" i="1" s="1"/>
  <c r="J405" i="1" s="1"/>
  <c r="A406" i="1" s="1"/>
  <c r="L17" i="1" l="1"/>
  <c r="M17" i="1" s="1"/>
  <c r="B406" i="1"/>
  <c r="C406" i="1" s="1"/>
  <c r="D406" i="1" s="1"/>
  <c r="I412" i="1" s="1"/>
  <c r="I413" i="1" s="1"/>
  <c r="I414" i="1" s="1"/>
  <c r="I415" i="1" s="1"/>
  <c r="I416" i="1" s="1"/>
  <c r="I417" i="1" s="1"/>
  <c r="I418" i="1" s="1"/>
  <c r="I419" i="1" s="1"/>
  <c r="I420" i="1" s="1"/>
  <c r="I421" i="1" s="1"/>
  <c r="I422" i="1" s="1"/>
  <c r="I423" i="1" s="1"/>
  <c r="I424" i="1" s="1"/>
  <c r="I425" i="1" s="1"/>
  <c r="I426" i="1" s="1"/>
  <c r="I427" i="1" s="1"/>
  <c r="I428" i="1" s="1"/>
  <c r="I429" i="1" s="1"/>
  <c r="I430" i="1" s="1"/>
  <c r="I431" i="1" s="1"/>
  <c r="I432" i="1" s="1"/>
  <c r="I433" i="1" s="1"/>
  <c r="I434" i="1" s="1"/>
  <c r="I435" i="1" s="1"/>
  <c r="I436" i="1" s="1"/>
  <c r="I437" i="1" s="1"/>
  <c r="I438" i="1" s="1"/>
  <c r="I439" i="1" s="1"/>
  <c r="E406" i="1"/>
  <c r="F406" i="1" l="1"/>
  <c r="H406" i="1" s="1"/>
  <c r="J406" i="1" s="1"/>
  <c r="G412" i="1" l="1"/>
  <c r="H412" i="1" s="1"/>
  <c r="J412" i="1" s="1"/>
  <c r="A413" i="1" s="1"/>
  <c r="G413" i="1" l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E413" i="1"/>
  <c r="B413" i="1"/>
  <c r="C413" i="1" l="1"/>
  <c r="F413" i="1"/>
  <c r="H413" i="1" l="1"/>
  <c r="J413" i="1" s="1"/>
  <c r="D413" i="1"/>
  <c r="A414" i="1" l="1"/>
  <c r="B414" i="1" s="1"/>
  <c r="C414" i="1" s="1"/>
  <c r="D414" i="1" s="1"/>
  <c r="E414" i="1" l="1"/>
  <c r="F414" i="1" s="1"/>
  <c r="H414" i="1" s="1"/>
  <c r="J414" i="1" s="1"/>
  <c r="A415" i="1" s="1"/>
  <c r="B415" i="1" s="1"/>
  <c r="C415" i="1" l="1"/>
  <c r="E415" i="1"/>
  <c r="F415" i="1" s="1"/>
  <c r="H415" i="1" l="1"/>
  <c r="J415" i="1" s="1"/>
  <c r="D415" i="1"/>
  <c r="A416" i="1" l="1"/>
  <c r="E416" i="1" l="1"/>
  <c r="B416" i="1"/>
  <c r="C416" i="1" l="1"/>
  <c r="F416" i="1"/>
  <c r="H416" i="1" l="1"/>
  <c r="J416" i="1" s="1"/>
  <c r="D416" i="1"/>
  <c r="A417" i="1" l="1"/>
  <c r="E417" i="1" l="1"/>
  <c r="B417" i="1"/>
  <c r="C417" i="1" l="1"/>
  <c r="F417" i="1"/>
  <c r="H417" i="1" l="1"/>
  <c r="J417" i="1" s="1"/>
  <c r="D417" i="1"/>
  <c r="A418" i="1" l="1"/>
  <c r="E418" i="1" l="1"/>
  <c r="B418" i="1"/>
  <c r="C418" i="1" l="1"/>
  <c r="D418" i="1" s="1"/>
  <c r="F418" i="1"/>
  <c r="H418" i="1" s="1"/>
  <c r="J418" i="1" s="1"/>
  <c r="A419" i="1" l="1"/>
  <c r="E419" i="1" l="1"/>
  <c r="B419" i="1"/>
  <c r="C419" i="1" l="1"/>
  <c r="F419" i="1"/>
  <c r="H419" i="1" l="1"/>
  <c r="J419" i="1" s="1"/>
  <c r="D419" i="1"/>
  <c r="A420" i="1" l="1"/>
  <c r="B420" i="1" l="1"/>
  <c r="E420" i="1"/>
  <c r="C420" i="1" l="1"/>
  <c r="D420" i="1" s="1"/>
  <c r="F420" i="1"/>
  <c r="H420" i="1" s="1"/>
  <c r="J420" i="1" s="1"/>
  <c r="A421" i="1" l="1"/>
  <c r="E421" i="1" l="1"/>
  <c r="B421" i="1"/>
  <c r="C421" i="1" l="1"/>
  <c r="D421" i="1" s="1"/>
  <c r="F421" i="1"/>
  <c r="H421" i="1" s="1"/>
  <c r="J421" i="1" s="1"/>
  <c r="A422" i="1" l="1"/>
  <c r="E422" i="1" l="1"/>
  <c r="B422" i="1"/>
  <c r="C422" i="1" l="1"/>
  <c r="F422" i="1"/>
  <c r="H422" i="1" l="1"/>
  <c r="J422" i="1" s="1"/>
  <c r="D422" i="1"/>
  <c r="A423" i="1" l="1"/>
  <c r="E423" i="1" l="1"/>
  <c r="B423" i="1"/>
  <c r="C423" i="1" l="1"/>
  <c r="F423" i="1"/>
  <c r="H423" i="1" l="1"/>
  <c r="J423" i="1" s="1"/>
  <c r="D423" i="1"/>
  <c r="A424" i="1" l="1"/>
  <c r="E424" i="1" l="1"/>
  <c r="B424" i="1"/>
  <c r="C424" i="1" l="1"/>
  <c r="F424" i="1"/>
  <c r="H424" i="1" l="1"/>
  <c r="J424" i="1" s="1"/>
  <c r="D424" i="1"/>
  <c r="A425" i="1" l="1"/>
  <c r="B425" i="1" l="1"/>
  <c r="E425" i="1"/>
  <c r="C425" i="1" l="1"/>
  <c r="F425" i="1"/>
  <c r="H425" i="1" l="1"/>
  <c r="J425" i="1" s="1"/>
  <c r="D425" i="1"/>
  <c r="A426" i="1" l="1"/>
  <c r="E426" i="1" l="1"/>
  <c r="B426" i="1"/>
  <c r="C426" i="1" l="1"/>
  <c r="F426" i="1"/>
  <c r="H426" i="1" l="1"/>
  <c r="J426" i="1" s="1"/>
  <c r="D426" i="1"/>
  <c r="A427" i="1" l="1"/>
  <c r="E427" i="1" l="1"/>
  <c r="B427" i="1"/>
  <c r="C427" i="1" l="1"/>
  <c r="F427" i="1"/>
  <c r="H427" i="1" l="1"/>
  <c r="J427" i="1" s="1"/>
  <c r="D427" i="1"/>
  <c r="A428" i="1" l="1"/>
  <c r="E428" i="1" l="1"/>
  <c r="B428" i="1"/>
  <c r="C428" i="1" l="1"/>
  <c r="F428" i="1"/>
  <c r="H428" i="1" l="1"/>
  <c r="J428" i="1" s="1"/>
  <c r="D428" i="1"/>
  <c r="A429" i="1" l="1"/>
  <c r="E429" i="1" l="1"/>
  <c r="B429" i="1"/>
  <c r="C429" i="1" l="1"/>
  <c r="F429" i="1"/>
  <c r="H429" i="1" l="1"/>
  <c r="J429" i="1" s="1"/>
  <c r="D429" i="1"/>
  <c r="A430" i="1" l="1"/>
  <c r="E430" i="1" s="1"/>
  <c r="B430" i="1" l="1"/>
  <c r="C430" i="1" s="1"/>
  <c r="D430" i="1" s="1"/>
  <c r="F430" i="1" l="1"/>
  <c r="H430" i="1" s="1"/>
  <c r="J430" i="1" s="1"/>
  <c r="A431" i="1" s="1"/>
  <c r="B431" i="1" s="1"/>
  <c r="E431" i="1" l="1"/>
  <c r="F431" i="1" s="1"/>
  <c r="C431" i="1"/>
  <c r="H431" i="1" l="1"/>
  <c r="J431" i="1" s="1"/>
  <c r="D431" i="1"/>
  <c r="A432" i="1" l="1"/>
  <c r="E432" i="1" s="1"/>
  <c r="B432" i="1" l="1"/>
  <c r="C432" i="1" s="1"/>
  <c r="F432" i="1" l="1"/>
  <c r="H432" i="1" s="1"/>
  <c r="J432" i="1" s="1"/>
  <c r="D432" i="1"/>
  <c r="A433" i="1" l="1"/>
  <c r="E433" i="1" l="1"/>
  <c r="B433" i="1"/>
  <c r="C433" i="1" l="1"/>
  <c r="F433" i="1"/>
  <c r="H433" i="1" l="1"/>
  <c r="J433" i="1" s="1"/>
  <c r="D433" i="1"/>
  <c r="A434" i="1" l="1"/>
  <c r="E434" i="1" s="1"/>
  <c r="B434" i="1" l="1"/>
  <c r="C434" i="1" s="1"/>
  <c r="F434" i="1" l="1"/>
  <c r="H434" i="1" s="1"/>
  <c r="J434" i="1" s="1"/>
  <c r="D434" i="1"/>
  <c r="A435" i="1" l="1"/>
  <c r="E435" i="1" s="1"/>
  <c r="B435" i="1" l="1"/>
  <c r="C435" i="1" s="1"/>
  <c r="F435" i="1" l="1"/>
  <c r="H435" i="1" s="1"/>
  <c r="J435" i="1" s="1"/>
  <c r="D435" i="1"/>
  <c r="A436" i="1" l="1"/>
  <c r="E436" i="1" s="1"/>
  <c r="B436" i="1" l="1"/>
  <c r="C436" i="1" s="1"/>
  <c r="D436" i="1" s="1"/>
  <c r="F436" i="1" l="1"/>
  <c r="H436" i="1" s="1"/>
  <c r="J436" i="1" s="1"/>
  <c r="A437" i="1" s="1"/>
  <c r="B437" i="1" s="1"/>
  <c r="E437" i="1" l="1"/>
  <c r="F437" i="1" s="1"/>
  <c r="H437" i="1" s="1"/>
  <c r="J437" i="1" s="1"/>
  <c r="C437" i="1"/>
  <c r="D437" i="1" s="1"/>
  <c r="A438" i="1" l="1"/>
  <c r="E438" i="1" l="1"/>
  <c r="B438" i="1"/>
  <c r="C438" i="1" l="1"/>
  <c r="F438" i="1"/>
  <c r="H438" i="1" l="1"/>
  <c r="J438" i="1" s="1"/>
  <c r="D438" i="1"/>
  <c r="A439" i="1" l="1"/>
  <c r="E439" i="1" s="1"/>
  <c r="L18" i="1" l="1"/>
  <c r="M18" i="1" s="1"/>
  <c r="B439" i="1"/>
  <c r="C439" i="1" s="1"/>
  <c r="D439" i="1" s="1"/>
  <c r="I445" i="1" s="1"/>
  <c r="I446" i="1" s="1"/>
  <c r="I447" i="1" s="1"/>
  <c r="I448" i="1" s="1"/>
  <c r="I449" i="1" s="1"/>
  <c r="I450" i="1" s="1"/>
  <c r="I451" i="1" s="1"/>
  <c r="I452" i="1" s="1"/>
  <c r="I453" i="1" s="1"/>
  <c r="I454" i="1" s="1"/>
  <c r="I455" i="1" s="1"/>
  <c r="I456" i="1" s="1"/>
  <c r="I457" i="1" s="1"/>
  <c r="I458" i="1" s="1"/>
  <c r="I459" i="1" s="1"/>
  <c r="I460" i="1" s="1"/>
  <c r="I461" i="1" s="1"/>
  <c r="I462" i="1" s="1"/>
  <c r="I463" i="1" s="1"/>
  <c r="I464" i="1" s="1"/>
  <c r="I465" i="1" s="1"/>
  <c r="I466" i="1" s="1"/>
  <c r="I467" i="1" s="1"/>
  <c r="I468" i="1" s="1"/>
  <c r="I469" i="1" s="1"/>
  <c r="I470" i="1" s="1"/>
  <c r="I471" i="1" s="1"/>
  <c r="I472" i="1" s="1"/>
  <c r="F439" i="1" l="1"/>
  <c r="H439" i="1" s="1"/>
  <c r="J439" i="1" s="1"/>
  <c r="G445" i="1" l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H445" i="1" l="1"/>
  <c r="J445" i="1" s="1"/>
  <c r="A446" i="1" s="1"/>
  <c r="B446" i="1" s="1"/>
  <c r="E446" i="1" l="1"/>
  <c r="F446" i="1" s="1"/>
  <c r="H446" i="1" s="1"/>
  <c r="J446" i="1" s="1"/>
  <c r="C446" i="1"/>
  <c r="D446" i="1" s="1"/>
  <c r="A447" i="1" l="1"/>
  <c r="B447" i="1" l="1"/>
  <c r="E447" i="1"/>
  <c r="C447" i="1" l="1"/>
  <c r="D447" i="1" s="1"/>
  <c r="F447" i="1"/>
  <c r="H447" i="1" s="1"/>
  <c r="J447" i="1" s="1"/>
  <c r="A448" i="1" l="1"/>
  <c r="B448" i="1" s="1"/>
  <c r="E448" i="1" l="1"/>
  <c r="F448" i="1" s="1"/>
  <c r="C448" i="1"/>
  <c r="D448" i="1" s="1"/>
  <c r="H448" i="1" l="1"/>
  <c r="J448" i="1" s="1"/>
  <c r="A449" i="1" s="1"/>
  <c r="E449" i="1" l="1"/>
  <c r="B449" i="1"/>
  <c r="C449" i="1" l="1"/>
  <c r="F449" i="1"/>
  <c r="H449" i="1" l="1"/>
  <c r="J449" i="1" s="1"/>
  <c r="D449" i="1"/>
  <c r="A450" i="1" l="1"/>
  <c r="B450" i="1" l="1"/>
  <c r="E450" i="1"/>
  <c r="C450" i="1" l="1"/>
  <c r="D450" i="1" s="1"/>
  <c r="F450" i="1"/>
  <c r="H450" i="1" s="1"/>
  <c r="J450" i="1" s="1"/>
  <c r="A451" i="1" l="1"/>
  <c r="E451" i="1" s="1"/>
  <c r="B451" i="1" l="1"/>
  <c r="C451" i="1" s="1"/>
  <c r="F451" i="1" l="1"/>
  <c r="H451" i="1" s="1"/>
  <c r="J451" i="1" s="1"/>
  <c r="D451" i="1"/>
  <c r="A452" i="1" l="1"/>
  <c r="B452" i="1" s="1"/>
  <c r="E452" i="1" l="1"/>
  <c r="F452" i="1" s="1"/>
  <c r="H452" i="1" s="1"/>
  <c r="J452" i="1" s="1"/>
  <c r="C452" i="1"/>
  <c r="D452" i="1" s="1"/>
  <c r="A453" i="1" l="1"/>
  <c r="B453" i="1" s="1"/>
  <c r="E453" i="1" l="1"/>
  <c r="F453" i="1" s="1"/>
  <c r="H453" i="1" s="1"/>
  <c r="J453" i="1" s="1"/>
  <c r="C453" i="1"/>
  <c r="D453" i="1" s="1"/>
  <c r="A454" i="1" l="1"/>
  <c r="B454" i="1" l="1"/>
  <c r="E454" i="1"/>
  <c r="C454" i="1" l="1"/>
  <c r="D454" i="1" s="1"/>
  <c r="F454" i="1"/>
  <c r="H454" i="1" s="1"/>
  <c r="J454" i="1" s="1"/>
  <c r="A455" i="1" l="1"/>
  <c r="B455" i="1" s="1"/>
  <c r="E455" i="1" l="1"/>
  <c r="F455" i="1" s="1"/>
  <c r="H455" i="1" s="1"/>
  <c r="J455" i="1" s="1"/>
  <c r="C455" i="1"/>
  <c r="D455" i="1" s="1"/>
  <c r="A456" i="1" l="1"/>
  <c r="B456" i="1" s="1"/>
  <c r="C456" i="1" s="1"/>
  <c r="E456" i="1" l="1"/>
  <c r="F456" i="1" s="1"/>
  <c r="H456" i="1" s="1"/>
  <c r="J456" i="1" s="1"/>
  <c r="D456" i="1"/>
  <c r="A457" i="1" l="1"/>
  <c r="B457" i="1" s="1"/>
  <c r="C457" i="1" s="1"/>
  <c r="D457" i="1" s="1"/>
  <c r="E457" i="1" l="1"/>
  <c r="F457" i="1" s="1"/>
  <c r="H457" i="1" s="1"/>
  <c r="J457" i="1" s="1"/>
  <c r="A458" i="1" s="1"/>
  <c r="B458" i="1" l="1"/>
  <c r="E458" i="1"/>
  <c r="C458" i="1" l="1"/>
  <c r="D458" i="1" s="1"/>
  <c r="F458" i="1"/>
  <c r="H458" i="1" s="1"/>
  <c r="J458" i="1" s="1"/>
  <c r="A459" i="1" l="1"/>
  <c r="B459" i="1" l="1"/>
  <c r="E459" i="1"/>
  <c r="C459" i="1" l="1"/>
  <c r="D459" i="1" s="1"/>
  <c r="F459" i="1"/>
  <c r="H459" i="1" s="1"/>
  <c r="J459" i="1" s="1"/>
  <c r="A460" i="1" l="1"/>
  <c r="B460" i="1" l="1"/>
  <c r="E460" i="1"/>
  <c r="C460" i="1" l="1"/>
  <c r="D460" i="1" s="1"/>
  <c r="F460" i="1"/>
  <c r="H460" i="1" s="1"/>
  <c r="J460" i="1" s="1"/>
  <c r="A461" i="1" l="1"/>
  <c r="B461" i="1" l="1"/>
  <c r="E461" i="1"/>
  <c r="C461" i="1" l="1"/>
  <c r="D461" i="1" s="1"/>
  <c r="F461" i="1"/>
  <c r="H461" i="1" s="1"/>
  <c r="J461" i="1" s="1"/>
  <c r="A462" i="1" l="1"/>
  <c r="B462" i="1" s="1"/>
  <c r="E462" i="1" l="1"/>
  <c r="F462" i="1" s="1"/>
  <c r="H462" i="1" s="1"/>
  <c r="J462" i="1" s="1"/>
  <c r="C462" i="1"/>
  <c r="D462" i="1" s="1"/>
  <c r="A463" i="1" l="1"/>
  <c r="B463" i="1" s="1"/>
  <c r="C463" i="1" s="1"/>
  <c r="D463" i="1" s="1"/>
  <c r="E463" i="1" l="1"/>
  <c r="F463" i="1" s="1"/>
  <c r="H463" i="1" s="1"/>
  <c r="J463" i="1" s="1"/>
  <c r="A464" i="1" s="1"/>
  <c r="E464" i="1" s="1"/>
  <c r="B464" i="1" l="1"/>
  <c r="F464" i="1" s="1"/>
  <c r="H464" i="1" s="1"/>
  <c r="J464" i="1" s="1"/>
  <c r="C464" i="1" l="1"/>
  <c r="D464" i="1" s="1"/>
  <c r="A465" i="1" s="1"/>
  <c r="E465" i="1" l="1"/>
  <c r="B465" i="1"/>
  <c r="C465" i="1" l="1"/>
  <c r="D465" i="1" s="1"/>
  <c r="F465" i="1"/>
  <c r="H465" i="1" s="1"/>
  <c r="J465" i="1" s="1"/>
  <c r="A466" i="1" l="1"/>
  <c r="B466" i="1" s="1"/>
  <c r="E466" i="1" l="1"/>
  <c r="F466" i="1" s="1"/>
  <c r="H466" i="1" s="1"/>
  <c r="J466" i="1" s="1"/>
  <c r="C466" i="1"/>
  <c r="D466" i="1" s="1"/>
  <c r="A467" i="1" l="1"/>
  <c r="B467" i="1" s="1"/>
  <c r="E467" i="1" l="1"/>
  <c r="F467" i="1" s="1"/>
  <c r="C467" i="1"/>
  <c r="D467" i="1" s="1"/>
  <c r="H467" i="1" l="1"/>
  <c r="J467" i="1" s="1"/>
  <c r="A468" i="1" s="1"/>
  <c r="E468" i="1" l="1"/>
  <c r="B468" i="1"/>
  <c r="C468" i="1" l="1"/>
  <c r="D468" i="1" s="1"/>
  <c r="F468" i="1"/>
  <c r="H468" i="1" s="1"/>
  <c r="J468" i="1" s="1"/>
  <c r="A469" i="1" l="1"/>
  <c r="B469" i="1" s="1"/>
  <c r="C469" i="1" s="1"/>
  <c r="D469" i="1" s="1"/>
  <c r="E469" i="1" l="1"/>
  <c r="F469" i="1" s="1"/>
  <c r="H469" i="1" s="1"/>
  <c r="J469" i="1" s="1"/>
  <c r="A470" i="1" s="1"/>
  <c r="B470" i="1" l="1"/>
  <c r="E470" i="1"/>
  <c r="C470" i="1" l="1"/>
  <c r="D470" i="1" s="1"/>
  <c r="F470" i="1"/>
  <c r="H470" i="1" s="1"/>
  <c r="J470" i="1" s="1"/>
  <c r="A471" i="1" l="1"/>
  <c r="E471" i="1" s="1"/>
  <c r="B471" i="1" l="1"/>
  <c r="F471" i="1" l="1"/>
  <c r="H471" i="1" s="1"/>
  <c r="J471" i="1" s="1"/>
  <c r="C471" i="1"/>
  <c r="D471" i="1" s="1"/>
  <c r="A472" i="1" l="1"/>
  <c r="B472" i="1" s="1"/>
  <c r="E472" i="1" l="1"/>
  <c r="F472" i="1" s="1"/>
  <c r="L19" i="1"/>
  <c r="M19" i="1" s="1"/>
  <c r="C472" i="1"/>
  <c r="D472" i="1" s="1"/>
  <c r="I478" i="1" s="1"/>
  <c r="I479" i="1" s="1"/>
  <c r="I480" i="1" s="1"/>
  <c r="I481" i="1" s="1"/>
  <c r="I482" i="1" s="1"/>
  <c r="I483" i="1" s="1"/>
  <c r="I484" i="1" s="1"/>
  <c r="I485" i="1" s="1"/>
  <c r="I486" i="1" s="1"/>
  <c r="I487" i="1" s="1"/>
  <c r="I488" i="1" s="1"/>
  <c r="I489" i="1" s="1"/>
  <c r="I490" i="1" s="1"/>
  <c r="I491" i="1" s="1"/>
  <c r="I492" i="1" s="1"/>
  <c r="I493" i="1" s="1"/>
  <c r="I494" i="1" s="1"/>
  <c r="I495" i="1" s="1"/>
  <c r="I496" i="1" s="1"/>
  <c r="I497" i="1" s="1"/>
  <c r="I498" i="1" s="1"/>
  <c r="I499" i="1" s="1"/>
  <c r="I500" i="1" s="1"/>
  <c r="I501" i="1" s="1"/>
  <c r="I502" i="1" s="1"/>
  <c r="I503" i="1" s="1"/>
  <c r="I504" i="1" s="1"/>
  <c r="I505" i="1" s="1"/>
  <c r="H472" i="1" l="1"/>
  <c r="J472" i="1" s="1"/>
  <c r="G478" i="1"/>
  <c r="H478" i="1" l="1"/>
  <c r="J478" i="1" s="1"/>
  <c r="A479" i="1" s="1"/>
  <c r="G479" i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E479" i="1" l="1"/>
  <c r="B479" i="1"/>
  <c r="C479" i="1" l="1"/>
  <c r="F479" i="1"/>
  <c r="H479" i="1" l="1"/>
  <c r="J479" i="1" s="1"/>
  <c r="D479" i="1"/>
  <c r="A480" i="1" l="1"/>
  <c r="B480" i="1" s="1"/>
  <c r="E480" i="1" l="1"/>
  <c r="F480" i="1" s="1"/>
  <c r="C480" i="1"/>
  <c r="H480" i="1" l="1"/>
  <c r="J480" i="1" s="1"/>
  <c r="D480" i="1"/>
  <c r="A481" i="1" l="1"/>
  <c r="E481" i="1" l="1"/>
  <c r="B481" i="1"/>
  <c r="C481" i="1" l="1"/>
  <c r="D481" i="1" s="1"/>
  <c r="F481" i="1"/>
  <c r="H481" i="1" s="1"/>
  <c r="J481" i="1" s="1"/>
  <c r="A482" i="1" l="1"/>
  <c r="E482" i="1" s="1"/>
  <c r="B482" i="1" l="1"/>
  <c r="C482" i="1" s="1"/>
  <c r="D482" i="1" s="1"/>
  <c r="F482" i="1" l="1"/>
  <c r="H482" i="1" s="1"/>
  <c r="J482" i="1" s="1"/>
  <c r="A483" i="1" s="1"/>
  <c r="E483" i="1" s="1"/>
  <c r="B483" i="1" l="1"/>
  <c r="C483" i="1" s="1"/>
  <c r="F483" i="1" l="1"/>
  <c r="H483" i="1" s="1"/>
  <c r="J483" i="1" s="1"/>
  <c r="D483" i="1"/>
  <c r="A484" i="1" l="1"/>
  <c r="B484" i="1" s="1"/>
  <c r="E484" i="1" l="1"/>
  <c r="F484" i="1" s="1"/>
  <c r="H484" i="1" s="1"/>
  <c r="J484" i="1" s="1"/>
  <c r="C484" i="1"/>
  <c r="D484" i="1" s="1"/>
  <c r="A485" i="1" l="1"/>
  <c r="B485" i="1" s="1"/>
  <c r="E485" i="1" l="1"/>
  <c r="F485" i="1" s="1"/>
  <c r="C485" i="1"/>
  <c r="H485" i="1" l="1"/>
  <c r="J485" i="1" s="1"/>
  <c r="D485" i="1"/>
  <c r="A486" i="1" l="1"/>
  <c r="E486" i="1" l="1"/>
  <c r="B486" i="1"/>
  <c r="C486" i="1" l="1"/>
  <c r="F486" i="1"/>
  <c r="H486" i="1" l="1"/>
  <c r="J486" i="1" s="1"/>
  <c r="D486" i="1"/>
  <c r="A487" i="1" l="1"/>
  <c r="E487" i="1" l="1"/>
  <c r="B487" i="1"/>
  <c r="C487" i="1" l="1"/>
  <c r="F487" i="1"/>
  <c r="H487" i="1" l="1"/>
  <c r="J487" i="1" s="1"/>
  <c r="D487" i="1"/>
  <c r="A488" i="1" l="1"/>
  <c r="E488" i="1" s="1"/>
  <c r="B488" i="1" l="1"/>
  <c r="C488" i="1" s="1"/>
  <c r="D488" i="1" s="1"/>
  <c r="F488" i="1" l="1"/>
  <c r="H488" i="1" s="1"/>
  <c r="J488" i="1" s="1"/>
  <c r="A489" i="1" s="1"/>
  <c r="E489" i="1" s="1"/>
  <c r="B489" i="1" l="1"/>
  <c r="C489" i="1" s="1"/>
  <c r="F489" i="1" l="1"/>
  <c r="H489" i="1" s="1"/>
  <c r="J489" i="1" s="1"/>
  <c r="D489" i="1"/>
  <c r="A490" i="1" l="1"/>
  <c r="B490" i="1" l="1"/>
  <c r="E490" i="1"/>
  <c r="C490" i="1" l="1"/>
  <c r="F490" i="1"/>
  <c r="H490" i="1" l="1"/>
  <c r="J490" i="1" s="1"/>
  <c r="D490" i="1"/>
  <c r="A491" i="1" l="1"/>
  <c r="E491" i="1" l="1"/>
  <c r="B491" i="1"/>
  <c r="C491" i="1" l="1"/>
  <c r="D491" i="1" s="1"/>
  <c r="F491" i="1"/>
  <c r="H491" i="1" s="1"/>
  <c r="J491" i="1" s="1"/>
  <c r="A492" i="1" l="1"/>
  <c r="E492" i="1" s="1"/>
  <c r="B492" i="1" l="1"/>
  <c r="C492" i="1" s="1"/>
  <c r="F492" i="1" l="1"/>
  <c r="H492" i="1" s="1"/>
  <c r="J492" i="1" s="1"/>
  <c r="D492" i="1"/>
  <c r="A493" i="1" l="1"/>
  <c r="E493" i="1" s="1"/>
  <c r="B493" i="1" l="1"/>
  <c r="C493" i="1" s="1"/>
  <c r="D493" i="1" s="1"/>
  <c r="F493" i="1" l="1"/>
  <c r="H493" i="1" s="1"/>
  <c r="J493" i="1" s="1"/>
  <c r="A494" i="1" s="1"/>
  <c r="B494" i="1" s="1"/>
  <c r="E494" i="1" l="1"/>
  <c r="F494" i="1" s="1"/>
  <c r="H494" i="1" s="1"/>
  <c r="J494" i="1" s="1"/>
  <c r="C494" i="1"/>
  <c r="D494" i="1" s="1"/>
  <c r="A495" i="1" l="1"/>
  <c r="E495" i="1" s="1"/>
  <c r="B495" i="1" l="1"/>
  <c r="C495" i="1" s="1"/>
  <c r="D495" i="1" s="1"/>
  <c r="F495" i="1" l="1"/>
  <c r="H495" i="1" s="1"/>
  <c r="J495" i="1" s="1"/>
  <c r="A496" i="1" s="1"/>
  <c r="E496" i="1" s="1"/>
  <c r="B496" i="1" l="1"/>
  <c r="C496" i="1" s="1"/>
  <c r="D496" i="1" s="1"/>
  <c r="F496" i="1" l="1"/>
  <c r="H496" i="1" s="1"/>
  <c r="J496" i="1" s="1"/>
  <c r="A497" i="1" s="1"/>
  <c r="B497" i="1" s="1"/>
  <c r="E497" i="1" l="1"/>
  <c r="F497" i="1" s="1"/>
  <c r="C497" i="1"/>
  <c r="H497" i="1" l="1"/>
  <c r="J497" i="1" s="1"/>
  <c r="D497" i="1"/>
  <c r="A498" i="1" l="1"/>
  <c r="E498" i="1" s="1"/>
  <c r="B498" i="1" l="1"/>
  <c r="C498" i="1" s="1"/>
  <c r="D498" i="1" s="1"/>
  <c r="F498" i="1" l="1"/>
  <c r="H498" i="1" s="1"/>
  <c r="J498" i="1" s="1"/>
  <c r="A499" i="1" s="1"/>
  <c r="E499" i="1" s="1"/>
  <c r="B499" i="1" l="1"/>
  <c r="C499" i="1" s="1"/>
  <c r="F499" i="1" l="1"/>
  <c r="H499" i="1" s="1"/>
  <c r="J499" i="1" s="1"/>
  <c r="D499" i="1"/>
  <c r="A500" i="1" l="1"/>
  <c r="E500" i="1" s="1"/>
  <c r="B500" i="1" l="1"/>
  <c r="C500" i="1" s="1"/>
  <c r="F500" i="1" l="1"/>
  <c r="H500" i="1" s="1"/>
  <c r="J500" i="1" s="1"/>
  <c r="D500" i="1"/>
  <c r="A501" i="1" l="1"/>
  <c r="B501" i="1" s="1"/>
  <c r="E501" i="1" l="1"/>
  <c r="F501" i="1" s="1"/>
  <c r="H501" i="1" s="1"/>
  <c r="J501" i="1" s="1"/>
  <c r="C501" i="1"/>
  <c r="D501" i="1" s="1"/>
  <c r="A502" i="1" l="1"/>
  <c r="B502" i="1" s="1"/>
  <c r="E502" i="1" l="1"/>
  <c r="F502" i="1" s="1"/>
  <c r="C502" i="1"/>
  <c r="H502" i="1" l="1"/>
  <c r="J502" i="1" s="1"/>
  <c r="D502" i="1"/>
  <c r="A503" i="1" l="1"/>
  <c r="E503" i="1" s="1"/>
  <c r="B503" i="1" l="1"/>
  <c r="C503" i="1" s="1"/>
  <c r="D503" i="1" s="1"/>
  <c r="F503" i="1" l="1"/>
  <c r="H503" i="1" s="1"/>
  <c r="J503" i="1" s="1"/>
  <c r="A504" i="1" s="1"/>
  <c r="E504" i="1" s="1"/>
  <c r="B504" i="1" l="1"/>
  <c r="C504" i="1" s="1"/>
  <c r="D504" i="1" s="1"/>
  <c r="F504" i="1" l="1"/>
  <c r="H504" i="1" s="1"/>
  <c r="J504" i="1" s="1"/>
  <c r="A505" i="1" s="1"/>
  <c r="B505" i="1" s="1"/>
  <c r="L20" i="1" l="1"/>
  <c r="M20" i="1" s="1"/>
  <c r="E505" i="1"/>
  <c r="F505" i="1" s="1"/>
  <c r="C505" i="1"/>
  <c r="D505" i="1" s="1"/>
  <c r="I511" i="1" s="1"/>
  <c r="I512" i="1" s="1"/>
  <c r="I513" i="1" s="1"/>
  <c r="I514" i="1" s="1"/>
  <c r="I515" i="1" s="1"/>
  <c r="I516" i="1" s="1"/>
  <c r="I517" i="1" s="1"/>
  <c r="I518" i="1" s="1"/>
  <c r="I519" i="1" s="1"/>
  <c r="I520" i="1" s="1"/>
  <c r="I521" i="1" s="1"/>
  <c r="I522" i="1" s="1"/>
  <c r="I523" i="1" s="1"/>
  <c r="I524" i="1" s="1"/>
  <c r="I525" i="1" s="1"/>
  <c r="I526" i="1" s="1"/>
  <c r="I527" i="1" s="1"/>
  <c r="I528" i="1" s="1"/>
  <c r="I529" i="1" s="1"/>
  <c r="I530" i="1" s="1"/>
  <c r="I531" i="1" s="1"/>
  <c r="I532" i="1" s="1"/>
  <c r="I533" i="1" s="1"/>
  <c r="I534" i="1" s="1"/>
  <c r="I535" i="1" s="1"/>
  <c r="I536" i="1" s="1"/>
  <c r="I537" i="1" s="1"/>
  <c r="I538" i="1" s="1"/>
  <c r="G511" i="1" l="1"/>
  <c r="H505" i="1"/>
  <c r="J505" i="1" s="1"/>
  <c r="H511" i="1" l="1"/>
  <c r="J511" i="1" s="1"/>
  <c r="A512" i="1" s="1"/>
  <c r="G512" i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E512" i="1" l="1"/>
  <c r="B512" i="1"/>
  <c r="C512" i="1" l="1"/>
  <c r="D512" i="1" s="1"/>
  <c r="F512" i="1"/>
  <c r="H512" i="1" l="1"/>
  <c r="J512" i="1" s="1"/>
  <c r="A513" i="1" s="1"/>
  <c r="E513" i="1" l="1"/>
  <c r="B513" i="1"/>
  <c r="C513" i="1" l="1"/>
  <c r="F513" i="1"/>
  <c r="H513" i="1" l="1"/>
  <c r="J513" i="1" s="1"/>
  <c r="D513" i="1"/>
  <c r="A514" i="1" l="1"/>
  <c r="E514" i="1" s="1"/>
  <c r="B514" i="1" l="1"/>
  <c r="F514" i="1" s="1"/>
  <c r="C514" i="1" l="1"/>
  <c r="D514" i="1" s="1"/>
  <c r="H514" i="1"/>
  <c r="J514" i="1" s="1"/>
  <c r="A515" i="1" l="1"/>
  <c r="E515" i="1" s="1"/>
  <c r="B515" i="1" l="1"/>
  <c r="F515" i="1" s="1"/>
  <c r="C515" i="1" l="1"/>
  <c r="D515" i="1" s="1"/>
  <c r="H515" i="1"/>
  <c r="J515" i="1" s="1"/>
  <c r="A516" i="1" l="1"/>
  <c r="B516" i="1" s="1"/>
  <c r="E516" i="1" l="1"/>
  <c r="F516" i="1" s="1"/>
  <c r="C516" i="1"/>
  <c r="H516" i="1" l="1"/>
  <c r="J516" i="1" s="1"/>
  <c r="D516" i="1"/>
  <c r="A517" i="1" l="1"/>
  <c r="E517" i="1" s="1"/>
  <c r="B517" i="1" l="1"/>
  <c r="C517" i="1" s="1"/>
  <c r="F517" i="1" l="1"/>
  <c r="H517" i="1" s="1"/>
  <c r="J517" i="1" s="1"/>
  <c r="D517" i="1"/>
  <c r="A518" i="1" l="1"/>
  <c r="B518" i="1" s="1"/>
  <c r="E518" i="1" l="1"/>
  <c r="F518" i="1" s="1"/>
  <c r="C518" i="1"/>
  <c r="H518" i="1" l="1"/>
  <c r="J518" i="1" s="1"/>
  <c r="D518" i="1"/>
  <c r="A519" i="1" l="1"/>
  <c r="E519" i="1" s="1"/>
  <c r="B519" i="1" l="1"/>
  <c r="C519" i="1" s="1"/>
  <c r="F519" i="1" l="1"/>
  <c r="H519" i="1" s="1"/>
  <c r="J519" i="1" s="1"/>
  <c r="D519" i="1"/>
  <c r="A520" i="1" l="1"/>
  <c r="B520" i="1" s="1"/>
  <c r="E520" i="1" l="1"/>
  <c r="F520" i="1" s="1"/>
  <c r="H520" i="1" s="1"/>
  <c r="J520" i="1" s="1"/>
  <c r="C520" i="1"/>
  <c r="D520" i="1" s="1"/>
  <c r="A521" i="1" l="1"/>
  <c r="B521" i="1" s="1"/>
  <c r="E521" i="1" l="1"/>
  <c r="F521" i="1" s="1"/>
  <c r="C521" i="1"/>
  <c r="H521" i="1" l="1"/>
  <c r="J521" i="1" s="1"/>
  <c r="D521" i="1"/>
  <c r="A522" i="1" l="1"/>
  <c r="B522" i="1" l="1"/>
  <c r="E522" i="1"/>
  <c r="C522" i="1" l="1"/>
  <c r="F522" i="1"/>
  <c r="H522" i="1" l="1"/>
  <c r="J522" i="1" s="1"/>
  <c r="D522" i="1"/>
  <c r="A523" i="1" l="1"/>
  <c r="B523" i="1" s="1"/>
  <c r="E523" i="1" l="1"/>
  <c r="F523" i="1" s="1"/>
  <c r="H523" i="1" s="1"/>
  <c r="J523" i="1" s="1"/>
  <c r="C523" i="1"/>
  <c r="D523" i="1" s="1"/>
  <c r="A524" i="1" l="1"/>
  <c r="E524" i="1" s="1"/>
  <c r="B524" i="1" l="1"/>
  <c r="C524" i="1" s="1"/>
  <c r="F524" i="1" l="1"/>
  <c r="H524" i="1" s="1"/>
  <c r="J524" i="1" s="1"/>
  <c r="D524" i="1"/>
  <c r="A525" i="1" l="1"/>
  <c r="B525" i="1" s="1"/>
  <c r="E525" i="1" l="1"/>
  <c r="F525" i="1" s="1"/>
  <c r="C525" i="1"/>
  <c r="H525" i="1" l="1"/>
  <c r="J525" i="1" s="1"/>
  <c r="D525" i="1"/>
  <c r="A526" i="1" l="1"/>
  <c r="B526" i="1" s="1"/>
  <c r="E526" i="1" l="1"/>
  <c r="F526" i="1" s="1"/>
  <c r="C526" i="1"/>
  <c r="H526" i="1" l="1"/>
  <c r="J526" i="1" s="1"/>
  <c r="D526" i="1"/>
  <c r="A527" i="1" l="1"/>
  <c r="E527" i="1" s="1"/>
  <c r="B527" i="1" l="1"/>
  <c r="C527" i="1" s="1"/>
  <c r="D527" i="1" s="1"/>
  <c r="F527" i="1" l="1"/>
  <c r="H527" i="1" s="1"/>
  <c r="J527" i="1" s="1"/>
  <c r="A528" i="1" s="1"/>
  <c r="B528" i="1" s="1"/>
  <c r="E528" i="1" l="1"/>
  <c r="F528" i="1" s="1"/>
  <c r="C528" i="1"/>
  <c r="H528" i="1" l="1"/>
  <c r="J528" i="1" s="1"/>
  <c r="D528" i="1"/>
  <c r="A529" i="1" l="1"/>
  <c r="E529" i="1" s="1"/>
  <c r="B529" i="1" l="1"/>
  <c r="C529" i="1" s="1"/>
  <c r="F529" i="1" l="1"/>
  <c r="H529" i="1" s="1"/>
  <c r="J529" i="1" s="1"/>
  <c r="D529" i="1"/>
  <c r="A530" i="1" l="1"/>
  <c r="E530" i="1" l="1"/>
  <c r="B530" i="1"/>
  <c r="C530" i="1" l="1"/>
  <c r="F530" i="1"/>
  <c r="H530" i="1" l="1"/>
  <c r="J530" i="1" s="1"/>
  <c r="D530" i="1"/>
  <c r="A531" i="1" l="1"/>
  <c r="E531" i="1" s="1"/>
  <c r="B531" i="1" l="1"/>
  <c r="C531" i="1" s="1"/>
  <c r="F531" i="1" l="1"/>
  <c r="H531" i="1" s="1"/>
  <c r="J531" i="1" s="1"/>
  <c r="D531" i="1"/>
  <c r="A532" i="1" l="1"/>
  <c r="E532" i="1" s="1"/>
  <c r="B532" i="1" l="1"/>
  <c r="C532" i="1" s="1"/>
  <c r="F532" i="1" l="1"/>
  <c r="H532" i="1" s="1"/>
  <c r="J532" i="1" s="1"/>
  <c r="D532" i="1"/>
  <c r="A533" i="1" l="1"/>
  <c r="B533" i="1" s="1"/>
  <c r="E533" i="1" l="1"/>
  <c r="F533" i="1" s="1"/>
  <c r="H533" i="1" s="1"/>
  <c r="J533" i="1" s="1"/>
  <c r="C533" i="1"/>
  <c r="D533" i="1" s="1"/>
  <c r="A534" i="1" l="1"/>
  <c r="B534" i="1" s="1"/>
  <c r="E534" i="1" l="1"/>
  <c r="F534" i="1" s="1"/>
  <c r="C534" i="1"/>
  <c r="H534" i="1" l="1"/>
  <c r="J534" i="1" s="1"/>
  <c r="D534" i="1"/>
  <c r="A535" i="1" l="1"/>
  <c r="E535" i="1" s="1"/>
  <c r="B535" i="1" l="1"/>
  <c r="C535" i="1" s="1"/>
  <c r="F535" i="1" l="1"/>
  <c r="H535" i="1" s="1"/>
  <c r="J535" i="1" s="1"/>
  <c r="D535" i="1"/>
  <c r="A536" i="1" l="1"/>
  <c r="B536" i="1" s="1"/>
  <c r="E536" i="1" l="1"/>
  <c r="F536" i="1" s="1"/>
  <c r="C536" i="1"/>
  <c r="H536" i="1" l="1"/>
  <c r="J536" i="1" s="1"/>
  <c r="D536" i="1"/>
  <c r="A537" i="1" l="1"/>
  <c r="B537" i="1" s="1"/>
  <c r="E537" i="1" l="1"/>
  <c r="F537" i="1" s="1"/>
  <c r="C537" i="1"/>
  <c r="H537" i="1" l="1"/>
  <c r="J537" i="1" s="1"/>
  <c r="D537" i="1"/>
  <c r="A538" i="1" l="1"/>
  <c r="L21" i="1" l="1"/>
  <c r="M21" i="1" s="1"/>
  <c r="B538" i="1"/>
  <c r="E538" i="1"/>
  <c r="C538" i="1" l="1"/>
  <c r="D538" i="1" s="1"/>
  <c r="I544" i="1" s="1"/>
  <c r="I545" i="1" s="1"/>
  <c r="I546" i="1" s="1"/>
  <c r="I547" i="1" s="1"/>
  <c r="I548" i="1" s="1"/>
  <c r="I549" i="1" s="1"/>
  <c r="I550" i="1" s="1"/>
  <c r="I551" i="1" s="1"/>
  <c r="I552" i="1" s="1"/>
  <c r="I553" i="1" s="1"/>
  <c r="I554" i="1" s="1"/>
  <c r="I555" i="1" s="1"/>
  <c r="I556" i="1" s="1"/>
  <c r="I557" i="1" s="1"/>
  <c r="I558" i="1" s="1"/>
  <c r="I559" i="1" s="1"/>
  <c r="I560" i="1" s="1"/>
  <c r="I561" i="1" s="1"/>
  <c r="I562" i="1" s="1"/>
  <c r="I563" i="1" s="1"/>
  <c r="I564" i="1" s="1"/>
  <c r="I565" i="1" s="1"/>
  <c r="I566" i="1" s="1"/>
  <c r="I567" i="1" s="1"/>
  <c r="I568" i="1" s="1"/>
  <c r="I569" i="1" s="1"/>
  <c r="I570" i="1" s="1"/>
  <c r="I571" i="1" s="1"/>
  <c r="F538" i="1"/>
  <c r="H538" i="1" l="1"/>
  <c r="J538" i="1" s="1"/>
  <c r="G544" i="1"/>
  <c r="H544" i="1" l="1"/>
  <c r="J544" i="1" s="1"/>
  <c r="A545" i="1" s="1"/>
  <c r="G545" i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B545" i="1" l="1"/>
  <c r="E545" i="1"/>
  <c r="C545" i="1" l="1"/>
  <c r="D545" i="1" s="1"/>
  <c r="F545" i="1"/>
  <c r="H545" i="1" s="1"/>
  <c r="J545" i="1" s="1"/>
  <c r="A546" i="1" l="1"/>
  <c r="B546" i="1" s="1"/>
  <c r="E546" i="1" l="1"/>
  <c r="F546" i="1" s="1"/>
  <c r="C546" i="1"/>
  <c r="H546" i="1" l="1"/>
  <c r="J546" i="1" s="1"/>
  <c r="D546" i="1"/>
  <c r="A547" i="1" l="1"/>
  <c r="B547" i="1" l="1"/>
  <c r="E547" i="1"/>
  <c r="C547" i="1" l="1"/>
  <c r="D547" i="1" s="1"/>
  <c r="F547" i="1"/>
  <c r="H547" i="1" s="1"/>
  <c r="J547" i="1" s="1"/>
  <c r="A548" i="1" l="1"/>
  <c r="B548" i="1" s="1"/>
  <c r="C548" i="1" s="1"/>
  <c r="D548" i="1" s="1"/>
  <c r="E548" i="1" l="1"/>
  <c r="F548" i="1" s="1"/>
  <c r="H548" i="1" s="1"/>
  <c r="J548" i="1" s="1"/>
  <c r="A549" i="1" s="1"/>
  <c r="E549" i="1" l="1"/>
  <c r="B549" i="1"/>
  <c r="C549" i="1" l="1"/>
  <c r="F549" i="1"/>
  <c r="H549" i="1" l="1"/>
  <c r="J549" i="1" s="1"/>
  <c r="D549" i="1"/>
  <c r="A550" i="1" l="1"/>
  <c r="B550" i="1" s="1"/>
  <c r="C550" i="1" s="1"/>
  <c r="D550" i="1" s="1"/>
  <c r="E550" i="1" l="1"/>
  <c r="F550" i="1" s="1"/>
  <c r="H550" i="1" s="1"/>
  <c r="J550" i="1" s="1"/>
  <c r="A551" i="1" s="1"/>
  <c r="B551" i="1" l="1"/>
  <c r="E551" i="1"/>
  <c r="C551" i="1" l="1"/>
  <c r="F551" i="1"/>
  <c r="H551" i="1" l="1"/>
  <c r="J551" i="1" s="1"/>
  <c r="D551" i="1"/>
  <c r="A552" i="1" l="1"/>
  <c r="B552" i="1" s="1"/>
  <c r="C552" i="1" s="1"/>
  <c r="D552" i="1" s="1"/>
  <c r="E552" i="1" l="1"/>
  <c r="F552" i="1" s="1"/>
  <c r="H552" i="1" s="1"/>
  <c r="J552" i="1" s="1"/>
  <c r="A553" i="1" s="1"/>
  <c r="B553" i="1" s="1"/>
  <c r="E553" i="1" l="1"/>
  <c r="F553" i="1" s="1"/>
  <c r="H553" i="1" s="1"/>
  <c r="J553" i="1" s="1"/>
  <c r="C553" i="1"/>
  <c r="D553" i="1" s="1"/>
  <c r="A554" i="1" l="1"/>
  <c r="B554" i="1" l="1"/>
  <c r="E554" i="1"/>
  <c r="C554" i="1" l="1"/>
  <c r="D554" i="1" s="1"/>
  <c r="F554" i="1"/>
  <c r="H554" i="1" s="1"/>
  <c r="J554" i="1" s="1"/>
  <c r="A555" i="1" l="1"/>
  <c r="B555" i="1" s="1"/>
  <c r="E555" i="1" l="1"/>
  <c r="F555" i="1" s="1"/>
  <c r="H555" i="1" s="1"/>
  <c r="J555" i="1" s="1"/>
  <c r="C555" i="1"/>
  <c r="D555" i="1" s="1"/>
  <c r="A556" i="1" l="1"/>
  <c r="B556" i="1" s="1"/>
  <c r="E556" i="1" l="1"/>
  <c r="F556" i="1" s="1"/>
  <c r="C556" i="1"/>
  <c r="D556" i="1" s="1"/>
  <c r="H556" i="1" l="1"/>
  <c r="J556" i="1" s="1"/>
  <c r="A557" i="1" s="1"/>
  <c r="E557" i="1" s="1"/>
  <c r="B557" i="1" l="1"/>
  <c r="F557" i="1" s="1"/>
  <c r="H557" i="1" s="1"/>
  <c r="J557" i="1" s="1"/>
  <c r="C557" i="1" l="1"/>
  <c r="D557" i="1" s="1"/>
  <c r="A558" i="1" s="1"/>
  <c r="E558" i="1" s="1"/>
  <c r="B558" i="1" l="1"/>
  <c r="F558" i="1" s="1"/>
  <c r="C558" i="1" l="1"/>
  <c r="D558" i="1" s="1"/>
  <c r="H558" i="1"/>
  <c r="J558" i="1" s="1"/>
  <c r="A559" i="1" l="1"/>
  <c r="B559" i="1" s="1"/>
  <c r="C559" i="1" s="1"/>
  <c r="D559" i="1" s="1"/>
  <c r="E559" i="1" l="1"/>
  <c r="F559" i="1" s="1"/>
  <c r="H559" i="1" s="1"/>
  <c r="J559" i="1" s="1"/>
  <c r="A560" i="1" s="1"/>
  <c r="E560" i="1" s="1"/>
  <c r="B560" i="1" l="1"/>
  <c r="C560" i="1" s="1"/>
  <c r="D560" i="1" s="1"/>
  <c r="F560" i="1" l="1"/>
  <c r="H560" i="1" s="1"/>
  <c r="J560" i="1" s="1"/>
  <c r="A561" i="1" s="1"/>
  <c r="B561" i="1" l="1"/>
  <c r="E561" i="1"/>
  <c r="C561" i="1" l="1"/>
  <c r="F561" i="1"/>
  <c r="H561" i="1" l="1"/>
  <c r="J561" i="1" s="1"/>
  <c r="D561" i="1"/>
  <c r="A562" i="1" l="1"/>
  <c r="B562" i="1" s="1"/>
  <c r="E562" i="1" l="1"/>
  <c r="F562" i="1" s="1"/>
  <c r="H562" i="1" s="1"/>
  <c r="J562" i="1" s="1"/>
  <c r="C562" i="1"/>
  <c r="D562" i="1" s="1"/>
  <c r="A563" i="1" l="1"/>
  <c r="E563" i="1" s="1"/>
  <c r="B563" i="1" l="1"/>
  <c r="C563" i="1" s="1"/>
  <c r="F563" i="1" l="1"/>
  <c r="H563" i="1" s="1"/>
  <c r="J563" i="1" s="1"/>
  <c r="D563" i="1"/>
  <c r="A564" i="1" l="1"/>
  <c r="B564" i="1" l="1"/>
  <c r="E564" i="1"/>
  <c r="C564" i="1" l="1"/>
  <c r="D564" i="1" s="1"/>
  <c r="F564" i="1"/>
  <c r="H564" i="1" s="1"/>
  <c r="J564" i="1" s="1"/>
  <c r="A565" i="1" l="1"/>
  <c r="E565" i="1" l="1"/>
  <c r="B565" i="1"/>
  <c r="C565" i="1" l="1"/>
  <c r="D565" i="1" s="1"/>
  <c r="F565" i="1"/>
  <c r="H565" i="1" s="1"/>
  <c r="J565" i="1" s="1"/>
  <c r="A566" i="1" l="1"/>
  <c r="E566" i="1" s="1"/>
  <c r="B566" i="1" l="1"/>
  <c r="C566" i="1" s="1"/>
  <c r="D566" i="1" s="1"/>
  <c r="F566" i="1" l="1"/>
  <c r="H566" i="1" s="1"/>
  <c r="J566" i="1" s="1"/>
  <c r="A567" i="1" s="1"/>
  <c r="B567" i="1" s="1"/>
  <c r="E567" i="1" l="1"/>
  <c r="F567" i="1" s="1"/>
  <c r="C567" i="1"/>
  <c r="H567" i="1" l="1"/>
  <c r="J567" i="1" s="1"/>
  <c r="D567" i="1"/>
  <c r="A568" i="1" l="1"/>
  <c r="B568" i="1" s="1"/>
  <c r="E568" i="1" l="1"/>
  <c r="F568" i="1" s="1"/>
  <c r="H568" i="1" s="1"/>
  <c r="J568" i="1" s="1"/>
  <c r="C568" i="1"/>
  <c r="D568" i="1" s="1"/>
  <c r="A569" i="1" l="1"/>
  <c r="E569" i="1" s="1"/>
  <c r="B569" i="1" l="1"/>
  <c r="C569" i="1" s="1"/>
  <c r="D569" i="1" s="1"/>
  <c r="F569" i="1" l="1"/>
  <c r="H569" i="1" s="1"/>
  <c r="J569" i="1" s="1"/>
  <c r="A570" i="1" s="1"/>
  <c r="B570" i="1" s="1"/>
  <c r="E570" i="1" l="1"/>
  <c r="F570" i="1" s="1"/>
  <c r="H570" i="1" s="1"/>
  <c r="J570" i="1" s="1"/>
  <c r="C570" i="1"/>
  <c r="D570" i="1" s="1"/>
  <c r="A571" i="1" l="1"/>
  <c r="B571" i="1" s="1"/>
  <c r="E571" i="1" l="1"/>
  <c r="F571" i="1" s="1"/>
  <c r="L22" i="1"/>
  <c r="M22" i="1" s="1"/>
  <c r="C571" i="1"/>
  <c r="D571" i="1" s="1"/>
  <c r="I577" i="1" s="1"/>
  <c r="I578" i="1" s="1"/>
  <c r="I579" i="1" s="1"/>
  <c r="I580" i="1" s="1"/>
  <c r="I581" i="1" s="1"/>
  <c r="I582" i="1" s="1"/>
  <c r="I583" i="1" s="1"/>
  <c r="I584" i="1" s="1"/>
  <c r="I585" i="1" s="1"/>
  <c r="I586" i="1" s="1"/>
  <c r="I587" i="1" s="1"/>
  <c r="I588" i="1" s="1"/>
  <c r="I589" i="1" s="1"/>
  <c r="I590" i="1" s="1"/>
  <c r="I591" i="1" s="1"/>
  <c r="I592" i="1" s="1"/>
  <c r="I593" i="1" s="1"/>
  <c r="I594" i="1" s="1"/>
  <c r="I595" i="1" s="1"/>
  <c r="I596" i="1" s="1"/>
  <c r="I597" i="1" s="1"/>
  <c r="I598" i="1" s="1"/>
  <c r="I599" i="1" s="1"/>
  <c r="I600" i="1" s="1"/>
  <c r="I601" i="1" s="1"/>
  <c r="I602" i="1" s="1"/>
  <c r="I603" i="1" s="1"/>
  <c r="I604" i="1" s="1"/>
  <c r="G577" i="1" l="1"/>
  <c r="H571" i="1"/>
  <c r="J571" i="1" s="1"/>
  <c r="G578" i="1" l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H577" i="1"/>
  <c r="J577" i="1" s="1"/>
  <c r="A578" i="1" s="1"/>
  <c r="E578" i="1" l="1"/>
  <c r="B578" i="1"/>
  <c r="C578" i="1" l="1"/>
  <c r="F578" i="1"/>
  <c r="H578" i="1" l="1"/>
  <c r="J578" i="1" s="1"/>
  <c r="D578" i="1"/>
  <c r="A579" i="1" l="1"/>
  <c r="B579" i="1" l="1"/>
  <c r="E579" i="1"/>
  <c r="C579" i="1" l="1"/>
  <c r="D579" i="1" s="1"/>
  <c r="F579" i="1"/>
  <c r="H579" i="1" s="1"/>
  <c r="J579" i="1" s="1"/>
  <c r="A580" i="1" l="1"/>
  <c r="E580" i="1" s="1"/>
  <c r="B580" i="1" l="1"/>
  <c r="C580" i="1" s="1"/>
  <c r="F580" i="1" l="1"/>
  <c r="H580" i="1" s="1"/>
  <c r="J580" i="1" s="1"/>
  <c r="D580" i="1"/>
  <c r="A581" i="1" l="1"/>
  <c r="E581" i="1" s="1"/>
  <c r="B581" i="1" l="1"/>
  <c r="C581" i="1" s="1"/>
  <c r="D581" i="1" s="1"/>
  <c r="F581" i="1" l="1"/>
  <c r="H581" i="1" s="1"/>
  <c r="J581" i="1" s="1"/>
  <c r="A582" i="1" s="1"/>
  <c r="B582" i="1" s="1"/>
  <c r="E582" i="1" l="1"/>
  <c r="F582" i="1" s="1"/>
  <c r="C582" i="1"/>
  <c r="H582" i="1" l="1"/>
  <c r="J582" i="1" s="1"/>
  <c r="D582" i="1"/>
  <c r="A583" i="1" l="1"/>
  <c r="E583" i="1" s="1"/>
  <c r="B583" i="1" l="1"/>
  <c r="C583" i="1" s="1"/>
  <c r="D583" i="1" s="1"/>
  <c r="F583" i="1" l="1"/>
  <c r="H583" i="1" s="1"/>
  <c r="J583" i="1" s="1"/>
  <c r="A584" i="1" s="1"/>
  <c r="E584" i="1" l="1"/>
  <c r="B584" i="1"/>
  <c r="C584" i="1" l="1"/>
  <c r="D584" i="1" s="1"/>
  <c r="F584" i="1"/>
  <c r="H584" i="1" s="1"/>
  <c r="J584" i="1" s="1"/>
  <c r="A585" i="1" l="1"/>
  <c r="B585" i="1" l="1"/>
  <c r="E585" i="1"/>
  <c r="C585" i="1" l="1"/>
  <c r="D585" i="1" s="1"/>
  <c r="F585" i="1"/>
  <c r="H585" i="1" s="1"/>
  <c r="J585" i="1" s="1"/>
  <c r="A586" i="1" l="1"/>
  <c r="B586" i="1" s="1"/>
  <c r="E586" i="1" l="1"/>
  <c r="F586" i="1" s="1"/>
  <c r="H586" i="1" s="1"/>
  <c r="J586" i="1" s="1"/>
  <c r="C586" i="1"/>
  <c r="D586" i="1" s="1"/>
  <c r="A587" i="1" l="1"/>
  <c r="B587" i="1" s="1"/>
  <c r="E587" i="1" l="1"/>
  <c r="F587" i="1" s="1"/>
  <c r="C587" i="1"/>
  <c r="H587" i="1" l="1"/>
  <c r="J587" i="1" s="1"/>
  <c r="D587" i="1"/>
  <c r="A588" i="1" l="1"/>
  <c r="B588" i="1" s="1"/>
  <c r="E588" i="1" l="1"/>
  <c r="F588" i="1" s="1"/>
  <c r="C588" i="1"/>
  <c r="H588" i="1" l="1"/>
  <c r="J588" i="1" s="1"/>
  <c r="D588" i="1"/>
  <c r="A589" i="1" l="1"/>
  <c r="B589" i="1" l="1"/>
  <c r="E589" i="1"/>
  <c r="C589" i="1" l="1"/>
  <c r="D589" i="1" s="1"/>
  <c r="F589" i="1"/>
  <c r="H589" i="1" s="1"/>
  <c r="J589" i="1" s="1"/>
  <c r="A590" i="1" l="1"/>
  <c r="B590" i="1" s="1"/>
  <c r="E590" i="1" l="1"/>
  <c r="F590" i="1" s="1"/>
  <c r="C590" i="1"/>
  <c r="H590" i="1" l="1"/>
  <c r="J590" i="1" s="1"/>
  <c r="D590" i="1"/>
  <c r="A591" i="1" l="1"/>
  <c r="B591" i="1" l="1"/>
  <c r="E591" i="1"/>
  <c r="C591" i="1" l="1"/>
  <c r="D591" i="1" s="1"/>
  <c r="F591" i="1"/>
  <c r="H591" i="1" s="1"/>
  <c r="J591" i="1" s="1"/>
  <c r="A592" i="1" l="1"/>
  <c r="E592" i="1" s="1"/>
  <c r="B592" i="1" l="1"/>
  <c r="C592" i="1" s="1"/>
  <c r="F592" i="1" l="1"/>
  <c r="H592" i="1" s="1"/>
  <c r="J592" i="1" s="1"/>
  <c r="D592" i="1"/>
  <c r="A593" i="1" l="1"/>
  <c r="E593" i="1" s="1"/>
  <c r="B593" i="1" l="1"/>
  <c r="C593" i="1" s="1"/>
  <c r="D593" i="1" s="1"/>
  <c r="F593" i="1" l="1"/>
  <c r="H593" i="1" s="1"/>
  <c r="J593" i="1" s="1"/>
  <c r="A594" i="1" s="1"/>
  <c r="E594" i="1" l="1"/>
  <c r="B594" i="1"/>
  <c r="C594" i="1" s="1"/>
  <c r="D594" i="1" s="1"/>
  <c r="F594" i="1" l="1"/>
  <c r="H594" i="1" s="1"/>
  <c r="J594" i="1" s="1"/>
  <c r="A595" i="1" s="1"/>
  <c r="E595" i="1" l="1"/>
  <c r="B595" i="1"/>
  <c r="C595" i="1" l="1"/>
  <c r="F595" i="1"/>
  <c r="H595" i="1" l="1"/>
  <c r="J595" i="1" s="1"/>
  <c r="D595" i="1"/>
  <c r="A596" i="1" l="1"/>
  <c r="E596" i="1" s="1"/>
  <c r="B596" i="1" l="1"/>
  <c r="C596" i="1" s="1"/>
  <c r="F596" i="1" l="1"/>
  <c r="H596" i="1" s="1"/>
  <c r="J596" i="1" s="1"/>
  <c r="D596" i="1"/>
  <c r="A597" i="1" l="1"/>
  <c r="B597" i="1" l="1"/>
  <c r="E597" i="1"/>
  <c r="C597" i="1" l="1"/>
  <c r="D597" i="1" s="1"/>
  <c r="F597" i="1"/>
  <c r="H597" i="1" s="1"/>
  <c r="J597" i="1" s="1"/>
  <c r="A598" i="1" l="1"/>
  <c r="E598" i="1" s="1"/>
  <c r="B598" i="1" l="1"/>
  <c r="C598" i="1" s="1"/>
  <c r="D598" i="1" s="1"/>
  <c r="F598" i="1" l="1"/>
  <c r="H598" i="1" s="1"/>
  <c r="J598" i="1" s="1"/>
  <c r="A599" i="1" s="1"/>
  <c r="E599" i="1" s="1"/>
  <c r="B599" i="1" l="1"/>
  <c r="C599" i="1" s="1"/>
  <c r="D599" i="1" s="1"/>
  <c r="F599" i="1" l="1"/>
  <c r="H599" i="1" s="1"/>
  <c r="J599" i="1" s="1"/>
  <c r="A600" i="1" s="1"/>
  <c r="E600" i="1" s="1"/>
  <c r="B600" i="1" l="1"/>
  <c r="C600" i="1" s="1"/>
  <c r="D600" i="1" s="1"/>
  <c r="F600" i="1" l="1"/>
  <c r="H600" i="1" s="1"/>
  <c r="J600" i="1" s="1"/>
  <c r="A601" i="1" s="1"/>
  <c r="B601" i="1" s="1"/>
  <c r="E601" i="1" l="1"/>
  <c r="F601" i="1" s="1"/>
  <c r="C601" i="1"/>
  <c r="H601" i="1" l="1"/>
  <c r="J601" i="1" s="1"/>
  <c r="D601" i="1"/>
  <c r="A602" i="1" l="1"/>
  <c r="E602" i="1" s="1"/>
  <c r="B602" i="1" l="1"/>
  <c r="C602" i="1" s="1"/>
  <c r="D602" i="1" s="1"/>
  <c r="F602" i="1" l="1"/>
  <c r="H602" i="1" s="1"/>
  <c r="J602" i="1" s="1"/>
  <c r="A603" i="1" s="1"/>
  <c r="E603" i="1" s="1"/>
  <c r="B603" i="1" l="1"/>
  <c r="C603" i="1" s="1"/>
  <c r="F603" i="1" l="1"/>
  <c r="H603" i="1" s="1"/>
  <c r="J603" i="1" s="1"/>
  <c r="D603" i="1"/>
  <c r="A604" i="1" l="1"/>
  <c r="B604" i="1" l="1"/>
  <c r="E604" i="1"/>
  <c r="L23" i="1"/>
  <c r="M23" i="1" s="1"/>
  <c r="C604" i="1" l="1"/>
  <c r="D604" i="1" s="1"/>
  <c r="I610" i="1" s="1"/>
  <c r="I611" i="1" s="1"/>
  <c r="I612" i="1" s="1"/>
  <c r="I613" i="1" s="1"/>
  <c r="I614" i="1" s="1"/>
  <c r="I615" i="1" s="1"/>
  <c r="I616" i="1" s="1"/>
  <c r="I617" i="1" s="1"/>
  <c r="I618" i="1" s="1"/>
  <c r="I619" i="1" s="1"/>
  <c r="I620" i="1" s="1"/>
  <c r="I621" i="1" s="1"/>
  <c r="I622" i="1" s="1"/>
  <c r="I623" i="1" s="1"/>
  <c r="I624" i="1" s="1"/>
  <c r="I625" i="1" s="1"/>
  <c r="I626" i="1" s="1"/>
  <c r="I627" i="1" s="1"/>
  <c r="I628" i="1" s="1"/>
  <c r="I629" i="1" s="1"/>
  <c r="I630" i="1" s="1"/>
  <c r="I631" i="1" s="1"/>
  <c r="I632" i="1" s="1"/>
  <c r="I633" i="1" s="1"/>
  <c r="I634" i="1" s="1"/>
  <c r="I635" i="1" s="1"/>
  <c r="I636" i="1" s="1"/>
  <c r="I637" i="1" s="1"/>
  <c r="F604" i="1"/>
  <c r="H604" i="1" l="1"/>
  <c r="J604" i="1" s="1"/>
  <c r="G610" i="1"/>
  <c r="G611" i="1" l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H610" i="1"/>
  <c r="J610" i="1" s="1"/>
  <c r="A611" i="1" s="1"/>
  <c r="B611" i="1" l="1"/>
  <c r="E611" i="1"/>
  <c r="C611" i="1" l="1"/>
  <c r="D611" i="1" s="1"/>
  <c r="F611" i="1"/>
  <c r="H611" i="1" s="1"/>
  <c r="J611" i="1" s="1"/>
  <c r="A612" i="1" l="1"/>
  <c r="B612" i="1" s="1"/>
  <c r="E612" i="1" l="1"/>
  <c r="F612" i="1" s="1"/>
  <c r="H612" i="1" s="1"/>
  <c r="J612" i="1" s="1"/>
  <c r="C612" i="1"/>
  <c r="D612" i="1" s="1"/>
  <c r="A613" i="1" l="1"/>
  <c r="E613" i="1" s="1"/>
  <c r="B613" i="1" l="1"/>
  <c r="C613" i="1" s="1"/>
  <c r="D613" i="1" s="1"/>
  <c r="F613" i="1" l="1"/>
  <c r="H613" i="1" s="1"/>
  <c r="J613" i="1" s="1"/>
  <c r="A614" i="1" s="1"/>
  <c r="E614" i="1" s="1"/>
  <c r="B614" i="1" l="1"/>
  <c r="C614" i="1" s="1"/>
  <c r="D614" i="1" s="1"/>
  <c r="F614" i="1" l="1"/>
  <c r="H614" i="1" s="1"/>
  <c r="J614" i="1" s="1"/>
  <c r="A615" i="1" s="1"/>
  <c r="E615" i="1" l="1"/>
  <c r="B615" i="1"/>
  <c r="C615" i="1" l="1"/>
  <c r="D615" i="1" s="1"/>
  <c r="F615" i="1"/>
  <c r="H615" i="1" s="1"/>
  <c r="J615" i="1" s="1"/>
  <c r="A616" i="1" l="1"/>
  <c r="E616" i="1" s="1"/>
  <c r="B616" i="1" l="1"/>
  <c r="C616" i="1" s="1"/>
  <c r="D616" i="1" s="1"/>
  <c r="F616" i="1" l="1"/>
  <c r="H616" i="1" s="1"/>
  <c r="J616" i="1" s="1"/>
  <c r="A617" i="1" s="1"/>
  <c r="E617" i="1" s="1"/>
  <c r="B617" i="1" l="1"/>
  <c r="C617" i="1" s="1"/>
  <c r="F617" i="1" l="1"/>
  <c r="H617" i="1" s="1"/>
  <c r="J617" i="1" s="1"/>
  <c r="D617" i="1"/>
  <c r="A618" i="1" l="1"/>
  <c r="E618" i="1" l="1"/>
  <c r="B618" i="1"/>
  <c r="C618" i="1" l="1"/>
  <c r="F618" i="1"/>
  <c r="H618" i="1" l="1"/>
  <c r="J618" i="1" s="1"/>
  <c r="D618" i="1"/>
  <c r="A619" i="1" l="1"/>
  <c r="E619" i="1" l="1"/>
  <c r="B619" i="1"/>
  <c r="C619" i="1" l="1"/>
  <c r="F619" i="1"/>
  <c r="H619" i="1" l="1"/>
  <c r="J619" i="1" s="1"/>
  <c r="D619" i="1"/>
  <c r="A620" i="1" l="1"/>
  <c r="E620" i="1" s="1"/>
  <c r="B620" i="1" l="1"/>
  <c r="C620" i="1" s="1"/>
  <c r="F620" i="1" l="1"/>
  <c r="H620" i="1" s="1"/>
  <c r="J620" i="1" s="1"/>
  <c r="D620" i="1"/>
  <c r="A621" i="1" l="1"/>
  <c r="B621" i="1" l="1"/>
  <c r="E621" i="1"/>
  <c r="C621" i="1" l="1"/>
  <c r="F621" i="1"/>
  <c r="H621" i="1" l="1"/>
  <c r="J621" i="1" s="1"/>
  <c r="D621" i="1"/>
  <c r="A622" i="1" l="1"/>
  <c r="E622" i="1" s="1"/>
  <c r="B622" i="1" l="1"/>
  <c r="F622" i="1" s="1"/>
  <c r="H622" i="1" s="1"/>
  <c r="J622" i="1" s="1"/>
  <c r="C622" i="1" l="1"/>
  <c r="D622" i="1" s="1"/>
  <c r="A623" i="1" s="1"/>
  <c r="E623" i="1" l="1"/>
  <c r="B623" i="1"/>
  <c r="C623" i="1" s="1"/>
  <c r="D623" i="1" s="1"/>
  <c r="F623" i="1" l="1"/>
  <c r="H623" i="1" s="1"/>
  <c r="J623" i="1" s="1"/>
  <c r="A624" i="1" s="1"/>
  <c r="B624" i="1" s="1"/>
  <c r="E624" i="1" l="1"/>
  <c r="F624" i="1" s="1"/>
  <c r="H624" i="1" s="1"/>
  <c r="J624" i="1" s="1"/>
  <c r="C624" i="1"/>
  <c r="D624" i="1" s="1"/>
  <c r="A625" i="1" l="1"/>
  <c r="B625" i="1" s="1"/>
  <c r="E625" i="1" l="1"/>
  <c r="F625" i="1" s="1"/>
  <c r="H625" i="1" s="1"/>
  <c r="J625" i="1" s="1"/>
  <c r="C625" i="1"/>
  <c r="D625" i="1" s="1"/>
  <c r="A626" i="1" l="1"/>
  <c r="E626" i="1" s="1"/>
  <c r="B626" i="1" l="1"/>
  <c r="C626" i="1" s="1"/>
  <c r="F626" i="1" l="1"/>
  <c r="H626" i="1" s="1"/>
  <c r="J626" i="1" s="1"/>
  <c r="D626" i="1"/>
  <c r="A627" i="1" l="1"/>
  <c r="B627" i="1" s="1"/>
  <c r="E627" i="1" l="1"/>
  <c r="F627" i="1" s="1"/>
  <c r="H627" i="1" s="1"/>
  <c r="J627" i="1" s="1"/>
  <c r="C627" i="1"/>
  <c r="D627" i="1" s="1"/>
  <c r="A628" i="1" l="1"/>
  <c r="E628" i="1" s="1"/>
  <c r="B628" i="1" l="1"/>
  <c r="C628" i="1" s="1"/>
  <c r="D628" i="1" s="1"/>
  <c r="F628" i="1" l="1"/>
  <c r="H628" i="1" s="1"/>
  <c r="J628" i="1" s="1"/>
  <c r="A629" i="1" s="1"/>
  <c r="E629" i="1" s="1"/>
  <c r="B629" i="1" l="1"/>
  <c r="C629" i="1" s="1"/>
  <c r="F629" i="1" l="1"/>
  <c r="H629" i="1" s="1"/>
  <c r="J629" i="1" s="1"/>
  <c r="D629" i="1"/>
  <c r="A630" i="1" l="1"/>
  <c r="E630" i="1" s="1"/>
  <c r="B630" i="1" l="1"/>
  <c r="C630" i="1" s="1"/>
  <c r="F630" i="1" l="1"/>
  <c r="H630" i="1" s="1"/>
  <c r="J630" i="1" s="1"/>
  <c r="D630" i="1"/>
  <c r="A631" i="1" l="1"/>
  <c r="E631" i="1" s="1"/>
  <c r="B631" i="1" l="1"/>
  <c r="C631" i="1" s="1"/>
  <c r="D631" i="1" s="1"/>
  <c r="F631" i="1" l="1"/>
  <c r="H631" i="1" s="1"/>
  <c r="J631" i="1" s="1"/>
  <c r="A632" i="1" s="1"/>
  <c r="B632" i="1" s="1"/>
  <c r="E632" i="1" l="1"/>
  <c r="F632" i="1" s="1"/>
  <c r="H632" i="1" s="1"/>
  <c r="J632" i="1" s="1"/>
  <c r="C632" i="1"/>
  <c r="D632" i="1" s="1"/>
  <c r="A633" i="1" l="1"/>
  <c r="B633" i="1" s="1"/>
  <c r="E633" i="1" l="1"/>
  <c r="F633" i="1" s="1"/>
  <c r="C633" i="1"/>
  <c r="H633" i="1" l="1"/>
  <c r="J633" i="1" s="1"/>
  <c r="D633" i="1"/>
  <c r="A634" i="1" l="1"/>
  <c r="E634" i="1" s="1"/>
  <c r="B634" i="1" l="1"/>
  <c r="C634" i="1" s="1"/>
  <c r="F634" i="1" l="1"/>
  <c r="H634" i="1" s="1"/>
  <c r="J634" i="1" s="1"/>
  <c r="D634" i="1"/>
  <c r="A635" i="1" l="1"/>
  <c r="B635" i="1" s="1"/>
  <c r="E635" i="1" l="1"/>
  <c r="F635" i="1" s="1"/>
  <c r="H635" i="1" s="1"/>
  <c r="J635" i="1" s="1"/>
  <c r="C635" i="1"/>
  <c r="D635" i="1" s="1"/>
  <c r="A636" i="1" l="1"/>
  <c r="E636" i="1" s="1"/>
  <c r="B636" i="1" l="1"/>
  <c r="C636" i="1" s="1"/>
  <c r="D636" i="1" s="1"/>
  <c r="F636" i="1" l="1"/>
  <c r="H636" i="1" s="1"/>
  <c r="J636" i="1" s="1"/>
  <c r="A637" i="1" s="1"/>
  <c r="B637" i="1" s="1"/>
  <c r="L24" i="1" l="1"/>
  <c r="M24" i="1" s="1"/>
  <c r="E637" i="1"/>
  <c r="F637" i="1" s="1"/>
  <c r="C637" i="1"/>
  <c r="D637" i="1" s="1"/>
  <c r="I643" i="1" s="1"/>
  <c r="I644" i="1" s="1"/>
  <c r="I645" i="1" s="1"/>
  <c r="I646" i="1" s="1"/>
  <c r="I647" i="1" s="1"/>
  <c r="I648" i="1" s="1"/>
  <c r="I649" i="1" s="1"/>
  <c r="I650" i="1" s="1"/>
  <c r="I651" i="1" s="1"/>
  <c r="I652" i="1" s="1"/>
  <c r="I653" i="1" s="1"/>
  <c r="I654" i="1" s="1"/>
  <c r="I655" i="1" s="1"/>
  <c r="I656" i="1" s="1"/>
  <c r="I657" i="1" s="1"/>
  <c r="I658" i="1" s="1"/>
  <c r="I659" i="1" s="1"/>
  <c r="I660" i="1" s="1"/>
  <c r="I661" i="1" s="1"/>
  <c r="I662" i="1" s="1"/>
  <c r="I663" i="1" s="1"/>
  <c r="I664" i="1" s="1"/>
  <c r="I665" i="1" s="1"/>
  <c r="I666" i="1" s="1"/>
  <c r="I667" i="1" s="1"/>
  <c r="I668" i="1" s="1"/>
  <c r="I669" i="1" s="1"/>
  <c r="I670" i="1" s="1"/>
  <c r="H637" i="1" l="1"/>
  <c r="J637" i="1" s="1"/>
  <c r="G643" i="1"/>
  <c r="G644" i="1" l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H643" i="1"/>
  <c r="J643" i="1" s="1"/>
  <c r="A644" i="1" s="1"/>
  <c r="B644" i="1" l="1"/>
  <c r="E644" i="1"/>
  <c r="C644" i="1" l="1"/>
  <c r="F644" i="1"/>
  <c r="H644" i="1" l="1"/>
  <c r="J644" i="1" s="1"/>
  <c r="D644" i="1"/>
  <c r="A645" i="1" l="1"/>
  <c r="B645" i="1" s="1"/>
  <c r="C645" i="1" s="1"/>
  <c r="D645" i="1" l="1"/>
  <c r="E645" i="1"/>
  <c r="F645" i="1" s="1"/>
  <c r="H645" i="1" s="1"/>
  <c r="J645" i="1" s="1"/>
  <c r="A646" i="1" l="1"/>
  <c r="E646" i="1" s="1"/>
  <c r="B646" i="1" l="1"/>
  <c r="C646" i="1" s="1"/>
  <c r="F646" i="1" l="1"/>
  <c r="H646" i="1" s="1"/>
  <c r="J646" i="1" s="1"/>
  <c r="D646" i="1"/>
  <c r="A647" i="1" l="1"/>
  <c r="B647" i="1" s="1"/>
  <c r="E647" i="1" l="1"/>
  <c r="F647" i="1" s="1"/>
  <c r="C647" i="1"/>
  <c r="H647" i="1" l="1"/>
  <c r="J647" i="1" s="1"/>
  <c r="D647" i="1"/>
  <c r="A648" i="1" l="1"/>
  <c r="E648" i="1" l="1"/>
  <c r="B648" i="1"/>
  <c r="C648" i="1" l="1"/>
  <c r="F648" i="1"/>
  <c r="H648" i="1" l="1"/>
  <c r="J648" i="1" s="1"/>
  <c r="D648" i="1"/>
  <c r="A649" i="1" l="1"/>
  <c r="B649" i="1" s="1"/>
  <c r="E649" i="1" l="1"/>
  <c r="F649" i="1" s="1"/>
  <c r="C649" i="1"/>
  <c r="H649" i="1" l="1"/>
  <c r="J649" i="1" s="1"/>
  <c r="D649" i="1"/>
  <c r="A650" i="1" l="1"/>
  <c r="E650" i="1" l="1"/>
  <c r="B650" i="1"/>
  <c r="C650" i="1" l="1"/>
  <c r="D650" i="1" s="1"/>
  <c r="F650" i="1"/>
  <c r="H650" i="1" s="1"/>
  <c r="J650" i="1" s="1"/>
  <c r="A651" i="1" l="1"/>
  <c r="E651" i="1" s="1"/>
  <c r="B651" i="1" l="1"/>
  <c r="C651" i="1" s="1"/>
  <c r="F651" i="1" l="1"/>
  <c r="H651" i="1" s="1"/>
  <c r="J651" i="1" s="1"/>
  <c r="D651" i="1"/>
  <c r="A652" i="1" l="1"/>
  <c r="B652" i="1" s="1"/>
  <c r="E652" i="1" l="1"/>
  <c r="F652" i="1" s="1"/>
  <c r="C652" i="1"/>
  <c r="H652" i="1" l="1"/>
  <c r="J652" i="1" s="1"/>
  <c r="D652" i="1"/>
  <c r="A653" i="1" l="1"/>
  <c r="E653" i="1" s="1"/>
  <c r="B653" i="1" l="1"/>
  <c r="C653" i="1" s="1"/>
  <c r="F653" i="1" l="1"/>
  <c r="H653" i="1" s="1"/>
  <c r="J653" i="1" s="1"/>
  <c r="D653" i="1"/>
  <c r="A654" i="1" l="1"/>
  <c r="B654" i="1" s="1"/>
  <c r="E654" i="1" l="1"/>
  <c r="F654" i="1" s="1"/>
  <c r="H654" i="1" s="1"/>
  <c r="J654" i="1" s="1"/>
  <c r="C654" i="1"/>
  <c r="D654" i="1" s="1"/>
  <c r="A655" i="1" l="1"/>
  <c r="E655" i="1" s="1"/>
  <c r="B655" i="1" l="1"/>
  <c r="C655" i="1" s="1"/>
  <c r="F655" i="1" l="1"/>
  <c r="H655" i="1" s="1"/>
  <c r="J655" i="1" s="1"/>
  <c r="D655" i="1"/>
  <c r="A656" i="1" l="1"/>
  <c r="B656" i="1" l="1"/>
  <c r="E656" i="1"/>
  <c r="C656" i="1" l="1"/>
  <c r="D656" i="1" s="1"/>
  <c r="F656" i="1"/>
  <c r="H656" i="1" s="1"/>
  <c r="J656" i="1" s="1"/>
  <c r="A657" i="1" l="1"/>
  <c r="B657" i="1" s="1"/>
  <c r="E657" i="1" l="1"/>
  <c r="F657" i="1" s="1"/>
  <c r="C657" i="1"/>
  <c r="H657" i="1" l="1"/>
  <c r="J657" i="1" s="1"/>
  <c r="D657" i="1"/>
  <c r="A658" i="1" l="1"/>
  <c r="B658" i="1" s="1"/>
  <c r="E658" i="1" l="1"/>
  <c r="F658" i="1" s="1"/>
  <c r="C658" i="1"/>
  <c r="H658" i="1" l="1"/>
  <c r="J658" i="1" s="1"/>
  <c r="D658" i="1"/>
  <c r="A659" i="1" l="1"/>
  <c r="E659" i="1" l="1"/>
  <c r="B659" i="1"/>
  <c r="C659" i="1" l="1"/>
  <c r="D659" i="1" s="1"/>
  <c r="F659" i="1"/>
  <c r="H659" i="1" s="1"/>
  <c r="J659" i="1" s="1"/>
  <c r="A660" i="1" l="1"/>
  <c r="B660" i="1" s="1"/>
  <c r="E660" i="1" l="1"/>
  <c r="F660" i="1" s="1"/>
  <c r="C660" i="1"/>
  <c r="H660" i="1" l="1"/>
  <c r="J660" i="1" s="1"/>
  <c r="D660" i="1"/>
  <c r="A661" i="1" l="1"/>
  <c r="B661" i="1" s="1"/>
  <c r="E661" i="1" l="1"/>
  <c r="F661" i="1" s="1"/>
  <c r="H661" i="1" s="1"/>
  <c r="J661" i="1" s="1"/>
  <c r="C661" i="1"/>
  <c r="D661" i="1" s="1"/>
  <c r="A662" i="1" l="1"/>
  <c r="B662" i="1" s="1"/>
  <c r="E662" i="1" l="1"/>
  <c r="F662" i="1" s="1"/>
  <c r="C662" i="1"/>
  <c r="H662" i="1" l="1"/>
  <c r="J662" i="1" s="1"/>
  <c r="D662" i="1"/>
  <c r="A663" i="1" l="1"/>
  <c r="E663" i="1" s="1"/>
  <c r="B663" i="1" l="1"/>
  <c r="C663" i="1" s="1"/>
  <c r="F663" i="1" l="1"/>
  <c r="H663" i="1" s="1"/>
  <c r="J663" i="1" s="1"/>
  <c r="D663" i="1"/>
  <c r="A664" i="1" l="1"/>
  <c r="B664" i="1" l="1"/>
  <c r="E664" i="1"/>
  <c r="C664" i="1" l="1"/>
  <c r="F664" i="1"/>
  <c r="H664" i="1" l="1"/>
  <c r="J664" i="1" s="1"/>
  <c r="D664" i="1"/>
  <c r="A665" i="1" l="1"/>
  <c r="E665" i="1" l="1"/>
  <c r="B665" i="1"/>
  <c r="C665" i="1" l="1"/>
  <c r="D665" i="1" s="1"/>
  <c r="F665" i="1"/>
  <c r="H665" i="1" s="1"/>
  <c r="J665" i="1" s="1"/>
  <c r="A666" i="1" l="1"/>
  <c r="B666" i="1" s="1"/>
  <c r="E666" i="1" l="1"/>
  <c r="F666" i="1" s="1"/>
  <c r="H666" i="1" s="1"/>
  <c r="J666" i="1" s="1"/>
  <c r="C666" i="1"/>
  <c r="D666" i="1" s="1"/>
  <c r="A667" i="1" l="1"/>
  <c r="B667" i="1" s="1"/>
  <c r="E667" i="1" l="1"/>
  <c r="F667" i="1" s="1"/>
  <c r="C667" i="1"/>
  <c r="H667" i="1" l="1"/>
  <c r="J667" i="1" s="1"/>
  <c r="D667" i="1"/>
  <c r="A668" i="1" l="1"/>
  <c r="B668" i="1" l="1"/>
  <c r="E668" i="1"/>
  <c r="C668" i="1" l="1"/>
  <c r="F668" i="1"/>
  <c r="H668" i="1" l="1"/>
  <c r="J668" i="1" s="1"/>
  <c r="D668" i="1"/>
  <c r="A669" i="1" l="1"/>
  <c r="B669" i="1" s="1"/>
  <c r="E669" i="1" l="1"/>
  <c r="F669" i="1" s="1"/>
  <c r="C669" i="1"/>
  <c r="H669" i="1" l="1"/>
  <c r="J669" i="1" s="1"/>
  <c r="D669" i="1"/>
  <c r="A670" i="1" l="1"/>
  <c r="E670" i="1" l="1"/>
  <c r="L25" i="1"/>
  <c r="M25" i="1" s="1"/>
  <c r="B670" i="1"/>
  <c r="C670" i="1" l="1"/>
  <c r="D670" i="1" s="1"/>
  <c r="I676" i="1" s="1"/>
  <c r="I677" i="1" s="1"/>
  <c r="I678" i="1" s="1"/>
  <c r="I679" i="1" s="1"/>
  <c r="I680" i="1" s="1"/>
  <c r="I681" i="1" s="1"/>
  <c r="I682" i="1" s="1"/>
  <c r="I683" i="1" s="1"/>
  <c r="I684" i="1" s="1"/>
  <c r="I685" i="1" s="1"/>
  <c r="I686" i="1" s="1"/>
  <c r="I687" i="1" s="1"/>
  <c r="I688" i="1" s="1"/>
  <c r="I689" i="1" s="1"/>
  <c r="I690" i="1" s="1"/>
  <c r="I691" i="1" s="1"/>
  <c r="I692" i="1" s="1"/>
  <c r="I693" i="1" s="1"/>
  <c r="I694" i="1" s="1"/>
  <c r="I695" i="1" s="1"/>
  <c r="I696" i="1" s="1"/>
  <c r="I697" i="1" s="1"/>
  <c r="I698" i="1" s="1"/>
  <c r="I699" i="1" s="1"/>
  <c r="I700" i="1" s="1"/>
  <c r="I701" i="1" s="1"/>
  <c r="I702" i="1" s="1"/>
  <c r="I703" i="1" s="1"/>
  <c r="F670" i="1"/>
  <c r="H670" i="1" l="1"/>
  <c r="J670" i="1" s="1"/>
  <c r="G676" i="1"/>
  <c r="G677" i="1" l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H676" i="1"/>
  <c r="J676" i="1" s="1"/>
  <c r="A677" i="1" s="1"/>
  <c r="E677" i="1" l="1"/>
  <c r="B677" i="1"/>
  <c r="C677" i="1" l="1"/>
  <c r="D677" i="1" s="1"/>
  <c r="F677" i="1"/>
  <c r="H677" i="1" l="1"/>
  <c r="J677" i="1" s="1"/>
  <c r="A678" i="1" s="1"/>
  <c r="B678" i="1" l="1"/>
  <c r="E678" i="1"/>
  <c r="C678" i="1" l="1"/>
  <c r="F678" i="1"/>
  <c r="H678" i="1" l="1"/>
  <c r="J678" i="1" s="1"/>
  <c r="D678" i="1"/>
  <c r="A679" i="1" l="1"/>
  <c r="B679" i="1" s="1"/>
  <c r="E679" i="1" l="1"/>
  <c r="F679" i="1" s="1"/>
  <c r="C679" i="1"/>
  <c r="H679" i="1" l="1"/>
  <c r="J679" i="1" s="1"/>
  <c r="D679" i="1"/>
  <c r="A680" i="1" l="1"/>
  <c r="B680" i="1" l="1"/>
  <c r="E680" i="1"/>
  <c r="C680" i="1" l="1"/>
  <c r="F680" i="1"/>
  <c r="H680" i="1" l="1"/>
  <c r="J680" i="1" s="1"/>
  <c r="D680" i="1"/>
  <c r="A681" i="1" l="1"/>
  <c r="B681" i="1" l="1"/>
  <c r="E681" i="1"/>
  <c r="C681" i="1" l="1"/>
  <c r="F681" i="1"/>
  <c r="H681" i="1" l="1"/>
  <c r="J681" i="1" s="1"/>
  <c r="D681" i="1"/>
  <c r="A682" i="1" l="1"/>
  <c r="B682" i="1" s="1"/>
  <c r="E682" i="1" l="1"/>
  <c r="F682" i="1" s="1"/>
  <c r="C682" i="1"/>
  <c r="H682" i="1" l="1"/>
  <c r="J682" i="1" s="1"/>
  <c r="D682" i="1"/>
  <c r="A683" i="1" l="1"/>
  <c r="E683" i="1" l="1"/>
  <c r="B683" i="1"/>
  <c r="C683" i="1" l="1"/>
  <c r="F683" i="1"/>
  <c r="H683" i="1" l="1"/>
  <c r="J683" i="1" s="1"/>
  <c r="D683" i="1"/>
  <c r="A684" i="1" l="1"/>
  <c r="E684" i="1" l="1"/>
  <c r="B684" i="1"/>
  <c r="C684" i="1" l="1"/>
  <c r="F684" i="1"/>
  <c r="H684" i="1" l="1"/>
  <c r="J684" i="1" s="1"/>
  <c r="D684" i="1"/>
  <c r="A685" i="1" l="1"/>
  <c r="E685" i="1" s="1"/>
  <c r="B685" i="1" l="1"/>
  <c r="F685" i="1" s="1"/>
  <c r="C685" i="1" l="1"/>
  <c r="D685" i="1" s="1"/>
  <c r="H685" i="1"/>
  <c r="J685" i="1" s="1"/>
  <c r="A686" i="1" l="1"/>
  <c r="E686" i="1" s="1"/>
  <c r="B686" i="1" l="1"/>
  <c r="F686" i="1" s="1"/>
  <c r="C686" i="1" l="1"/>
  <c r="D686" i="1" s="1"/>
  <c r="H686" i="1"/>
  <c r="J686" i="1" s="1"/>
  <c r="A687" i="1" l="1"/>
  <c r="E687" i="1" l="1"/>
  <c r="B687" i="1"/>
  <c r="C687" i="1" l="1"/>
  <c r="F687" i="1"/>
  <c r="H687" i="1" l="1"/>
  <c r="J687" i="1" s="1"/>
  <c r="D687" i="1"/>
  <c r="A688" i="1" l="1"/>
  <c r="E688" i="1" s="1"/>
  <c r="B688" i="1" l="1"/>
  <c r="C688" i="1" s="1"/>
  <c r="D688" i="1" s="1"/>
  <c r="F688" i="1" l="1"/>
  <c r="H688" i="1" s="1"/>
  <c r="J688" i="1" s="1"/>
  <c r="A689" i="1" s="1"/>
  <c r="B689" i="1" s="1"/>
  <c r="E689" i="1" l="1"/>
  <c r="F689" i="1" s="1"/>
  <c r="C689" i="1"/>
  <c r="H689" i="1" l="1"/>
  <c r="J689" i="1" s="1"/>
  <c r="D689" i="1"/>
  <c r="A690" i="1" l="1"/>
  <c r="B690" i="1" s="1"/>
  <c r="E690" i="1" l="1"/>
  <c r="F690" i="1" s="1"/>
  <c r="H690" i="1" s="1"/>
  <c r="J690" i="1" s="1"/>
  <c r="C690" i="1"/>
  <c r="D690" i="1" s="1"/>
  <c r="A691" i="1" l="1"/>
  <c r="E691" i="1" s="1"/>
  <c r="B691" i="1" l="1"/>
  <c r="C691" i="1" s="1"/>
  <c r="F691" i="1" l="1"/>
  <c r="H691" i="1" s="1"/>
  <c r="J691" i="1" s="1"/>
  <c r="D691" i="1"/>
  <c r="A692" i="1" l="1"/>
  <c r="E692" i="1" s="1"/>
  <c r="B692" i="1" l="1"/>
  <c r="C692" i="1" s="1"/>
  <c r="D692" i="1" s="1"/>
  <c r="F692" i="1" l="1"/>
  <c r="H692" i="1" s="1"/>
  <c r="J692" i="1" s="1"/>
  <c r="A693" i="1" s="1"/>
  <c r="E693" i="1" s="1"/>
  <c r="B693" i="1" l="1"/>
  <c r="F693" i="1" s="1"/>
  <c r="C693" i="1" l="1"/>
  <c r="D693" i="1" s="1"/>
  <c r="H693" i="1"/>
  <c r="J693" i="1" s="1"/>
  <c r="A694" i="1" l="1"/>
  <c r="E694" i="1" l="1"/>
  <c r="B694" i="1"/>
  <c r="C694" i="1" l="1"/>
  <c r="F694" i="1"/>
  <c r="H694" i="1" l="1"/>
  <c r="J694" i="1" s="1"/>
  <c r="D694" i="1"/>
  <c r="A695" i="1" l="1"/>
  <c r="E695" i="1" l="1"/>
  <c r="B695" i="1"/>
  <c r="C695" i="1" l="1"/>
  <c r="D695" i="1" s="1"/>
  <c r="F695" i="1"/>
  <c r="H695" i="1" s="1"/>
  <c r="J695" i="1" s="1"/>
  <c r="A696" i="1" l="1"/>
  <c r="B696" i="1" s="1"/>
  <c r="E696" i="1" l="1"/>
  <c r="F696" i="1" s="1"/>
  <c r="H696" i="1" s="1"/>
  <c r="J696" i="1" s="1"/>
  <c r="C696" i="1"/>
  <c r="D696" i="1" s="1"/>
  <c r="A697" i="1" l="1"/>
  <c r="B697" i="1" s="1"/>
  <c r="E697" i="1" l="1"/>
  <c r="F697" i="1" s="1"/>
  <c r="H697" i="1" s="1"/>
  <c r="J697" i="1" s="1"/>
  <c r="C697" i="1"/>
  <c r="D697" i="1" s="1"/>
  <c r="A698" i="1" l="1"/>
  <c r="B698" i="1" s="1"/>
  <c r="E698" i="1" l="1"/>
  <c r="F698" i="1" s="1"/>
  <c r="C698" i="1"/>
  <c r="H698" i="1" l="1"/>
  <c r="J698" i="1" s="1"/>
  <c r="D698" i="1"/>
  <c r="A699" i="1" l="1"/>
  <c r="B699" i="1" s="1"/>
  <c r="E699" i="1" l="1"/>
  <c r="F699" i="1" s="1"/>
  <c r="C699" i="1"/>
  <c r="H699" i="1" l="1"/>
  <c r="J699" i="1" s="1"/>
  <c r="D699" i="1"/>
  <c r="A700" i="1" l="1"/>
  <c r="E700" i="1" l="1"/>
  <c r="B700" i="1"/>
  <c r="C700" i="1" l="1"/>
  <c r="F700" i="1"/>
  <c r="H700" i="1" l="1"/>
  <c r="J700" i="1" s="1"/>
  <c r="D700" i="1"/>
  <c r="A701" i="1" l="1"/>
  <c r="E701" i="1" s="1"/>
  <c r="B701" i="1" l="1"/>
  <c r="C701" i="1" s="1"/>
  <c r="D701" i="1" s="1"/>
  <c r="F701" i="1" l="1"/>
  <c r="H701" i="1" s="1"/>
  <c r="J701" i="1" s="1"/>
  <c r="A702" i="1" s="1"/>
  <c r="B702" i="1" s="1"/>
  <c r="E702" i="1" l="1"/>
  <c r="F702" i="1" s="1"/>
  <c r="C702" i="1"/>
  <c r="H702" i="1" l="1"/>
  <c r="J702" i="1" s="1"/>
  <c r="D702" i="1"/>
  <c r="A703" i="1" l="1"/>
  <c r="B703" i="1" l="1"/>
  <c r="E703" i="1"/>
  <c r="L26" i="1"/>
  <c r="M26" i="1" s="1"/>
  <c r="C703" i="1" l="1"/>
  <c r="D703" i="1" s="1"/>
  <c r="I709" i="1" s="1"/>
  <c r="I710" i="1" s="1"/>
  <c r="I711" i="1" s="1"/>
  <c r="I712" i="1" s="1"/>
  <c r="I713" i="1" s="1"/>
  <c r="I714" i="1" s="1"/>
  <c r="I715" i="1" s="1"/>
  <c r="I716" i="1" s="1"/>
  <c r="I717" i="1" s="1"/>
  <c r="I718" i="1" s="1"/>
  <c r="I719" i="1" s="1"/>
  <c r="I720" i="1" s="1"/>
  <c r="I721" i="1" s="1"/>
  <c r="I722" i="1" s="1"/>
  <c r="I723" i="1" s="1"/>
  <c r="I724" i="1" s="1"/>
  <c r="I725" i="1" s="1"/>
  <c r="I726" i="1" s="1"/>
  <c r="I727" i="1" s="1"/>
  <c r="I728" i="1" s="1"/>
  <c r="I729" i="1" s="1"/>
  <c r="I730" i="1" s="1"/>
  <c r="I731" i="1" s="1"/>
  <c r="I732" i="1" s="1"/>
  <c r="I733" i="1" s="1"/>
  <c r="I734" i="1" s="1"/>
  <c r="I735" i="1" s="1"/>
  <c r="I736" i="1" s="1"/>
  <c r="F703" i="1"/>
  <c r="H703" i="1" l="1"/>
  <c r="J703" i="1" s="1"/>
  <c r="G709" i="1"/>
  <c r="H709" i="1" l="1"/>
  <c r="J709" i="1" s="1"/>
  <c r="A710" i="1" s="1"/>
  <c r="G710" i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B710" i="1" l="1"/>
  <c r="E710" i="1"/>
  <c r="C710" i="1" l="1"/>
  <c r="D710" i="1" s="1"/>
  <c r="F710" i="1"/>
  <c r="H710" i="1" s="1"/>
  <c r="J710" i="1" s="1"/>
  <c r="A711" i="1" l="1"/>
  <c r="B711" i="1" s="1"/>
  <c r="E711" i="1" l="1"/>
  <c r="F711" i="1" s="1"/>
  <c r="C711" i="1"/>
  <c r="D711" i="1" s="1"/>
  <c r="H711" i="1" l="1"/>
  <c r="J711" i="1" s="1"/>
  <c r="A712" i="1" s="1"/>
  <c r="E712" i="1" l="1"/>
  <c r="B712" i="1"/>
  <c r="C712" i="1" l="1"/>
  <c r="D712" i="1" s="1"/>
  <c r="F712" i="1"/>
  <c r="H712" i="1" s="1"/>
  <c r="J712" i="1" s="1"/>
  <c r="A713" i="1" l="1"/>
  <c r="E713" i="1" s="1"/>
  <c r="B713" i="1" l="1"/>
  <c r="C713" i="1" s="1"/>
  <c r="D713" i="1" s="1"/>
  <c r="F713" i="1" l="1"/>
  <c r="H713" i="1" s="1"/>
  <c r="J713" i="1" s="1"/>
  <c r="A714" i="1" s="1"/>
  <c r="E714" i="1" l="1"/>
  <c r="B714" i="1"/>
  <c r="C714" i="1" l="1"/>
  <c r="D714" i="1" s="1"/>
  <c r="F714" i="1"/>
  <c r="H714" i="1" s="1"/>
  <c r="J714" i="1" s="1"/>
  <c r="A715" i="1" l="1"/>
  <c r="B715" i="1" s="1"/>
  <c r="C715" i="1" s="1"/>
  <c r="D715" i="1" s="1"/>
  <c r="E715" i="1" l="1"/>
  <c r="F715" i="1" s="1"/>
  <c r="H715" i="1" s="1"/>
  <c r="J715" i="1" s="1"/>
  <c r="A716" i="1" s="1"/>
  <c r="B716" i="1" s="1"/>
  <c r="C716" i="1" l="1"/>
  <c r="D716" i="1" s="1"/>
  <c r="E716" i="1"/>
  <c r="F716" i="1" s="1"/>
  <c r="H716" i="1" l="1"/>
  <c r="J716" i="1" s="1"/>
  <c r="A717" i="1" s="1"/>
  <c r="B717" i="1" l="1"/>
  <c r="E717" i="1"/>
  <c r="C717" i="1" l="1"/>
  <c r="F717" i="1"/>
  <c r="H717" i="1" l="1"/>
  <c r="J717" i="1" s="1"/>
  <c r="D717" i="1"/>
  <c r="A718" i="1" l="1"/>
  <c r="B718" i="1" s="1"/>
  <c r="E718" i="1" l="1"/>
  <c r="F718" i="1" s="1"/>
  <c r="C718" i="1"/>
  <c r="H718" i="1" l="1"/>
  <c r="J718" i="1" s="1"/>
  <c r="D718" i="1"/>
  <c r="A719" i="1" l="1"/>
  <c r="E719" i="1" s="1"/>
  <c r="B719" i="1" l="1"/>
  <c r="C719" i="1" s="1"/>
  <c r="D719" i="1" s="1"/>
  <c r="F719" i="1" l="1"/>
  <c r="H719" i="1" s="1"/>
  <c r="J719" i="1" s="1"/>
  <c r="A720" i="1" s="1"/>
  <c r="E720" i="1" l="1"/>
  <c r="B720" i="1"/>
  <c r="C720" i="1" s="1"/>
  <c r="F720" i="1" l="1"/>
  <c r="H720" i="1" s="1"/>
  <c r="J720" i="1" s="1"/>
  <c r="D720" i="1"/>
  <c r="A721" i="1" l="1"/>
  <c r="E721" i="1" s="1"/>
  <c r="B721" i="1" l="1"/>
  <c r="F721" i="1" s="1"/>
  <c r="C721" i="1" l="1"/>
  <c r="D721" i="1" s="1"/>
  <c r="H721" i="1"/>
  <c r="J721" i="1" s="1"/>
  <c r="A722" i="1" l="1"/>
  <c r="E722" i="1" s="1"/>
  <c r="B722" i="1" l="1"/>
  <c r="C722" i="1" s="1"/>
  <c r="F722" i="1" l="1"/>
  <c r="H722" i="1" s="1"/>
  <c r="J722" i="1" s="1"/>
  <c r="D722" i="1"/>
  <c r="A723" i="1" l="1"/>
  <c r="B723" i="1" s="1"/>
  <c r="E723" i="1" l="1"/>
  <c r="F723" i="1" s="1"/>
  <c r="C723" i="1"/>
  <c r="H723" i="1" l="1"/>
  <c r="J723" i="1" s="1"/>
  <c r="D723" i="1"/>
  <c r="A724" i="1" l="1"/>
  <c r="E724" i="1" s="1"/>
  <c r="B724" i="1" l="1"/>
  <c r="C724" i="1" s="1"/>
  <c r="D724" i="1" s="1"/>
  <c r="F724" i="1" l="1"/>
  <c r="H724" i="1" s="1"/>
  <c r="J724" i="1" s="1"/>
  <c r="A725" i="1" s="1"/>
  <c r="B725" i="1" s="1"/>
  <c r="E725" i="1" l="1"/>
  <c r="F725" i="1" s="1"/>
  <c r="H725" i="1" s="1"/>
  <c r="J725" i="1" s="1"/>
  <c r="C725" i="1"/>
  <c r="D725" i="1" s="1"/>
  <c r="A726" i="1" l="1"/>
  <c r="B726" i="1" s="1"/>
  <c r="E726" i="1" l="1"/>
  <c r="F726" i="1" s="1"/>
  <c r="H726" i="1" s="1"/>
  <c r="J726" i="1" s="1"/>
  <c r="C726" i="1"/>
  <c r="D726" i="1" s="1"/>
  <c r="A727" i="1" l="1"/>
  <c r="B727" i="1" s="1"/>
  <c r="E727" i="1" l="1"/>
  <c r="F727" i="1" s="1"/>
  <c r="H727" i="1" s="1"/>
  <c r="J727" i="1" s="1"/>
  <c r="C727" i="1"/>
  <c r="D727" i="1" s="1"/>
  <c r="A728" i="1" l="1"/>
  <c r="B728" i="1" s="1"/>
  <c r="E728" i="1" l="1"/>
  <c r="F728" i="1" s="1"/>
  <c r="C728" i="1"/>
  <c r="H728" i="1" l="1"/>
  <c r="J728" i="1" s="1"/>
  <c r="D728" i="1"/>
  <c r="A729" i="1" l="1"/>
  <c r="B729" i="1" s="1"/>
  <c r="E729" i="1" l="1"/>
  <c r="F729" i="1" s="1"/>
  <c r="C729" i="1"/>
  <c r="H729" i="1" l="1"/>
  <c r="J729" i="1" s="1"/>
  <c r="D729" i="1"/>
  <c r="A730" i="1" l="1"/>
  <c r="B730" i="1" l="1"/>
  <c r="E730" i="1"/>
  <c r="C730" i="1" l="1"/>
  <c r="F730" i="1"/>
  <c r="H730" i="1" l="1"/>
  <c r="J730" i="1" s="1"/>
  <c r="D730" i="1"/>
  <c r="A731" i="1" l="1"/>
  <c r="B731" i="1" l="1"/>
  <c r="E731" i="1"/>
  <c r="C731" i="1" l="1"/>
  <c r="D731" i="1" s="1"/>
  <c r="F731" i="1"/>
  <c r="H731" i="1" s="1"/>
  <c r="J731" i="1" s="1"/>
  <c r="A732" i="1" l="1"/>
  <c r="B732" i="1" s="1"/>
  <c r="E732" i="1" l="1"/>
  <c r="F732" i="1" s="1"/>
  <c r="H732" i="1" s="1"/>
  <c r="J732" i="1" s="1"/>
  <c r="C732" i="1"/>
  <c r="D732" i="1" s="1"/>
  <c r="A733" i="1" l="1"/>
  <c r="E733" i="1" s="1"/>
  <c r="B733" i="1" l="1"/>
  <c r="C733" i="1" s="1"/>
  <c r="D733" i="1" s="1"/>
  <c r="F733" i="1" l="1"/>
  <c r="H733" i="1" s="1"/>
  <c r="J733" i="1" s="1"/>
  <c r="A734" i="1" s="1"/>
  <c r="B734" i="1" s="1"/>
  <c r="E734" i="1" l="1"/>
  <c r="F734" i="1" s="1"/>
  <c r="H734" i="1" s="1"/>
  <c r="J734" i="1" s="1"/>
  <c r="C734" i="1"/>
  <c r="D734" i="1" s="1"/>
  <c r="A735" i="1" l="1"/>
  <c r="B735" i="1" s="1"/>
  <c r="E735" i="1" l="1"/>
  <c r="F735" i="1" s="1"/>
  <c r="H735" i="1" s="1"/>
  <c r="J735" i="1" s="1"/>
  <c r="C735" i="1"/>
  <c r="D735" i="1" s="1"/>
  <c r="A736" i="1" l="1"/>
  <c r="B736" i="1" s="1"/>
  <c r="E736" i="1" l="1"/>
  <c r="F736" i="1" s="1"/>
  <c r="L27" i="1"/>
  <c r="M27" i="1" s="1"/>
  <c r="C736" i="1"/>
  <c r="D736" i="1" s="1"/>
  <c r="I742" i="1" s="1"/>
  <c r="I743" i="1" s="1"/>
  <c r="I744" i="1" s="1"/>
  <c r="I745" i="1" s="1"/>
  <c r="I746" i="1" s="1"/>
  <c r="I747" i="1" s="1"/>
  <c r="I748" i="1" s="1"/>
  <c r="I749" i="1" s="1"/>
  <c r="I750" i="1" s="1"/>
  <c r="I751" i="1" s="1"/>
  <c r="I752" i="1" s="1"/>
  <c r="I753" i="1" s="1"/>
  <c r="I754" i="1" s="1"/>
  <c r="I755" i="1" s="1"/>
  <c r="I756" i="1" s="1"/>
  <c r="I757" i="1" s="1"/>
  <c r="I758" i="1" s="1"/>
  <c r="I759" i="1" s="1"/>
  <c r="I760" i="1" s="1"/>
  <c r="I761" i="1" s="1"/>
  <c r="I762" i="1" s="1"/>
  <c r="I763" i="1" s="1"/>
  <c r="I764" i="1" s="1"/>
  <c r="I765" i="1" s="1"/>
  <c r="I766" i="1" s="1"/>
  <c r="I767" i="1" s="1"/>
  <c r="I768" i="1" s="1"/>
  <c r="I769" i="1" s="1"/>
  <c r="G742" i="1" l="1"/>
  <c r="H736" i="1"/>
  <c r="J736" i="1" s="1"/>
  <c r="H742" i="1" l="1"/>
  <c r="J742" i="1" s="1"/>
  <c r="A743" i="1" s="1"/>
  <c r="G743" i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B743" i="1" l="1"/>
  <c r="E743" i="1"/>
  <c r="C743" i="1" l="1"/>
  <c r="F743" i="1"/>
  <c r="H743" i="1" l="1"/>
  <c r="J743" i="1" s="1"/>
  <c r="D743" i="1"/>
  <c r="A744" i="1" l="1"/>
  <c r="E744" i="1" s="1"/>
  <c r="B744" i="1" l="1"/>
  <c r="C744" i="1" s="1"/>
  <c r="F744" i="1" l="1"/>
  <c r="H744" i="1" s="1"/>
  <c r="J744" i="1" s="1"/>
  <c r="D744" i="1"/>
  <c r="A745" i="1" l="1"/>
  <c r="E745" i="1" s="1"/>
  <c r="B745" i="1" l="1"/>
  <c r="C745" i="1" s="1"/>
  <c r="D745" i="1" s="1"/>
  <c r="F745" i="1" l="1"/>
  <c r="H745" i="1" s="1"/>
  <c r="J745" i="1" s="1"/>
  <c r="A746" i="1" s="1"/>
  <c r="B746" i="1" s="1"/>
  <c r="E746" i="1" l="1"/>
  <c r="F746" i="1" s="1"/>
  <c r="C746" i="1"/>
  <c r="H746" i="1" l="1"/>
  <c r="J746" i="1" s="1"/>
  <c r="D746" i="1"/>
  <c r="A747" i="1" l="1"/>
  <c r="E747" i="1" l="1"/>
  <c r="B747" i="1"/>
  <c r="C747" i="1" l="1"/>
  <c r="F747" i="1"/>
  <c r="H747" i="1" l="1"/>
  <c r="J747" i="1" s="1"/>
  <c r="D747" i="1"/>
  <c r="A748" i="1" l="1"/>
  <c r="E748" i="1" s="1"/>
  <c r="B748" i="1" l="1"/>
  <c r="C748" i="1" s="1"/>
  <c r="D748" i="1" s="1"/>
  <c r="F748" i="1" l="1"/>
  <c r="H748" i="1" s="1"/>
  <c r="J748" i="1" s="1"/>
  <c r="A749" i="1" s="1"/>
  <c r="B749" i="1" l="1"/>
  <c r="C749" i="1" s="1"/>
  <c r="E749" i="1"/>
  <c r="F749" i="1" l="1"/>
  <c r="H749" i="1" s="1"/>
  <c r="J749" i="1" s="1"/>
  <c r="D749" i="1"/>
  <c r="A750" i="1" l="1"/>
  <c r="E750" i="1" l="1"/>
  <c r="B750" i="1"/>
  <c r="C750" i="1" l="1"/>
  <c r="F750" i="1"/>
  <c r="H750" i="1" l="1"/>
  <c r="J750" i="1" s="1"/>
  <c r="D750" i="1"/>
  <c r="A751" i="1" l="1"/>
  <c r="E751" i="1" l="1"/>
  <c r="B751" i="1"/>
  <c r="C751" i="1" l="1"/>
  <c r="F751" i="1"/>
  <c r="H751" i="1" l="1"/>
  <c r="J751" i="1" s="1"/>
  <c r="D751" i="1"/>
  <c r="A752" i="1" l="1"/>
  <c r="B752" i="1" l="1"/>
  <c r="E752" i="1"/>
  <c r="C752" i="1" l="1"/>
  <c r="D752" i="1" s="1"/>
  <c r="F752" i="1"/>
  <c r="H752" i="1" s="1"/>
  <c r="J752" i="1" s="1"/>
  <c r="A753" i="1" l="1"/>
  <c r="B753" i="1" s="1"/>
  <c r="E753" i="1" l="1"/>
  <c r="F753" i="1" s="1"/>
  <c r="H753" i="1" s="1"/>
  <c r="J753" i="1" s="1"/>
  <c r="C753" i="1"/>
  <c r="D753" i="1" s="1"/>
  <c r="A754" i="1" l="1"/>
  <c r="B754" i="1" s="1"/>
  <c r="E754" i="1" l="1"/>
  <c r="F754" i="1" s="1"/>
  <c r="C754" i="1"/>
  <c r="H754" i="1" l="1"/>
  <c r="J754" i="1" s="1"/>
  <c r="D754" i="1"/>
  <c r="A755" i="1" l="1"/>
  <c r="B755" i="1" l="1"/>
  <c r="E755" i="1"/>
  <c r="C755" i="1" l="1"/>
  <c r="F755" i="1"/>
  <c r="H755" i="1" l="1"/>
  <c r="J755" i="1" s="1"/>
  <c r="D755" i="1"/>
  <c r="A756" i="1" l="1"/>
  <c r="E756" i="1" l="1"/>
  <c r="B756" i="1"/>
  <c r="C756" i="1" l="1"/>
  <c r="F756" i="1"/>
  <c r="H756" i="1" l="1"/>
  <c r="J756" i="1" s="1"/>
  <c r="D756" i="1"/>
  <c r="A757" i="1" l="1"/>
  <c r="B757" i="1" s="1"/>
  <c r="E757" i="1" l="1"/>
  <c r="F757" i="1" s="1"/>
  <c r="H757" i="1" s="1"/>
  <c r="J757" i="1" s="1"/>
  <c r="C757" i="1"/>
  <c r="D757" i="1" s="1"/>
  <c r="A758" i="1" l="1"/>
  <c r="B758" i="1" s="1"/>
  <c r="E758" i="1" l="1"/>
  <c r="F758" i="1" s="1"/>
  <c r="C758" i="1"/>
  <c r="H758" i="1" l="1"/>
  <c r="J758" i="1" s="1"/>
  <c r="D758" i="1"/>
  <c r="A759" i="1" l="1"/>
  <c r="B759" i="1" s="1"/>
  <c r="E759" i="1" l="1"/>
  <c r="F759" i="1" s="1"/>
  <c r="C759" i="1"/>
  <c r="H759" i="1" l="1"/>
  <c r="J759" i="1" s="1"/>
  <c r="D759" i="1"/>
  <c r="A760" i="1" l="1"/>
  <c r="E760" i="1" s="1"/>
  <c r="B760" i="1" l="1"/>
  <c r="F760" i="1" s="1"/>
  <c r="C760" i="1" l="1"/>
  <c r="D760" i="1" s="1"/>
  <c r="H760" i="1"/>
  <c r="J760" i="1" s="1"/>
  <c r="A761" i="1" l="1"/>
  <c r="E761" i="1" l="1"/>
  <c r="B761" i="1"/>
  <c r="C761" i="1" l="1"/>
  <c r="F761" i="1"/>
  <c r="H761" i="1" l="1"/>
  <c r="J761" i="1" s="1"/>
  <c r="D761" i="1"/>
  <c r="A762" i="1" l="1"/>
  <c r="E762" i="1" l="1"/>
  <c r="B762" i="1"/>
  <c r="C762" i="1" l="1"/>
  <c r="F762" i="1"/>
  <c r="H762" i="1" l="1"/>
  <c r="J762" i="1" s="1"/>
  <c r="D762" i="1"/>
  <c r="A763" i="1" l="1"/>
  <c r="B763" i="1" s="1"/>
  <c r="E763" i="1" l="1"/>
  <c r="F763" i="1" s="1"/>
  <c r="C763" i="1"/>
  <c r="H763" i="1" l="1"/>
  <c r="J763" i="1" s="1"/>
  <c r="D763" i="1"/>
  <c r="A764" i="1" l="1"/>
  <c r="B764" i="1" l="1"/>
  <c r="E764" i="1"/>
  <c r="C764" i="1" l="1"/>
  <c r="D764" i="1" s="1"/>
  <c r="F764" i="1"/>
  <c r="H764" i="1" s="1"/>
  <c r="J764" i="1" s="1"/>
  <c r="A765" i="1" l="1"/>
  <c r="E765" i="1" s="1"/>
  <c r="B765" i="1" l="1"/>
  <c r="F765" i="1" s="1"/>
  <c r="C765" i="1" l="1"/>
  <c r="D765" i="1" s="1"/>
  <c r="H765" i="1"/>
  <c r="J765" i="1" s="1"/>
  <c r="A766" i="1" l="1"/>
  <c r="B766" i="1" s="1"/>
  <c r="E766" i="1" l="1"/>
  <c r="F766" i="1" s="1"/>
  <c r="C766" i="1"/>
  <c r="H766" i="1" l="1"/>
  <c r="J766" i="1" s="1"/>
  <c r="D766" i="1"/>
  <c r="A767" i="1" l="1"/>
  <c r="E767" i="1" s="1"/>
  <c r="B767" i="1" l="1"/>
  <c r="C767" i="1" s="1"/>
  <c r="D767" i="1" s="1"/>
  <c r="F767" i="1" l="1"/>
  <c r="H767" i="1" s="1"/>
  <c r="J767" i="1" s="1"/>
  <c r="A768" i="1" s="1"/>
  <c r="B768" i="1" s="1"/>
  <c r="E768" i="1" l="1"/>
  <c r="F768" i="1" s="1"/>
  <c r="C768" i="1"/>
  <c r="H768" i="1" l="1"/>
  <c r="J768" i="1" s="1"/>
  <c r="D768" i="1"/>
  <c r="A769" i="1" l="1"/>
  <c r="E769" i="1" s="1"/>
  <c r="B769" i="1" l="1"/>
  <c r="C769" i="1" s="1"/>
  <c r="D769" i="1" s="1"/>
  <c r="I775" i="1" s="1"/>
  <c r="I776" i="1" s="1"/>
  <c r="I777" i="1" s="1"/>
  <c r="I778" i="1" s="1"/>
  <c r="I779" i="1" s="1"/>
  <c r="I780" i="1" s="1"/>
  <c r="I781" i="1" s="1"/>
  <c r="I782" i="1" s="1"/>
  <c r="I783" i="1" s="1"/>
  <c r="I784" i="1" s="1"/>
  <c r="I785" i="1" s="1"/>
  <c r="I786" i="1" s="1"/>
  <c r="I787" i="1" s="1"/>
  <c r="I788" i="1" s="1"/>
  <c r="I789" i="1" s="1"/>
  <c r="I790" i="1" s="1"/>
  <c r="I791" i="1" s="1"/>
  <c r="I792" i="1" s="1"/>
  <c r="I793" i="1" s="1"/>
  <c r="I794" i="1" s="1"/>
  <c r="I795" i="1" s="1"/>
  <c r="I796" i="1" s="1"/>
  <c r="I797" i="1" s="1"/>
  <c r="I798" i="1" s="1"/>
  <c r="I799" i="1" s="1"/>
  <c r="I800" i="1" s="1"/>
  <c r="I801" i="1" s="1"/>
  <c r="L28" i="1"/>
  <c r="M28" i="1" s="1"/>
  <c r="F769" i="1" l="1"/>
  <c r="G775" i="1" s="1"/>
  <c r="H769" i="1" l="1"/>
  <c r="J769" i="1" s="1"/>
  <c r="H775" i="1"/>
  <c r="J775" i="1" s="1"/>
  <c r="A776" i="1" s="1"/>
  <c r="G776" i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E776" i="1" l="1"/>
  <c r="B776" i="1"/>
  <c r="C776" i="1" l="1"/>
  <c r="D776" i="1" s="1"/>
  <c r="F776" i="1"/>
  <c r="H776" i="1" l="1"/>
  <c r="J776" i="1" s="1"/>
  <c r="A777" i="1" s="1"/>
  <c r="B777" i="1" l="1"/>
  <c r="E777" i="1"/>
  <c r="C777" i="1" l="1"/>
  <c r="D777" i="1" s="1"/>
  <c r="F777" i="1"/>
  <c r="H777" i="1" s="1"/>
  <c r="J777" i="1" s="1"/>
  <c r="A778" i="1" l="1"/>
  <c r="B778" i="1" s="1"/>
  <c r="E778" i="1" l="1"/>
  <c r="F778" i="1" s="1"/>
  <c r="H778" i="1" s="1"/>
  <c r="J778" i="1" s="1"/>
  <c r="C778" i="1"/>
  <c r="D778" i="1" s="1"/>
  <c r="A779" i="1" l="1"/>
  <c r="B779" i="1" s="1"/>
  <c r="E779" i="1" l="1"/>
  <c r="F779" i="1" s="1"/>
  <c r="H779" i="1" s="1"/>
  <c r="J779" i="1" s="1"/>
  <c r="C779" i="1"/>
  <c r="D779" i="1" s="1"/>
  <c r="A780" i="1" l="1"/>
  <c r="B780" i="1" s="1"/>
  <c r="C780" i="1" s="1"/>
  <c r="D780" i="1" s="1"/>
  <c r="E780" i="1" l="1"/>
  <c r="F780" i="1" s="1"/>
  <c r="H780" i="1" s="1"/>
  <c r="J780" i="1" s="1"/>
  <c r="A781" i="1" s="1"/>
  <c r="B781" i="1" s="1"/>
  <c r="C781" i="1" l="1"/>
  <c r="D781" i="1" s="1"/>
  <c r="E781" i="1"/>
  <c r="F781" i="1" s="1"/>
  <c r="H781" i="1" l="1"/>
  <c r="J781" i="1" s="1"/>
  <c r="A782" i="1" s="1"/>
  <c r="E782" i="1" l="1"/>
  <c r="B782" i="1"/>
  <c r="C782" i="1" s="1"/>
  <c r="D782" i="1" s="1"/>
  <c r="F782" i="1" l="1"/>
  <c r="H782" i="1" s="1"/>
  <c r="J782" i="1" s="1"/>
  <c r="A783" i="1" s="1"/>
  <c r="E783" i="1" l="1"/>
  <c r="B783" i="1"/>
  <c r="C783" i="1" l="1"/>
  <c r="D783" i="1" s="1"/>
  <c r="F783" i="1"/>
  <c r="H783" i="1" s="1"/>
  <c r="J783" i="1" s="1"/>
  <c r="A784" i="1" l="1"/>
  <c r="B784" i="1" s="1"/>
  <c r="C784" i="1" s="1"/>
  <c r="D784" i="1" s="1"/>
  <c r="E784" i="1" l="1"/>
  <c r="F784" i="1" s="1"/>
  <c r="H784" i="1" s="1"/>
  <c r="J784" i="1" s="1"/>
  <c r="A785" i="1" s="1"/>
  <c r="E785" i="1" l="1"/>
  <c r="B785" i="1"/>
  <c r="C785" i="1" s="1"/>
  <c r="F785" i="1" l="1"/>
  <c r="H785" i="1" s="1"/>
  <c r="J785" i="1" s="1"/>
  <c r="D785" i="1"/>
  <c r="A786" i="1" l="1"/>
  <c r="E786" i="1" s="1"/>
  <c r="B786" i="1" l="1"/>
  <c r="C786" i="1" s="1"/>
  <c r="F786" i="1" l="1"/>
  <c r="H786" i="1" s="1"/>
  <c r="J786" i="1" s="1"/>
  <c r="D786" i="1"/>
  <c r="A787" i="1" l="1"/>
  <c r="E787" i="1" s="1"/>
  <c r="B787" i="1" l="1"/>
  <c r="F787" i="1" s="1"/>
  <c r="H787" i="1" s="1"/>
  <c r="J787" i="1" s="1"/>
  <c r="C787" i="1" l="1"/>
  <c r="D787" i="1" s="1"/>
  <c r="A788" i="1" s="1"/>
  <c r="E788" i="1" s="1"/>
  <c r="B788" i="1" l="1"/>
  <c r="F788" i="1" s="1"/>
  <c r="C788" i="1" l="1"/>
  <c r="D788" i="1" s="1"/>
  <c r="H788" i="1"/>
  <c r="J788" i="1" s="1"/>
  <c r="A789" i="1" l="1"/>
  <c r="E789" i="1" s="1"/>
  <c r="B789" i="1" l="1"/>
  <c r="C789" i="1" s="1"/>
  <c r="F789" i="1" l="1"/>
  <c r="H789" i="1" s="1"/>
  <c r="J789" i="1" s="1"/>
  <c r="D789" i="1"/>
  <c r="A790" i="1" l="1"/>
  <c r="B790" i="1" l="1"/>
  <c r="E790" i="1"/>
  <c r="C790" i="1" l="1"/>
  <c r="D790" i="1" s="1"/>
  <c r="F790" i="1"/>
  <c r="H790" i="1" s="1"/>
  <c r="J790" i="1" s="1"/>
  <c r="A791" i="1" l="1"/>
  <c r="E791" i="1" s="1"/>
  <c r="B791" i="1" l="1"/>
  <c r="C791" i="1" s="1"/>
  <c r="D791" i="1" s="1"/>
  <c r="F791" i="1" l="1"/>
  <c r="H791" i="1" s="1"/>
  <c r="J791" i="1" s="1"/>
  <c r="A792" i="1" s="1"/>
  <c r="B792" i="1" s="1"/>
  <c r="E792" i="1" l="1"/>
  <c r="F792" i="1" s="1"/>
  <c r="H792" i="1" s="1"/>
  <c r="J792" i="1" s="1"/>
  <c r="C792" i="1"/>
  <c r="D792" i="1" s="1"/>
  <c r="A793" i="1" l="1"/>
  <c r="E793" i="1" s="1"/>
  <c r="B793" i="1" l="1"/>
  <c r="C793" i="1" s="1"/>
  <c r="F793" i="1" l="1"/>
  <c r="H793" i="1" s="1"/>
  <c r="J793" i="1" s="1"/>
  <c r="D793" i="1"/>
  <c r="A794" i="1" l="1"/>
  <c r="E794" i="1" l="1"/>
  <c r="B794" i="1"/>
  <c r="C794" i="1" l="1"/>
  <c r="F794" i="1"/>
  <c r="H794" i="1" l="1"/>
  <c r="J794" i="1" s="1"/>
  <c r="D794" i="1"/>
  <c r="A795" i="1" l="1"/>
  <c r="E795" i="1" s="1"/>
  <c r="B795" i="1" l="1"/>
  <c r="C795" i="1" s="1"/>
  <c r="F795" i="1" l="1"/>
  <c r="H795" i="1" s="1"/>
  <c r="J795" i="1" s="1"/>
  <c r="D795" i="1"/>
  <c r="A796" i="1" l="1"/>
  <c r="B796" i="1" s="1"/>
  <c r="E796" i="1" l="1"/>
  <c r="F796" i="1" s="1"/>
  <c r="C796" i="1"/>
  <c r="H796" i="1" l="1"/>
  <c r="J796" i="1" s="1"/>
  <c r="D796" i="1"/>
  <c r="A797" i="1" l="1"/>
  <c r="B797" i="1" s="1"/>
  <c r="E797" i="1" l="1"/>
  <c r="F797" i="1" s="1"/>
  <c r="C797" i="1"/>
  <c r="H797" i="1" l="1"/>
  <c r="J797" i="1" s="1"/>
  <c r="D797" i="1"/>
  <c r="A798" i="1" l="1"/>
  <c r="E798" i="1" s="1"/>
  <c r="B798" i="1" l="1"/>
  <c r="C798" i="1" s="1"/>
  <c r="F798" i="1" l="1"/>
  <c r="H798" i="1" s="1"/>
  <c r="J798" i="1" s="1"/>
  <c r="D798" i="1"/>
  <c r="A799" i="1" l="1"/>
  <c r="E799" i="1" l="1"/>
  <c r="B799" i="1"/>
  <c r="C799" i="1" l="1"/>
  <c r="F799" i="1"/>
  <c r="H799" i="1" l="1"/>
  <c r="J799" i="1" s="1"/>
  <c r="D799" i="1"/>
  <c r="A800" i="1" l="1"/>
  <c r="E800" i="1" s="1"/>
  <c r="B800" i="1" l="1"/>
  <c r="F800" i="1" s="1"/>
  <c r="C800" i="1" l="1"/>
  <c r="D800" i="1" s="1"/>
  <c r="H800" i="1"/>
  <c r="J800" i="1" s="1"/>
  <c r="A801" i="1" l="1"/>
  <c r="B801" i="1" l="1"/>
  <c r="E801" i="1"/>
  <c r="L29" i="1"/>
  <c r="M29" i="1" s="1"/>
  <c r="C801" i="1" l="1"/>
  <c r="D801" i="1" s="1"/>
  <c r="I807" i="1" s="1"/>
  <c r="I808" i="1" s="1"/>
  <c r="I809" i="1" s="1"/>
  <c r="I810" i="1" s="1"/>
  <c r="I811" i="1" s="1"/>
  <c r="I812" i="1" s="1"/>
  <c r="I813" i="1" s="1"/>
  <c r="I814" i="1" s="1"/>
  <c r="I815" i="1" s="1"/>
  <c r="I816" i="1" s="1"/>
  <c r="I817" i="1" s="1"/>
  <c r="I818" i="1" s="1"/>
  <c r="I819" i="1" s="1"/>
  <c r="I820" i="1" s="1"/>
  <c r="I821" i="1" s="1"/>
  <c r="I822" i="1" s="1"/>
  <c r="I823" i="1" s="1"/>
  <c r="I824" i="1" s="1"/>
  <c r="I825" i="1" s="1"/>
  <c r="I826" i="1" s="1"/>
  <c r="I827" i="1" s="1"/>
  <c r="I828" i="1" s="1"/>
  <c r="I829" i="1" s="1"/>
  <c r="I830" i="1" s="1"/>
  <c r="I831" i="1" s="1"/>
  <c r="I832" i="1" s="1"/>
  <c r="I833" i="1" s="1"/>
  <c r="I834" i="1" s="1"/>
  <c r="F801" i="1"/>
  <c r="G807" i="1" l="1"/>
  <c r="H801" i="1"/>
  <c r="J801" i="1" s="1"/>
  <c r="G808" i="1" l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H807" i="1"/>
  <c r="J807" i="1" s="1"/>
  <c r="A808" i="1" s="1"/>
  <c r="E808" i="1" l="1"/>
  <c r="B808" i="1"/>
  <c r="C808" i="1" l="1"/>
  <c r="D808" i="1" s="1"/>
  <c r="F808" i="1"/>
  <c r="H808" i="1" l="1"/>
  <c r="J808" i="1" s="1"/>
  <c r="A809" i="1" s="1"/>
  <c r="E809" i="1" s="1"/>
  <c r="B809" i="1" l="1"/>
  <c r="F809" i="1" s="1"/>
  <c r="C809" i="1" l="1"/>
  <c r="D809" i="1" s="1"/>
  <c r="H809" i="1"/>
  <c r="J809" i="1" s="1"/>
  <c r="A810" i="1" l="1"/>
  <c r="E810" i="1" l="1"/>
  <c r="B810" i="1"/>
  <c r="C810" i="1" l="1"/>
  <c r="D810" i="1" s="1"/>
  <c r="F810" i="1"/>
  <c r="H810" i="1" s="1"/>
  <c r="J810" i="1" s="1"/>
  <c r="A811" i="1" l="1"/>
  <c r="E811" i="1" s="1"/>
  <c r="B811" i="1" l="1"/>
  <c r="C811" i="1" s="1"/>
  <c r="D811" i="1" s="1"/>
  <c r="F811" i="1" l="1"/>
  <c r="H811" i="1" s="1"/>
  <c r="J811" i="1" s="1"/>
  <c r="A812" i="1" s="1"/>
  <c r="B812" i="1" s="1"/>
  <c r="E812" i="1" l="1"/>
  <c r="F812" i="1" s="1"/>
  <c r="C812" i="1"/>
  <c r="H812" i="1" l="1"/>
  <c r="J812" i="1" s="1"/>
  <c r="D812" i="1"/>
  <c r="A813" i="1" l="1"/>
  <c r="E813" i="1" s="1"/>
  <c r="B813" i="1" l="1"/>
  <c r="C813" i="1" s="1"/>
  <c r="D813" i="1" s="1"/>
  <c r="F813" i="1" l="1"/>
  <c r="H813" i="1" s="1"/>
  <c r="J813" i="1" s="1"/>
  <c r="A814" i="1" s="1"/>
  <c r="B814" i="1" s="1"/>
  <c r="E814" i="1" l="1"/>
  <c r="F814" i="1" s="1"/>
  <c r="C814" i="1"/>
  <c r="H814" i="1" l="1"/>
  <c r="J814" i="1" s="1"/>
  <c r="D814" i="1"/>
  <c r="A815" i="1" l="1"/>
  <c r="E815" i="1" s="1"/>
  <c r="B815" i="1" l="1"/>
  <c r="C815" i="1" s="1"/>
  <c r="F815" i="1" l="1"/>
  <c r="H815" i="1" s="1"/>
  <c r="J815" i="1" s="1"/>
  <c r="D815" i="1"/>
  <c r="A816" i="1" l="1"/>
  <c r="B816" i="1" s="1"/>
  <c r="E816" i="1" l="1"/>
  <c r="F816" i="1" s="1"/>
  <c r="H816" i="1" s="1"/>
  <c r="J816" i="1" s="1"/>
  <c r="C816" i="1"/>
  <c r="D816" i="1" s="1"/>
  <c r="A817" i="1" l="1"/>
  <c r="B817" i="1" s="1"/>
  <c r="E817" i="1" l="1"/>
  <c r="F817" i="1" s="1"/>
  <c r="H817" i="1" s="1"/>
  <c r="J817" i="1" s="1"/>
  <c r="C817" i="1"/>
  <c r="D817" i="1" s="1"/>
  <c r="A818" i="1" l="1"/>
  <c r="E818" i="1" s="1"/>
  <c r="B818" i="1" l="1"/>
  <c r="C818" i="1" s="1"/>
  <c r="F818" i="1" l="1"/>
  <c r="H818" i="1" s="1"/>
  <c r="J818" i="1" s="1"/>
  <c r="D818" i="1"/>
  <c r="A819" i="1" l="1"/>
  <c r="E819" i="1" s="1"/>
  <c r="B819" i="1" l="1"/>
  <c r="C819" i="1" s="1"/>
  <c r="F819" i="1" l="1"/>
  <c r="H819" i="1" s="1"/>
  <c r="J819" i="1" s="1"/>
  <c r="D819" i="1"/>
  <c r="A820" i="1" l="1"/>
  <c r="E820" i="1" l="1"/>
  <c r="B820" i="1"/>
  <c r="C820" i="1" l="1"/>
  <c r="D820" i="1" s="1"/>
  <c r="F820" i="1"/>
  <c r="H820" i="1" s="1"/>
  <c r="J820" i="1" s="1"/>
  <c r="A821" i="1" l="1"/>
  <c r="B821" i="1" s="1"/>
  <c r="E821" i="1" l="1"/>
  <c r="F821" i="1" s="1"/>
  <c r="H821" i="1" s="1"/>
  <c r="J821" i="1" s="1"/>
  <c r="C821" i="1"/>
  <c r="D821" i="1" s="1"/>
  <c r="A822" i="1" l="1"/>
  <c r="B822" i="1" s="1"/>
  <c r="E822" i="1" l="1"/>
  <c r="F822" i="1" s="1"/>
  <c r="C822" i="1"/>
  <c r="H822" i="1" l="1"/>
  <c r="J822" i="1" s="1"/>
  <c r="D822" i="1"/>
  <c r="A823" i="1" l="1"/>
  <c r="E823" i="1" s="1"/>
  <c r="B823" i="1" l="1"/>
  <c r="C823" i="1" s="1"/>
  <c r="D823" i="1" s="1"/>
  <c r="F823" i="1" l="1"/>
  <c r="H823" i="1" s="1"/>
  <c r="J823" i="1" s="1"/>
  <c r="A824" i="1" s="1"/>
  <c r="B824" i="1" s="1"/>
  <c r="E824" i="1" l="1"/>
  <c r="F824" i="1" s="1"/>
  <c r="H824" i="1" s="1"/>
  <c r="J824" i="1" s="1"/>
  <c r="C824" i="1"/>
  <c r="D824" i="1" s="1"/>
  <c r="A825" i="1" l="1"/>
  <c r="E825" i="1" s="1"/>
  <c r="B825" i="1" l="1"/>
  <c r="C825" i="1" s="1"/>
  <c r="F825" i="1" l="1"/>
  <c r="H825" i="1" s="1"/>
  <c r="J825" i="1" s="1"/>
  <c r="D825" i="1"/>
  <c r="A826" i="1" l="1"/>
  <c r="E826" i="1" l="1"/>
  <c r="B826" i="1"/>
  <c r="C826" i="1" l="1"/>
  <c r="F826" i="1"/>
  <c r="H826" i="1" l="1"/>
  <c r="J826" i="1" s="1"/>
  <c r="D826" i="1"/>
  <c r="A827" i="1" l="1"/>
  <c r="E827" i="1" l="1"/>
  <c r="B827" i="1"/>
  <c r="C827" i="1" l="1"/>
  <c r="D827" i="1" s="1"/>
  <c r="F827" i="1"/>
  <c r="H827" i="1" s="1"/>
  <c r="J827" i="1" s="1"/>
  <c r="A828" i="1" l="1"/>
  <c r="B828" i="1" l="1"/>
  <c r="E828" i="1"/>
  <c r="C828" i="1" l="1"/>
  <c r="F828" i="1"/>
  <c r="H828" i="1" l="1"/>
  <c r="J828" i="1" s="1"/>
  <c r="D828" i="1"/>
  <c r="A829" i="1" l="1"/>
  <c r="B829" i="1" s="1"/>
  <c r="E829" i="1" l="1"/>
  <c r="F829" i="1" s="1"/>
  <c r="H829" i="1" s="1"/>
  <c r="J829" i="1" s="1"/>
  <c r="C829" i="1"/>
  <c r="D829" i="1" s="1"/>
  <c r="A830" i="1" l="1"/>
  <c r="E830" i="1" s="1"/>
  <c r="B830" i="1" l="1"/>
  <c r="C830" i="1" s="1"/>
  <c r="F830" i="1" l="1"/>
  <c r="H830" i="1" s="1"/>
  <c r="J830" i="1" s="1"/>
  <c r="D830" i="1"/>
  <c r="A831" i="1" l="1"/>
  <c r="B831" i="1" s="1"/>
  <c r="E831" i="1" l="1"/>
  <c r="F831" i="1" s="1"/>
  <c r="C831" i="1"/>
  <c r="H831" i="1" l="1"/>
  <c r="J831" i="1" s="1"/>
  <c r="D831" i="1"/>
  <c r="A832" i="1" l="1"/>
  <c r="E832" i="1" l="1"/>
  <c r="B832" i="1"/>
  <c r="C832" i="1" l="1"/>
  <c r="F832" i="1"/>
  <c r="H832" i="1" l="1"/>
  <c r="J832" i="1" s="1"/>
  <c r="D832" i="1"/>
  <c r="A833" i="1" l="1"/>
  <c r="B833" i="1" s="1"/>
  <c r="E833" i="1" l="1"/>
  <c r="F833" i="1" s="1"/>
  <c r="C833" i="1"/>
  <c r="H833" i="1" l="1"/>
  <c r="J833" i="1" s="1"/>
  <c r="D833" i="1"/>
  <c r="A834" i="1" l="1"/>
  <c r="B834" i="1" s="1"/>
  <c r="L30" i="1" l="1"/>
  <c r="M30" i="1" s="1"/>
  <c r="E834" i="1"/>
  <c r="F834" i="1" s="1"/>
  <c r="C834" i="1"/>
  <c r="D834" i="1" s="1"/>
  <c r="I840" i="1" s="1"/>
  <c r="I841" i="1" s="1"/>
  <c r="I842" i="1" s="1"/>
  <c r="I843" i="1" s="1"/>
  <c r="I844" i="1" s="1"/>
  <c r="I845" i="1" s="1"/>
  <c r="I846" i="1" s="1"/>
  <c r="I847" i="1" s="1"/>
  <c r="I848" i="1" s="1"/>
  <c r="I849" i="1" s="1"/>
  <c r="I850" i="1" s="1"/>
  <c r="I851" i="1" s="1"/>
  <c r="I852" i="1" s="1"/>
  <c r="I853" i="1" s="1"/>
  <c r="I854" i="1" s="1"/>
  <c r="I855" i="1" s="1"/>
  <c r="I856" i="1" s="1"/>
  <c r="I857" i="1" s="1"/>
  <c r="I858" i="1" s="1"/>
  <c r="I859" i="1" s="1"/>
  <c r="I860" i="1" s="1"/>
  <c r="I861" i="1" s="1"/>
  <c r="I862" i="1" s="1"/>
  <c r="I863" i="1" s="1"/>
  <c r="I864" i="1" s="1"/>
  <c r="I865" i="1" s="1"/>
  <c r="I866" i="1" s="1"/>
  <c r="I867" i="1" s="1"/>
  <c r="H834" i="1" l="1"/>
  <c r="J834" i="1" s="1"/>
  <c r="G840" i="1"/>
  <c r="H840" i="1" l="1"/>
  <c r="J840" i="1" s="1"/>
  <c r="A841" i="1" s="1"/>
  <c r="G841" i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B841" i="1" l="1"/>
  <c r="E841" i="1"/>
  <c r="C841" i="1" l="1"/>
  <c r="D841" i="1" s="1"/>
  <c r="F841" i="1"/>
  <c r="H841" i="1" s="1"/>
  <c r="J841" i="1" s="1"/>
  <c r="A842" i="1" l="1"/>
  <c r="E842" i="1" s="1"/>
  <c r="B842" i="1" l="1"/>
  <c r="C842" i="1" s="1"/>
  <c r="F842" i="1" l="1"/>
  <c r="H842" i="1" s="1"/>
  <c r="J842" i="1" s="1"/>
  <c r="D842" i="1"/>
  <c r="A843" i="1" l="1"/>
  <c r="B843" i="1" s="1"/>
  <c r="E843" i="1" l="1"/>
  <c r="F843" i="1" s="1"/>
  <c r="C843" i="1"/>
  <c r="H843" i="1" l="1"/>
  <c r="J843" i="1" s="1"/>
  <c r="D843" i="1"/>
  <c r="A844" i="1" l="1"/>
  <c r="E844" i="1" l="1"/>
  <c r="B844" i="1"/>
  <c r="C844" i="1" l="1"/>
  <c r="D844" i="1" s="1"/>
  <c r="F844" i="1"/>
  <c r="H844" i="1" s="1"/>
  <c r="J844" i="1" s="1"/>
  <c r="A845" i="1" l="1"/>
  <c r="B845" i="1" s="1"/>
  <c r="E845" i="1" l="1"/>
  <c r="F845" i="1" s="1"/>
  <c r="H845" i="1" s="1"/>
  <c r="J845" i="1" s="1"/>
  <c r="C845" i="1"/>
  <c r="D845" i="1" s="1"/>
  <c r="A846" i="1" l="1"/>
  <c r="E846" i="1" l="1"/>
  <c r="B846" i="1"/>
  <c r="C846" i="1" l="1"/>
  <c r="F846" i="1"/>
  <c r="H846" i="1" l="1"/>
  <c r="J846" i="1" s="1"/>
  <c r="D846" i="1"/>
  <c r="A847" i="1" l="1"/>
  <c r="E847" i="1" s="1"/>
  <c r="B847" i="1" l="1"/>
  <c r="C847" i="1" s="1"/>
  <c r="D847" i="1" s="1"/>
  <c r="F847" i="1" l="1"/>
  <c r="H847" i="1" s="1"/>
  <c r="J847" i="1" s="1"/>
  <c r="A848" i="1" s="1"/>
  <c r="E848" i="1" s="1"/>
  <c r="B848" i="1" l="1"/>
  <c r="C848" i="1" s="1"/>
  <c r="F848" i="1" l="1"/>
  <c r="H848" i="1" s="1"/>
  <c r="J848" i="1" s="1"/>
  <c r="D848" i="1"/>
  <c r="A849" i="1" l="1"/>
  <c r="B849" i="1" s="1"/>
  <c r="E849" i="1" l="1"/>
  <c r="F849" i="1" s="1"/>
  <c r="C849" i="1"/>
  <c r="H849" i="1" l="1"/>
  <c r="J849" i="1" s="1"/>
  <c r="D849" i="1"/>
  <c r="A850" i="1" l="1"/>
  <c r="E850" i="1" s="1"/>
  <c r="B850" i="1" l="1"/>
  <c r="C850" i="1" s="1"/>
  <c r="F850" i="1" l="1"/>
  <c r="H850" i="1" s="1"/>
  <c r="J850" i="1" s="1"/>
  <c r="D850" i="1"/>
  <c r="A851" i="1" l="1"/>
  <c r="E851" i="1" s="1"/>
  <c r="B851" i="1" l="1"/>
  <c r="C851" i="1" s="1"/>
  <c r="D851" i="1" s="1"/>
  <c r="F851" i="1" l="1"/>
  <c r="H851" i="1" s="1"/>
  <c r="J851" i="1" s="1"/>
  <c r="A852" i="1" s="1"/>
  <c r="E852" i="1" s="1"/>
  <c r="B852" i="1" l="1"/>
  <c r="C852" i="1" s="1"/>
  <c r="D852" i="1" s="1"/>
  <c r="F852" i="1" l="1"/>
  <c r="H852" i="1" s="1"/>
  <c r="J852" i="1" s="1"/>
  <c r="A853" i="1" s="1"/>
  <c r="B853" i="1" s="1"/>
  <c r="E853" i="1" l="1"/>
  <c r="F853" i="1" s="1"/>
  <c r="C853" i="1"/>
  <c r="H853" i="1" l="1"/>
  <c r="J853" i="1" s="1"/>
  <c r="D853" i="1"/>
  <c r="A854" i="1" l="1"/>
  <c r="E854" i="1" s="1"/>
  <c r="B854" i="1" l="1"/>
  <c r="C854" i="1" s="1"/>
  <c r="D854" i="1" s="1"/>
  <c r="F854" i="1" l="1"/>
  <c r="H854" i="1" s="1"/>
  <c r="J854" i="1" s="1"/>
  <c r="A855" i="1" s="1"/>
  <c r="B855" i="1" s="1"/>
  <c r="E855" i="1" l="1"/>
  <c r="F855" i="1" s="1"/>
  <c r="H855" i="1" s="1"/>
  <c r="J855" i="1" s="1"/>
  <c r="C855" i="1"/>
  <c r="D855" i="1" s="1"/>
  <c r="A856" i="1" l="1"/>
  <c r="B856" i="1" s="1"/>
  <c r="E856" i="1" l="1"/>
  <c r="F856" i="1" s="1"/>
  <c r="H856" i="1" s="1"/>
  <c r="J856" i="1" s="1"/>
  <c r="C856" i="1"/>
  <c r="D856" i="1" s="1"/>
  <c r="A857" i="1" l="1"/>
  <c r="B857" i="1" l="1"/>
  <c r="E857" i="1"/>
  <c r="C857" i="1" l="1"/>
  <c r="F857" i="1"/>
  <c r="H857" i="1" l="1"/>
  <c r="J857" i="1" s="1"/>
  <c r="D857" i="1"/>
  <c r="A858" i="1" l="1"/>
  <c r="E858" i="1" s="1"/>
  <c r="B858" i="1" l="1"/>
  <c r="C858" i="1" s="1"/>
  <c r="D858" i="1" s="1"/>
  <c r="F858" i="1" l="1"/>
  <c r="H858" i="1" s="1"/>
  <c r="J858" i="1" s="1"/>
  <c r="A859" i="1" s="1"/>
  <c r="E859" i="1" s="1"/>
  <c r="B859" i="1" l="1"/>
  <c r="C859" i="1" s="1"/>
  <c r="D859" i="1" s="1"/>
  <c r="F859" i="1" l="1"/>
  <c r="H859" i="1" s="1"/>
  <c r="J859" i="1" s="1"/>
  <c r="A860" i="1" s="1"/>
  <c r="E860" i="1" s="1"/>
  <c r="B860" i="1" l="1"/>
  <c r="C860" i="1" s="1"/>
  <c r="D860" i="1" s="1"/>
  <c r="F860" i="1" l="1"/>
  <c r="H860" i="1" s="1"/>
  <c r="J860" i="1" s="1"/>
  <c r="A861" i="1" s="1"/>
  <c r="E861" i="1" s="1"/>
  <c r="B861" i="1" l="1"/>
  <c r="C861" i="1" s="1"/>
  <c r="D861" i="1" s="1"/>
  <c r="F861" i="1" l="1"/>
  <c r="H861" i="1" s="1"/>
  <c r="J861" i="1" s="1"/>
  <c r="A862" i="1" s="1"/>
  <c r="B862" i="1" s="1"/>
  <c r="E862" i="1" l="1"/>
  <c r="F862" i="1" s="1"/>
  <c r="C862" i="1"/>
  <c r="H862" i="1" l="1"/>
  <c r="J862" i="1" s="1"/>
  <c r="D862" i="1"/>
  <c r="A863" i="1" l="1"/>
  <c r="E863" i="1" s="1"/>
  <c r="B863" i="1" l="1"/>
  <c r="C863" i="1" s="1"/>
  <c r="F863" i="1" l="1"/>
  <c r="H863" i="1" s="1"/>
  <c r="J863" i="1" s="1"/>
  <c r="D863" i="1"/>
  <c r="A864" i="1" l="1"/>
  <c r="E864" i="1" l="1"/>
  <c r="B864" i="1"/>
  <c r="C864" i="1" l="1"/>
  <c r="D864" i="1" s="1"/>
  <c r="F864" i="1"/>
  <c r="H864" i="1" s="1"/>
  <c r="J864" i="1" s="1"/>
  <c r="A865" i="1" l="1"/>
  <c r="B865" i="1" s="1"/>
  <c r="E865" i="1" l="1"/>
  <c r="F865" i="1" s="1"/>
  <c r="C865" i="1"/>
  <c r="H865" i="1" l="1"/>
  <c r="J865" i="1" s="1"/>
  <c r="D865" i="1"/>
  <c r="A866" i="1" l="1"/>
  <c r="E866" i="1" l="1"/>
  <c r="B866" i="1"/>
  <c r="C866" i="1" l="1"/>
  <c r="F866" i="1"/>
  <c r="H866" i="1" l="1"/>
  <c r="J866" i="1" s="1"/>
  <c r="D866" i="1"/>
  <c r="A867" i="1" l="1"/>
  <c r="L31" i="1" l="1"/>
  <c r="M31" i="1" s="1"/>
  <c r="B867" i="1"/>
  <c r="E867" i="1"/>
  <c r="C867" i="1" l="1"/>
  <c r="D867" i="1" s="1"/>
  <c r="I873" i="1" s="1"/>
  <c r="I874" i="1" s="1"/>
  <c r="I875" i="1" s="1"/>
  <c r="I876" i="1" s="1"/>
  <c r="I877" i="1" s="1"/>
  <c r="I878" i="1" s="1"/>
  <c r="I879" i="1" s="1"/>
  <c r="I880" i="1" s="1"/>
  <c r="I881" i="1" s="1"/>
  <c r="I882" i="1" s="1"/>
  <c r="I883" i="1" s="1"/>
  <c r="I884" i="1" s="1"/>
  <c r="I885" i="1" s="1"/>
  <c r="I886" i="1" s="1"/>
  <c r="I887" i="1" s="1"/>
  <c r="I888" i="1" s="1"/>
  <c r="I889" i="1" s="1"/>
  <c r="I890" i="1" s="1"/>
  <c r="I891" i="1" s="1"/>
  <c r="I892" i="1" s="1"/>
  <c r="I893" i="1" s="1"/>
  <c r="I894" i="1" s="1"/>
  <c r="I895" i="1" s="1"/>
  <c r="I896" i="1" s="1"/>
  <c r="I897" i="1" s="1"/>
  <c r="I898" i="1" s="1"/>
  <c r="I899" i="1" s="1"/>
  <c r="I900" i="1" s="1"/>
  <c r="F867" i="1"/>
  <c r="H867" i="1" l="1"/>
  <c r="J867" i="1" s="1"/>
  <c r="G873" i="1"/>
  <c r="H873" i="1" l="1"/>
  <c r="J873" i="1" s="1"/>
  <c r="A874" i="1" s="1"/>
  <c r="G874" i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E874" i="1" l="1"/>
  <c r="B874" i="1"/>
  <c r="C874" i="1" l="1"/>
  <c r="F874" i="1"/>
  <c r="H874" i="1" l="1"/>
  <c r="J874" i="1" s="1"/>
  <c r="D874" i="1"/>
  <c r="A875" i="1" l="1"/>
  <c r="E875" i="1" l="1"/>
  <c r="B875" i="1"/>
  <c r="C875" i="1" l="1"/>
  <c r="D875" i="1" s="1"/>
  <c r="F875" i="1"/>
  <c r="H875" i="1" s="1"/>
  <c r="J875" i="1" s="1"/>
  <c r="A876" i="1" l="1"/>
  <c r="B876" i="1" s="1"/>
  <c r="E876" i="1" l="1"/>
  <c r="F876" i="1" s="1"/>
  <c r="H876" i="1" s="1"/>
  <c r="J876" i="1" s="1"/>
  <c r="C876" i="1"/>
  <c r="D876" i="1" s="1"/>
  <c r="A877" i="1" l="1"/>
  <c r="B877" i="1" s="1"/>
  <c r="E877" i="1" l="1"/>
  <c r="F877" i="1" s="1"/>
  <c r="H877" i="1" s="1"/>
  <c r="J877" i="1" s="1"/>
  <c r="C877" i="1"/>
  <c r="D877" i="1" s="1"/>
  <c r="A878" i="1" l="1"/>
  <c r="E878" i="1" l="1"/>
  <c r="B878" i="1"/>
  <c r="C878" i="1" l="1"/>
  <c r="D878" i="1" s="1"/>
  <c r="F878" i="1"/>
  <c r="H878" i="1" s="1"/>
  <c r="J878" i="1" s="1"/>
  <c r="A879" i="1" l="1"/>
  <c r="B879" i="1" s="1"/>
  <c r="C879" i="1" s="1"/>
  <c r="E879" i="1" l="1"/>
  <c r="F879" i="1" s="1"/>
  <c r="H879" i="1" s="1"/>
  <c r="J879" i="1" s="1"/>
  <c r="D879" i="1"/>
  <c r="A880" i="1" l="1"/>
  <c r="E880" i="1" s="1"/>
  <c r="B880" i="1" l="1"/>
  <c r="C880" i="1" s="1"/>
  <c r="F880" i="1" l="1"/>
  <c r="H880" i="1" s="1"/>
  <c r="J880" i="1" s="1"/>
  <c r="D880" i="1"/>
  <c r="A881" i="1" l="1"/>
  <c r="E881" i="1" l="1"/>
  <c r="B881" i="1"/>
  <c r="C881" i="1" l="1"/>
  <c r="F881" i="1"/>
  <c r="H881" i="1" l="1"/>
  <c r="J881" i="1" s="1"/>
  <c r="D881" i="1"/>
  <c r="A882" i="1" l="1"/>
  <c r="B882" i="1" s="1"/>
  <c r="E882" i="1" l="1"/>
  <c r="F882" i="1" s="1"/>
  <c r="C882" i="1"/>
  <c r="H882" i="1" l="1"/>
  <c r="J882" i="1" s="1"/>
  <c r="D882" i="1"/>
  <c r="A883" i="1" l="1"/>
  <c r="B883" i="1" l="1"/>
  <c r="E883" i="1"/>
  <c r="C883" i="1" l="1"/>
  <c r="F883" i="1"/>
  <c r="H883" i="1" l="1"/>
  <c r="J883" i="1" s="1"/>
  <c r="D883" i="1"/>
  <c r="A884" i="1" l="1"/>
  <c r="B884" i="1" s="1"/>
  <c r="E884" i="1" l="1"/>
  <c r="F884" i="1" s="1"/>
  <c r="C884" i="1"/>
  <c r="H884" i="1" l="1"/>
  <c r="J884" i="1" s="1"/>
  <c r="D884" i="1"/>
  <c r="A885" i="1" l="1"/>
  <c r="E885" i="1" l="1"/>
  <c r="B885" i="1"/>
  <c r="C885" i="1" l="1"/>
  <c r="F885" i="1"/>
  <c r="H885" i="1" l="1"/>
  <c r="J885" i="1" s="1"/>
  <c r="D885" i="1"/>
  <c r="A886" i="1" l="1"/>
  <c r="E886" i="1" l="1"/>
  <c r="B886" i="1"/>
  <c r="C886" i="1" l="1"/>
  <c r="F886" i="1"/>
  <c r="H886" i="1" l="1"/>
  <c r="J886" i="1" s="1"/>
  <c r="D886" i="1"/>
  <c r="A887" i="1" l="1"/>
  <c r="B887" i="1" l="1"/>
  <c r="E887" i="1"/>
  <c r="C887" i="1" l="1"/>
  <c r="F887" i="1"/>
  <c r="H887" i="1" l="1"/>
  <c r="J887" i="1" s="1"/>
  <c r="D887" i="1"/>
  <c r="A888" i="1" l="1"/>
  <c r="B888" i="1" l="1"/>
  <c r="E888" i="1"/>
  <c r="C888" i="1" l="1"/>
  <c r="F888" i="1"/>
  <c r="H888" i="1" l="1"/>
  <c r="J888" i="1" s="1"/>
  <c r="D888" i="1"/>
  <c r="A889" i="1" l="1"/>
  <c r="E889" i="1" l="1"/>
  <c r="B889" i="1"/>
  <c r="C889" i="1" l="1"/>
  <c r="F889" i="1"/>
  <c r="H889" i="1" l="1"/>
  <c r="J889" i="1" s="1"/>
  <c r="D889" i="1"/>
  <c r="A890" i="1" l="1"/>
  <c r="E890" i="1" s="1"/>
  <c r="B890" i="1" l="1"/>
  <c r="F890" i="1" s="1"/>
  <c r="C890" i="1" l="1"/>
  <c r="D890" i="1" s="1"/>
  <c r="H890" i="1"/>
  <c r="J890" i="1" s="1"/>
  <c r="A891" i="1" l="1"/>
  <c r="B891" i="1" s="1"/>
  <c r="E891" i="1" l="1"/>
  <c r="F891" i="1" s="1"/>
  <c r="C891" i="1"/>
  <c r="H891" i="1" l="1"/>
  <c r="J891" i="1" s="1"/>
  <c r="D891" i="1"/>
  <c r="A892" i="1" l="1"/>
  <c r="E892" i="1" l="1"/>
  <c r="B892" i="1"/>
  <c r="C892" i="1" l="1"/>
  <c r="F892" i="1"/>
  <c r="H892" i="1" l="1"/>
  <c r="J892" i="1" s="1"/>
  <c r="D892" i="1"/>
  <c r="A893" i="1" l="1"/>
  <c r="E893" i="1" s="1"/>
  <c r="B893" i="1" l="1"/>
  <c r="F893" i="1" s="1"/>
  <c r="C893" i="1" l="1"/>
  <c r="D893" i="1" s="1"/>
  <c r="H893" i="1"/>
  <c r="J893" i="1" s="1"/>
  <c r="A894" i="1" l="1"/>
  <c r="B894" i="1" s="1"/>
  <c r="E894" i="1" l="1"/>
  <c r="F894" i="1" s="1"/>
  <c r="C894" i="1"/>
  <c r="H894" i="1" l="1"/>
  <c r="J894" i="1" s="1"/>
  <c r="D894" i="1"/>
  <c r="A895" i="1" l="1"/>
  <c r="B895" i="1" s="1"/>
  <c r="E895" i="1" l="1"/>
  <c r="F895" i="1" s="1"/>
  <c r="C895" i="1"/>
  <c r="H895" i="1" l="1"/>
  <c r="J895" i="1" s="1"/>
  <c r="D895" i="1"/>
  <c r="A896" i="1" l="1"/>
  <c r="B896" i="1" s="1"/>
  <c r="E896" i="1" l="1"/>
  <c r="F896" i="1" s="1"/>
  <c r="C896" i="1"/>
  <c r="H896" i="1" l="1"/>
  <c r="J896" i="1" s="1"/>
  <c r="D896" i="1"/>
  <c r="A897" i="1" l="1"/>
  <c r="B897" i="1" s="1"/>
  <c r="E897" i="1" l="1"/>
  <c r="F897" i="1" s="1"/>
  <c r="H897" i="1" s="1"/>
  <c r="J897" i="1" s="1"/>
  <c r="C897" i="1"/>
  <c r="D897" i="1" s="1"/>
  <c r="A898" i="1" l="1"/>
  <c r="B898" i="1" l="1"/>
  <c r="E898" i="1"/>
  <c r="C898" i="1" l="1"/>
  <c r="F898" i="1"/>
  <c r="H898" i="1" l="1"/>
  <c r="J898" i="1" s="1"/>
  <c r="D898" i="1"/>
  <c r="A899" i="1" l="1"/>
  <c r="E899" i="1" s="1"/>
  <c r="B899" i="1" l="1"/>
  <c r="C899" i="1" s="1"/>
  <c r="F899" i="1" l="1"/>
  <c r="H899" i="1" s="1"/>
  <c r="J899" i="1" s="1"/>
  <c r="D899" i="1"/>
  <c r="A900" i="1" l="1"/>
  <c r="E900" i="1" l="1"/>
  <c r="L32" i="1"/>
  <c r="M32" i="1" s="1"/>
  <c r="B900" i="1"/>
  <c r="C900" i="1" l="1"/>
  <c r="D900" i="1" s="1"/>
  <c r="I906" i="1" s="1"/>
  <c r="I907" i="1" s="1"/>
  <c r="I908" i="1" s="1"/>
  <c r="I909" i="1" s="1"/>
  <c r="I910" i="1" s="1"/>
  <c r="I911" i="1" s="1"/>
  <c r="I912" i="1" s="1"/>
  <c r="I913" i="1" s="1"/>
  <c r="I914" i="1" s="1"/>
  <c r="I915" i="1" s="1"/>
  <c r="I916" i="1" s="1"/>
  <c r="I917" i="1" s="1"/>
  <c r="I918" i="1" s="1"/>
  <c r="I919" i="1" s="1"/>
  <c r="I920" i="1" s="1"/>
  <c r="I921" i="1" s="1"/>
  <c r="I922" i="1" s="1"/>
  <c r="I923" i="1" s="1"/>
  <c r="I924" i="1" s="1"/>
  <c r="I925" i="1" s="1"/>
  <c r="I926" i="1" s="1"/>
  <c r="I927" i="1" s="1"/>
  <c r="I928" i="1" s="1"/>
  <c r="I929" i="1" s="1"/>
  <c r="I930" i="1" s="1"/>
  <c r="I931" i="1" s="1"/>
  <c r="I932" i="1" s="1"/>
  <c r="I933" i="1" s="1"/>
  <c r="F900" i="1"/>
  <c r="H900" i="1" l="1"/>
  <c r="J900" i="1" s="1"/>
  <c r="G906" i="1"/>
  <c r="H906" i="1" l="1"/>
  <c r="J906" i="1" s="1"/>
  <c r="A907" i="1" s="1"/>
  <c r="G907" i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B907" i="1" l="1"/>
  <c r="E907" i="1"/>
  <c r="C907" i="1" l="1"/>
  <c r="D907" i="1" s="1"/>
  <c r="F907" i="1"/>
  <c r="H907" i="1" s="1"/>
  <c r="J907" i="1" s="1"/>
  <c r="A908" i="1" l="1"/>
  <c r="B908" i="1" s="1"/>
  <c r="E908" i="1" l="1"/>
  <c r="F908" i="1" s="1"/>
  <c r="C908" i="1"/>
  <c r="H908" i="1" l="1"/>
  <c r="J908" i="1" s="1"/>
  <c r="D908" i="1"/>
  <c r="A909" i="1" l="1"/>
  <c r="E909" i="1" s="1"/>
  <c r="B909" i="1" l="1"/>
  <c r="C909" i="1" s="1"/>
  <c r="F909" i="1" l="1"/>
  <c r="H909" i="1" s="1"/>
  <c r="J909" i="1" s="1"/>
  <c r="D909" i="1"/>
  <c r="A910" i="1" l="1"/>
  <c r="B910" i="1" s="1"/>
  <c r="E910" i="1" l="1"/>
  <c r="F910" i="1" s="1"/>
  <c r="C910" i="1"/>
  <c r="H910" i="1" l="1"/>
  <c r="J910" i="1" s="1"/>
  <c r="D910" i="1"/>
  <c r="A911" i="1" l="1"/>
  <c r="E911" i="1" s="1"/>
  <c r="B911" i="1" l="1"/>
  <c r="C911" i="1" s="1"/>
  <c r="F911" i="1" l="1"/>
  <c r="H911" i="1" s="1"/>
  <c r="J911" i="1" s="1"/>
  <c r="D911" i="1"/>
  <c r="A912" i="1" l="1"/>
  <c r="E912" i="1" l="1"/>
  <c r="B912" i="1"/>
  <c r="C912" i="1" l="1"/>
  <c r="D912" i="1" s="1"/>
  <c r="F912" i="1"/>
  <c r="H912" i="1" s="1"/>
  <c r="J912" i="1" s="1"/>
  <c r="A913" i="1" l="1"/>
  <c r="E913" i="1" s="1"/>
  <c r="B913" i="1" l="1"/>
  <c r="C913" i="1" s="1"/>
  <c r="D913" i="1" s="1"/>
  <c r="F913" i="1" l="1"/>
  <c r="H913" i="1" s="1"/>
  <c r="J913" i="1" s="1"/>
  <c r="A914" i="1" s="1"/>
  <c r="E914" i="1" l="1"/>
  <c r="B914" i="1"/>
  <c r="C914" i="1" l="1"/>
  <c r="D914" i="1" s="1"/>
  <c r="F914" i="1"/>
  <c r="H914" i="1" s="1"/>
  <c r="J914" i="1" s="1"/>
  <c r="A915" i="1" l="1"/>
  <c r="B915" i="1" s="1"/>
  <c r="E915" i="1" l="1"/>
  <c r="F915" i="1" s="1"/>
  <c r="C915" i="1"/>
  <c r="H915" i="1" l="1"/>
  <c r="J915" i="1" s="1"/>
  <c r="D915" i="1"/>
  <c r="A916" i="1" l="1"/>
  <c r="E916" i="1" l="1"/>
  <c r="B916" i="1"/>
  <c r="C916" i="1" l="1"/>
  <c r="F916" i="1"/>
  <c r="H916" i="1" l="1"/>
  <c r="J916" i="1" s="1"/>
  <c r="D916" i="1"/>
  <c r="A917" i="1" l="1"/>
  <c r="E917" i="1" s="1"/>
  <c r="B917" i="1" l="1"/>
  <c r="C917" i="1" s="1"/>
  <c r="F917" i="1" l="1"/>
  <c r="H917" i="1" s="1"/>
  <c r="J917" i="1" s="1"/>
  <c r="D917" i="1"/>
  <c r="A918" i="1" l="1"/>
  <c r="E918" i="1" s="1"/>
  <c r="B918" i="1" l="1"/>
  <c r="C918" i="1" s="1"/>
  <c r="D918" i="1" s="1"/>
  <c r="F918" i="1" l="1"/>
  <c r="H918" i="1" s="1"/>
  <c r="J918" i="1" s="1"/>
  <c r="A919" i="1" s="1"/>
  <c r="E919" i="1" s="1"/>
  <c r="B919" i="1" l="1"/>
  <c r="F919" i="1" s="1"/>
  <c r="C919" i="1" l="1"/>
  <c r="D919" i="1" s="1"/>
  <c r="H919" i="1"/>
  <c r="J919" i="1" s="1"/>
  <c r="A920" i="1" l="1"/>
  <c r="B920" i="1" s="1"/>
  <c r="E920" i="1" l="1"/>
  <c r="F920" i="1" s="1"/>
  <c r="C920" i="1"/>
  <c r="H920" i="1" l="1"/>
  <c r="J920" i="1" s="1"/>
  <c r="D920" i="1"/>
  <c r="A921" i="1" l="1"/>
  <c r="E921" i="1" s="1"/>
  <c r="B921" i="1" l="1"/>
  <c r="F921" i="1" s="1"/>
  <c r="C921" i="1" l="1"/>
  <c r="D921" i="1" s="1"/>
  <c r="H921" i="1"/>
  <c r="J921" i="1" s="1"/>
  <c r="A922" i="1" l="1"/>
  <c r="E922" i="1" s="1"/>
  <c r="B922" i="1" l="1"/>
  <c r="C922" i="1" s="1"/>
  <c r="D922" i="1" s="1"/>
  <c r="F922" i="1" l="1"/>
  <c r="H922" i="1" s="1"/>
  <c r="J922" i="1" s="1"/>
  <c r="A923" i="1" s="1"/>
  <c r="E923" i="1" s="1"/>
  <c r="B923" i="1" l="1"/>
  <c r="C923" i="1" s="1"/>
  <c r="D923" i="1" s="1"/>
  <c r="F923" i="1" l="1"/>
  <c r="H923" i="1" s="1"/>
  <c r="J923" i="1" s="1"/>
  <c r="A924" i="1" s="1"/>
  <c r="E924" i="1" l="1"/>
  <c r="B924" i="1"/>
  <c r="C924" i="1" l="1"/>
  <c r="D924" i="1" s="1"/>
  <c r="F924" i="1"/>
  <c r="H924" i="1" s="1"/>
  <c r="J924" i="1" s="1"/>
  <c r="A925" i="1" l="1"/>
  <c r="B925" i="1" s="1"/>
  <c r="E925" i="1" l="1"/>
  <c r="F925" i="1" s="1"/>
  <c r="C925" i="1"/>
  <c r="H925" i="1" l="1"/>
  <c r="J925" i="1" s="1"/>
  <c r="D925" i="1"/>
  <c r="A926" i="1" l="1"/>
  <c r="B926" i="1" s="1"/>
  <c r="E926" i="1" l="1"/>
  <c r="F926" i="1" s="1"/>
  <c r="H926" i="1" s="1"/>
  <c r="J926" i="1" s="1"/>
  <c r="C926" i="1"/>
  <c r="D926" i="1" s="1"/>
  <c r="A927" i="1" l="1"/>
  <c r="B927" i="1" l="1"/>
  <c r="E927" i="1"/>
  <c r="C927" i="1" l="1"/>
  <c r="D927" i="1" s="1"/>
  <c r="F927" i="1"/>
  <c r="H927" i="1" s="1"/>
  <c r="J927" i="1" s="1"/>
  <c r="A928" i="1" l="1"/>
  <c r="E928" i="1" l="1"/>
  <c r="B928" i="1"/>
  <c r="C928" i="1" l="1"/>
  <c r="F928" i="1"/>
  <c r="H928" i="1" l="1"/>
  <c r="J928" i="1" s="1"/>
  <c r="D928" i="1"/>
  <c r="A929" i="1" l="1"/>
  <c r="B929" i="1" l="1"/>
  <c r="E929" i="1"/>
  <c r="C929" i="1" l="1"/>
  <c r="F929" i="1"/>
  <c r="H929" i="1" l="1"/>
  <c r="J929" i="1" s="1"/>
  <c r="D929" i="1"/>
  <c r="A930" i="1" l="1"/>
  <c r="E930" i="1" l="1"/>
  <c r="B930" i="1"/>
  <c r="C930" i="1" l="1"/>
  <c r="D930" i="1" s="1"/>
  <c r="F930" i="1"/>
  <c r="H930" i="1" s="1"/>
  <c r="J930" i="1" s="1"/>
  <c r="A931" i="1" l="1"/>
  <c r="B931" i="1" s="1"/>
  <c r="E931" i="1" l="1"/>
  <c r="F931" i="1" s="1"/>
  <c r="C931" i="1"/>
  <c r="H931" i="1" l="1"/>
  <c r="J931" i="1" s="1"/>
  <c r="D931" i="1"/>
  <c r="A932" i="1" l="1"/>
  <c r="E932" i="1" s="1"/>
  <c r="B932" i="1" l="1"/>
  <c r="C932" i="1" s="1"/>
  <c r="D932" i="1" s="1"/>
  <c r="F932" i="1" l="1"/>
  <c r="H932" i="1" s="1"/>
  <c r="J932" i="1" s="1"/>
  <c r="A933" i="1" s="1"/>
  <c r="E933" i="1" l="1"/>
  <c r="B933" i="1"/>
  <c r="L33" i="1"/>
  <c r="M33" i="1" s="1"/>
  <c r="C933" i="1" l="1"/>
  <c r="D933" i="1" s="1"/>
  <c r="I939" i="1" s="1"/>
  <c r="I940" i="1" s="1"/>
  <c r="I941" i="1" s="1"/>
  <c r="I942" i="1" s="1"/>
  <c r="I943" i="1" s="1"/>
  <c r="I944" i="1" s="1"/>
  <c r="I945" i="1" s="1"/>
  <c r="I946" i="1" s="1"/>
  <c r="I947" i="1" s="1"/>
  <c r="I948" i="1" s="1"/>
  <c r="I949" i="1" s="1"/>
  <c r="I950" i="1" s="1"/>
  <c r="I951" i="1" s="1"/>
  <c r="I952" i="1" s="1"/>
  <c r="I953" i="1" s="1"/>
  <c r="I954" i="1" s="1"/>
  <c r="I955" i="1" s="1"/>
  <c r="I956" i="1" s="1"/>
  <c r="I957" i="1" s="1"/>
  <c r="I958" i="1" s="1"/>
  <c r="I959" i="1" s="1"/>
  <c r="I960" i="1" s="1"/>
  <c r="I961" i="1" s="1"/>
  <c r="I962" i="1" s="1"/>
  <c r="I963" i="1" s="1"/>
  <c r="I964" i="1" s="1"/>
  <c r="I965" i="1" s="1"/>
  <c r="I966" i="1" s="1"/>
  <c r="F933" i="1"/>
  <c r="G939" i="1" l="1"/>
  <c r="H933" i="1"/>
  <c r="J933" i="1" s="1"/>
  <c r="H939" i="1" l="1"/>
  <c r="J939" i="1" s="1"/>
  <c r="A940" i="1" s="1"/>
  <c r="G940" i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E940" i="1" l="1"/>
  <c r="B940" i="1"/>
  <c r="C940" i="1" l="1"/>
  <c r="D940" i="1" s="1"/>
  <c r="F940" i="1"/>
  <c r="H940" i="1" s="1"/>
  <c r="J940" i="1" s="1"/>
  <c r="A941" i="1" l="1"/>
  <c r="E941" i="1" s="1"/>
  <c r="B941" i="1" l="1"/>
  <c r="C941" i="1" s="1"/>
  <c r="D941" i="1" s="1"/>
  <c r="F941" i="1" l="1"/>
  <c r="H941" i="1" s="1"/>
  <c r="J941" i="1" s="1"/>
  <c r="A942" i="1" s="1"/>
  <c r="E942" i="1" s="1"/>
  <c r="B942" i="1" l="1"/>
  <c r="F942" i="1" s="1"/>
  <c r="C942" i="1" l="1"/>
  <c r="D942" i="1" s="1"/>
  <c r="H942" i="1"/>
  <c r="J942" i="1" s="1"/>
  <c r="A943" i="1" l="1"/>
  <c r="E943" i="1" s="1"/>
  <c r="B943" i="1" l="1"/>
  <c r="F943" i="1" s="1"/>
  <c r="H943" i="1" s="1"/>
  <c r="J943" i="1" s="1"/>
  <c r="C943" i="1" l="1"/>
  <c r="D943" i="1" s="1"/>
  <c r="A944" i="1" s="1"/>
  <c r="E944" i="1" s="1"/>
  <c r="B944" i="1" l="1"/>
  <c r="F944" i="1" l="1"/>
  <c r="H944" i="1" s="1"/>
  <c r="J944" i="1" s="1"/>
  <c r="C944" i="1"/>
  <c r="D944" i="1" s="1"/>
  <c r="A945" i="1" l="1"/>
  <c r="B945" i="1" s="1"/>
  <c r="C945" i="1" s="1"/>
  <c r="D945" i="1" s="1"/>
  <c r="E945" i="1" l="1"/>
  <c r="F945" i="1" s="1"/>
  <c r="H945" i="1" s="1"/>
  <c r="J945" i="1" s="1"/>
  <c r="A946" i="1" s="1"/>
  <c r="B946" i="1" s="1"/>
  <c r="C946" i="1" s="1"/>
  <c r="E946" i="1" l="1"/>
  <c r="F946" i="1" s="1"/>
  <c r="H946" i="1" s="1"/>
  <c r="J946" i="1" s="1"/>
  <c r="D946" i="1"/>
  <c r="A947" i="1" l="1"/>
  <c r="E947" i="1" s="1"/>
  <c r="B947" i="1" l="1"/>
  <c r="C947" i="1" s="1"/>
  <c r="F947" i="1" l="1"/>
  <c r="H947" i="1" s="1"/>
  <c r="J947" i="1" s="1"/>
  <c r="D947" i="1"/>
  <c r="A948" i="1" l="1"/>
  <c r="B948" i="1" s="1"/>
  <c r="E948" i="1" l="1"/>
  <c r="F948" i="1" s="1"/>
  <c r="C948" i="1"/>
  <c r="H948" i="1" l="1"/>
  <c r="J948" i="1" s="1"/>
  <c r="D948" i="1"/>
  <c r="A949" i="1" l="1"/>
  <c r="E949" i="1" l="1"/>
  <c r="B949" i="1"/>
  <c r="C949" i="1" l="1"/>
  <c r="F949" i="1"/>
  <c r="H949" i="1" l="1"/>
  <c r="J949" i="1" s="1"/>
  <c r="D949" i="1"/>
  <c r="A950" i="1" l="1"/>
  <c r="E950" i="1" s="1"/>
  <c r="B950" i="1" l="1"/>
  <c r="F950" i="1" s="1"/>
  <c r="H950" i="1" s="1"/>
  <c r="J950" i="1" s="1"/>
  <c r="C950" i="1" l="1"/>
  <c r="D950" i="1" s="1"/>
  <c r="A951" i="1" s="1"/>
  <c r="B951" i="1" l="1"/>
  <c r="C951" i="1" s="1"/>
  <c r="D951" i="1" s="1"/>
  <c r="E951" i="1"/>
  <c r="F951" i="1" l="1"/>
  <c r="H951" i="1" s="1"/>
  <c r="J951" i="1" s="1"/>
  <c r="A952" i="1" s="1"/>
  <c r="B952" i="1" s="1"/>
  <c r="E952" i="1" l="1"/>
  <c r="F952" i="1" s="1"/>
  <c r="C952" i="1"/>
  <c r="H952" i="1" l="1"/>
  <c r="J952" i="1" s="1"/>
  <c r="D952" i="1"/>
  <c r="A953" i="1" l="1"/>
  <c r="B953" i="1" s="1"/>
  <c r="E953" i="1" l="1"/>
  <c r="F953" i="1" s="1"/>
  <c r="H953" i="1" s="1"/>
  <c r="J953" i="1" s="1"/>
  <c r="C953" i="1"/>
  <c r="D953" i="1" s="1"/>
  <c r="A954" i="1" l="1"/>
  <c r="B954" i="1" s="1"/>
  <c r="E954" i="1" l="1"/>
  <c r="F954" i="1" s="1"/>
  <c r="H954" i="1" s="1"/>
  <c r="J954" i="1" s="1"/>
  <c r="C954" i="1"/>
  <c r="D954" i="1" s="1"/>
  <c r="A955" i="1" l="1"/>
  <c r="E955" i="1" l="1"/>
  <c r="B955" i="1"/>
  <c r="C955" i="1" l="1"/>
  <c r="F955" i="1"/>
  <c r="H955" i="1" l="1"/>
  <c r="J955" i="1" s="1"/>
  <c r="D955" i="1"/>
  <c r="A956" i="1" l="1"/>
  <c r="E956" i="1" s="1"/>
  <c r="B956" i="1" l="1"/>
  <c r="F956" i="1" s="1"/>
  <c r="H956" i="1" s="1"/>
  <c r="J956" i="1" s="1"/>
  <c r="C956" i="1" l="1"/>
  <c r="D956" i="1" s="1"/>
  <c r="A957" i="1" s="1"/>
  <c r="B957" i="1" l="1"/>
  <c r="E957" i="1"/>
  <c r="C957" i="1" l="1"/>
  <c r="D957" i="1" s="1"/>
  <c r="F957" i="1"/>
  <c r="H957" i="1" s="1"/>
  <c r="J957" i="1" s="1"/>
  <c r="A958" i="1" l="1"/>
  <c r="E958" i="1" s="1"/>
  <c r="B958" i="1" l="1"/>
  <c r="C958" i="1" s="1"/>
  <c r="D958" i="1" s="1"/>
  <c r="F958" i="1" l="1"/>
  <c r="H958" i="1" s="1"/>
  <c r="J958" i="1" s="1"/>
  <c r="A959" i="1" s="1"/>
  <c r="B959" i="1" s="1"/>
  <c r="E959" i="1" l="1"/>
  <c r="F959" i="1" s="1"/>
  <c r="H959" i="1" s="1"/>
  <c r="J959" i="1" s="1"/>
  <c r="C959" i="1"/>
  <c r="D959" i="1" s="1"/>
  <c r="A960" i="1" l="1"/>
  <c r="B960" i="1" l="1"/>
  <c r="E960" i="1"/>
  <c r="C960" i="1" l="1"/>
  <c r="D960" i="1" s="1"/>
  <c r="F960" i="1"/>
  <c r="H960" i="1" s="1"/>
  <c r="J960" i="1" s="1"/>
  <c r="A961" i="1" l="1"/>
  <c r="E961" i="1" l="1"/>
  <c r="B961" i="1"/>
  <c r="C961" i="1" l="1"/>
  <c r="D961" i="1" s="1"/>
  <c r="F961" i="1"/>
  <c r="H961" i="1" s="1"/>
  <c r="J961" i="1" s="1"/>
  <c r="A962" i="1" l="1"/>
  <c r="E962" i="1" s="1"/>
  <c r="B962" i="1" l="1"/>
  <c r="F962" i="1" s="1"/>
  <c r="C962" i="1" l="1"/>
  <c r="D962" i="1" s="1"/>
  <c r="H962" i="1"/>
  <c r="J962" i="1" s="1"/>
  <c r="A963" i="1" l="1"/>
  <c r="B963" i="1" s="1"/>
  <c r="E963" i="1" l="1"/>
  <c r="F963" i="1" s="1"/>
  <c r="H963" i="1" s="1"/>
  <c r="J963" i="1" s="1"/>
  <c r="C963" i="1"/>
  <c r="D963" i="1" s="1"/>
  <c r="A964" i="1" l="1"/>
  <c r="B964" i="1" s="1"/>
  <c r="E964" i="1" l="1"/>
  <c r="F964" i="1" s="1"/>
  <c r="H964" i="1" s="1"/>
  <c r="J964" i="1" s="1"/>
  <c r="C964" i="1"/>
  <c r="D964" i="1" s="1"/>
  <c r="A965" i="1" l="1"/>
  <c r="E965" i="1" l="1"/>
  <c r="B965" i="1"/>
  <c r="C965" i="1" l="1"/>
  <c r="D965" i="1" s="1"/>
  <c r="F965" i="1"/>
  <c r="H965" i="1" s="1"/>
  <c r="J965" i="1" s="1"/>
  <c r="A966" i="1" l="1"/>
  <c r="B966" i="1" s="1"/>
  <c r="E966" i="1" l="1"/>
  <c r="F966" i="1" s="1"/>
  <c r="L34" i="1"/>
  <c r="M34" i="1" s="1"/>
  <c r="C966" i="1"/>
  <c r="D966" i="1" s="1"/>
  <c r="I972" i="1" s="1"/>
  <c r="I973" i="1" s="1"/>
  <c r="I974" i="1" s="1"/>
  <c r="I975" i="1" s="1"/>
  <c r="I976" i="1" s="1"/>
  <c r="I977" i="1" s="1"/>
  <c r="I978" i="1" s="1"/>
  <c r="I979" i="1" s="1"/>
  <c r="I980" i="1" s="1"/>
  <c r="I981" i="1" s="1"/>
  <c r="I982" i="1" s="1"/>
  <c r="I983" i="1" s="1"/>
  <c r="I984" i="1" s="1"/>
  <c r="I985" i="1" s="1"/>
  <c r="I986" i="1" s="1"/>
  <c r="I987" i="1" s="1"/>
  <c r="I988" i="1" s="1"/>
  <c r="I989" i="1" s="1"/>
  <c r="I990" i="1" s="1"/>
  <c r="I991" i="1" s="1"/>
  <c r="I992" i="1" s="1"/>
  <c r="I993" i="1" s="1"/>
  <c r="I994" i="1" s="1"/>
  <c r="I995" i="1" s="1"/>
  <c r="I996" i="1" s="1"/>
  <c r="I997" i="1" s="1"/>
  <c r="I998" i="1" s="1"/>
  <c r="I999" i="1" s="1"/>
  <c r="H966" i="1" l="1"/>
  <c r="J966" i="1" s="1"/>
  <c r="G972" i="1"/>
  <c r="H972" i="1" l="1"/>
  <c r="J972" i="1" s="1"/>
  <c r="A973" i="1" s="1"/>
  <c r="G973" i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B973" i="1" l="1"/>
  <c r="E973" i="1"/>
  <c r="C973" i="1" l="1"/>
  <c r="F973" i="1"/>
  <c r="H973" i="1" l="1"/>
  <c r="J973" i="1" s="1"/>
  <c r="D973" i="1"/>
  <c r="A974" i="1" l="1"/>
  <c r="B974" i="1" l="1"/>
  <c r="E974" i="1"/>
  <c r="C974" i="1" l="1"/>
  <c r="F974" i="1"/>
  <c r="H974" i="1" l="1"/>
  <c r="J974" i="1" s="1"/>
  <c r="D974" i="1"/>
  <c r="A975" i="1" l="1"/>
  <c r="B975" i="1" l="1"/>
  <c r="E975" i="1"/>
  <c r="C975" i="1" l="1"/>
  <c r="F975" i="1"/>
  <c r="H975" i="1" l="1"/>
  <c r="J975" i="1" s="1"/>
  <c r="D975" i="1"/>
  <c r="A976" i="1" l="1"/>
  <c r="B976" i="1" l="1"/>
  <c r="E976" i="1"/>
  <c r="C976" i="1" l="1"/>
  <c r="D976" i="1" s="1"/>
  <c r="F976" i="1"/>
  <c r="H976" i="1" s="1"/>
  <c r="J976" i="1" s="1"/>
  <c r="A977" i="1" l="1"/>
  <c r="B977" i="1" s="1"/>
  <c r="E977" i="1" l="1"/>
  <c r="F977" i="1" s="1"/>
  <c r="C977" i="1"/>
  <c r="H977" i="1" l="1"/>
  <c r="J977" i="1" s="1"/>
  <c r="D977" i="1"/>
  <c r="A978" i="1" l="1"/>
  <c r="B978" i="1" s="1"/>
  <c r="E978" i="1" l="1"/>
  <c r="F978" i="1" s="1"/>
  <c r="C978" i="1"/>
  <c r="H978" i="1" l="1"/>
  <c r="J978" i="1" s="1"/>
  <c r="D978" i="1"/>
  <c r="A979" i="1" l="1"/>
  <c r="E979" i="1" l="1"/>
  <c r="B979" i="1"/>
  <c r="C979" i="1" l="1"/>
  <c r="F979" i="1"/>
  <c r="H979" i="1" l="1"/>
  <c r="J979" i="1" s="1"/>
  <c r="D979" i="1"/>
  <c r="A980" i="1" l="1"/>
  <c r="E980" i="1" l="1"/>
  <c r="B980" i="1"/>
  <c r="C980" i="1" l="1"/>
  <c r="D980" i="1" s="1"/>
  <c r="F980" i="1"/>
  <c r="H980" i="1" s="1"/>
  <c r="J980" i="1" s="1"/>
  <c r="A981" i="1" l="1"/>
  <c r="E981" i="1" s="1"/>
  <c r="B981" i="1" l="1"/>
  <c r="C981" i="1" s="1"/>
  <c r="F981" i="1" l="1"/>
  <c r="H981" i="1" s="1"/>
  <c r="J981" i="1" s="1"/>
  <c r="D981" i="1"/>
  <c r="A982" i="1" l="1"/>
  <c r="E982" i="1" l="1"/>
  <c r="B982" i="1"/>
  <c r="C982" i="1" l="1"/>
  <c r="D982" i="1" s="1"/>
  <c r="F982" i="1"/>
  <c r="H982" i="1" s="1"/>
  <c r="J982" i="1" s="1"/>
  <c r="A983" i="1" l="1"/>
  <c r="B983" i="1" s="1"/>
  <c r="E983" i="1" l="1"/>
  <c r="F983" i="1" s="1"/>
  <c r="C983" i="1"/>
  <c r="H983" i="1" l="1"/>
  <c r="J983" i="1" s="1"/>
  <c r="D983" i="1"/>
  <c r="A984" i="1" l="1"/>
  <c r="E984" i="1" l="1"/>
  <c r="B984" i="1"/>
  <c r="C984" i="1" l="1"/>
  <c r="F984" i="1"/>
  <c r="H984" i="1" l="1"/>
  <c r="J984" i="1" s="1"/>
  <c r="D984" i="1"/>
  <c r="A985" i="1" l="1"/>
  <c r="B985" i="1" s="1"/>
  <c r="E985" i="1" l="1"/>
  <c r="F985" i="1" s="1"/>
  <c r="C985" i="1"/>
  <c r="H985" i="1" l="1"/>
  <c r="J985" i="1" s="1"/>
  <c r="D985" i="1"/>
  <c r="A986" i="1" l="1"/>
  <c r="B986" i="1" l="1"/>
  <c r="E986" i="1"/>
  <c r="C986" i="1" l="1"/>
  <c r="F986" i="1"/>
  <c r="H986" i="1" l="1"/>
  <c r="J986" i="1" s="1"/>
  <c r="D986" i="1"/>
  <c r="A987" i="1" l="1"/>
  <c r="E987" i="1" l="1"/>
  <c r="B987" i="1"/>
  <c r="C987" i="1" l="1"/>
  <c r="D987" i="1" s="1"/>
  <c r="F987" i="1"/>
  <c r="H987" i="1" s="1"/>
  <c r="J987" i="1" s="1"/>
  <c r="A988" i="1" l="1"/>
  <c r="E988" i="1" s="1"/>
  <c r="B988" i="1" l="1"/>
  <c r="C988" i="1" s="1"/>
  <c r="D988" i="1" s="1"/>
  <c r="F988" i="1" l="1"/>
  <c r="H988" i="1" s="1"/>
  <c r="J988" i="1" s="1"/>
  <c r="A989" i="1" s="1"/>
  <c r="E989" i="1" s="1"/>
  <c r="B989" i="1" l="1"/>
  <c r="C989" i="1" s="1"/>
  <c r="F989" i="1" l="1"/>
  <c r="H989" i="1" s="1"/>
  <c r="J989" i="1" s="1"/>
  <c r="D989" i="1"/>
  <c r="A990" i="1" l="1"/>
  <c r="B990" i="1" s="1"/>
  <c r="E990" i="1" l="1"/>
  <c r="F990" i="1" s="1"/>
  <c r="C990" i="1"/>
  <c r="H990" i="1" l="1"/>
  <c r="J990" i="1" s="1"/>
  <c r="D990" i="1"/>
  <c r="A991" i="1" l="1"/>
  <c r="E991" i="1" s="1"/>
  <c r="B991" i="1" l="1"/>
  <c r="F991" i="1" s="1"/>
  <c r="C991" i="1" l="1"/>
  <c r="D991" i="1" s="1"/>
  <c r="H991" i="1"/>
  <c r="J991" i="1" s="1"/>
  <c r="A992" i="1" l="1"/>
  <c r="E992" i="1" l="1"/>
  <c r="B992" i="1"/>
  <c r="C992" i="1" l="1"/>
  <c r="F992" i="1"/>
  <c r="H992" i="1" l="1"/>
  <c r="J992" i="1" s="1"/>
  <c r="D992" i="1"/>
  <c r="A993" i="1" l="1"/>
  <c r="E993" i="1" l="1"/>
  <c r="B993" i="1"/>
  <c r="C993" i="1" l="1"/>
  <c r="F993" i="1"/>
  <c r="H993" i="1" l="1"/>
  <c r="J993" i="1" s="1"/>
  <c r="D993" i="1"/>
  <c r="A994" i="1" l="1"/>
  <c r="E994" i="1" s="1"/>
  <c r="B994" i="1" l="1"/>
  <c r="F994" i="1" s="1"/>
  <c r="H994" i="1" s="1"/>
  <c r="J994" i="1" s="1"/>
  <c r="C994" i="1" l="1"/>
  <c r="D994" i="1" s="1"/>
  <c r="A995" i="1" s="1"/>
  <c r="E995" i="1" l="1"/>
  <c r="B995" i="1"/>
  <c r="C995" i="1" l="1"/>
  <c r="D995" i="1" s="1"/>
  <c r="F995" i="1"/>
  <c r="H995" i="1" s="1"/>
  <c r="J995" i="1" s="1"/>
  <c r="A996" i="1" l="1"/>
  <c r="B996" i="1" l="1"/>
  <c r="E996" i="1"/>
  <c r="C996" i="1" l="1"/>
  <c r="D996" i="1" s="1"/>
  <c r="F996" i="1"/>
  <c r="H996" i="1" s="1"/>
  <c r="J996" i="1" s="1"/>
  <c r="A997" i="1" l="1"/>
  <c r="E997" i="1" s="1"/>
  <c r="B997" i="1" l="1"/>
  <c r="C997" i="1" s="1"/>
  <c r="D997" i="1" s="1"/>
  <c r="F997" i="1" l="1"/>
  <c r="H997" i="1" s="1"/>
  <c r="J997" i="1" s="1"/>
  <c r="A998" i="1" s="1"/>
  <c r="E998" i="1" s="1"/>
  <c r="B998" i="1" l="1"/>
  <c r="C998" i="1" s="1"/>
  <c r="F998" i="1" l="1"/>
  <c r="H998" i="1" s="1"/>
  <c r="J998" i="1" s="1"/>
  <c r="D998" i="1"/>
  <c r="A999" i="1" l="1"/>
  <c r="L35" i="1" l="1"/>
  <c r="M35" i="1" s="1"/>
  <c r="E999" i="1"/>
  <c r="B999" i="1"/>
  <c r="C999" i="1" l="1"/>
  <c r="D999" i="1" s="1"/>
  <c r="I1005" i="1" s="1"/>
  <c r="I1006" i="1" s="1"/>
  <c r="I1007" i="1" s="1"/>
  <c r="I1008" i="1" s="1"/>
  <c r="I1009" i="1" s="1"/>
  <c r="I1010" i="1" s="1"/>
  <c r="I1011" i="1" s="1"/>
  <c r="I1012" i="1" s="1"/>
  <c r="I1013" i="1" s="1"/>
  <c r="I1014" i="1" s="1"/>
  <c r="I1015" i="1" s="1"/>
  <c r="I1016" i="1" s="1"/>
  <c r="I1017" i="1" s="1"/>
  <c r="I1018" i="1" s="1"/>
  <c r="I1019" i="1" s="1"/>
  <c r="I1020" i="1" s="1"/>
  <c r="I1021" i="1" s="1"/>
  <c r="I1022" i="1" s="1"/>
  <c r="I1023" i="1" s="1"/>
  <c r="I1024" i="1" s="1"/>
  <c r="I1025" i="1" s="1"/>
  <c r="I1026" i="1" s="1"/>
  <c r="I1027" i="1" s="1"/>
  <c r="I1028" i="1" s="1"/>
  <c r="I1029" i="1" s="1"/>
  <c r="I1030" i="1" s="1"/>
  <c r="I1031" i="1" s="1"/>
  <c r="I1032" i="1" s="1"/>
  <c r="F999" i="1"/>
  <c r="G1005" i="1" l="1"/>
  <c r="H999" i="1"/>
  <c r="J999" i="1" s="1"/>
  <c r="G1006" i="1" l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H1005" i="1"/>
  <c r="J1005" i="1" s="1"/>
  <c r="A1006" i="1" s="1"/>
  <c r="B1006" i="1" l="1"/>
  <c r="E1006" i="1"/>
  <c r="C1006" i="1" l="1"/>
  <c r="F1006" i="1"/>
  <c r="H1006" i="1" l="1"/>
  <c r="J1006" i="1" s="1"/>
  <c r="D1006" i="1"/>
  <c r="A1007" i="1" l="1"/>
  <c r="B1007" i="1" s="1"/>
  <c r="C1007" i="1" s="1"/>
  <c r="D1007" i="1" s="1"/>
  <c r="E1007" i="1" l="1"/>
  <c r="F1007" i="1" s="1"/>
  <c r="H1007" i="1" s="1"/>
  <c r="J1007" i="1" s="1"/>
  <c r="A1008" i="1" s="1"/>
  <c r="B1008" i="1" s="1"/>
  <c r="C1008" i="1" l="1"/>
  <c r="D1008" i="1" s="1"/>
  <c r="E1008" i="1"/>
  <c r="F1008" i="1" s="1"/>
  <c r="H1008" i="1" s="1"/>
  <c r="J1008" i="1" s="1"/>
  <c r="A1009" i="1" l="1"/>
  <c r="E1009" i="1" s="1"/>
  <c r="B1009" i="1" l="1"/>
  <c r="C1009" i="1" l="1"/>
  <c r="D1009" i="1" s="1"/>
  <c r="F1009" i="1"/>
  <c r="H1009" i="1" s="1"/>
  <c r="J1009" i="1" s="1"/>
  <c r="A1010" i="1" l="1"/>
  <c r="B1010" i="1" l="1"/>
  <c r="E1010" i="1"/>
  <c r="C1010" i="1" l="1"/>
  <c r="D1010" i="1" s="1"/>
  <c r="F1010" i="1"/>
  <c r="H1010" i="1" s="1"/>
  <c r="J1010" i="1" s="1"/>
  <c r="A1011" i="1" l="1"/>
  <c r="E1011" i="1" s="1"/>
  <c r="B1011" i="1" l="1"/>
  <c r="F1011" i="1" s="1"/>
  <c r="C1011" i="1" l="1"/>
  <c r="D1011" i="1" s="1"/>
  <c r="H1011" i="1"/>
  <c r="J1011" i="1" s="1"/>
  <c r="A1012" i="1" l="1"/>
  <c r="B1012" i="1" l="1"/>
  <c r="E1012" i="1"/>
  <c r="C1012" i="1" l="1"/>
  <c r="D1012" i="1" s="1"/>
  <c r="F1012" i="1"/>
  <c r="H1012" i="1" s="1"/>
  <c r="J1012" i="1" s="1"/>
  <c r="A1013" i="1" l="1"/>
  <c r="E1013" i="1" l="1"/>
  <c r="B1013" i="1"/>
  <c r="C1013" i="1" l="1"/>
  <c r="D1013" i="1" s="1"/>
  <c r="F1013" i="1"/>
  <c r="H1013" i="1" s="1"/>
  <c r="J1013" i="1" s="1"/>
  <c r="A1014" i="1" l="1"/>
  <c r="B1014" i="1" l="1"/>
  <c r="E1014" i="1"/>
  <c r="C1014" i="1" l="1"/>
  <c r="D1014" i="1" s="1"/>
  <c r="F1014" i="1"/>
  <c r="H1014" i="1" s="1"/>
  <c r="J1014" i="1" s="1"/>
  <c r="A1015" i="1" l="1"/>
  <c r="B1015" i="1" l="1"/>
  <c r="E1015" i="1"/>
  <c r="C1015" i="1" l="1"/>
  <c r="D1015" i="1" s="1"/>
  <c r="F1015" i="1"/>
  <c r="H1015" i="1" s="1"/>
  <c r="J1015" i="1" s="1"/>
  <c r="A1016" i="1" l="1"/>
  <c r="E1016" i="1" l="1"/>
  <c r="B1016" i="1"/>
  <c r="C1016" i="1" l="1"/>
  <c r="D1016" i="1" s="1"/>
  <c r="F1016" i="1"/>
  <c r="H1016" i="1" s="1"/>
  <c r="J1016" i="1" s="1"/>
  <c r="A1017" i="1" l="1"/>
  <c r="E1017" i="1" l="1"/>
  <c r="B1017" i="1"/>
  <c r="C1017" i="1" l="1"/>
  <c r="D1017" i="1" s="1"/>
  <c r="F1017" i="1"/>
  <c r="H1017" i="1" s="1"/>
  <c r="J1017" i="1" s="1"/>
  <c r="A1018" i="1" l="1"/>
  <c r="B1018" i="1" l="1"/>
  <c r="E1018" i="1"/>
  <c r="C1018" i="1" l="1"/>
  <c r="F1018" i="1"/>
  <c r="H1018" i="1" l="1"/>
  <c r="J1018" i="1" s="1"/>
  <c r="D1018" i="1"/>
  <c r="A1019" i="1" l="1"/>
  <c r="E1019" i="1" s="1"/>
  <c r="B1019" i="1" l="1"/>
  <c r="F1019" i="1" s="1"/>
  <c r="C1019" i="1" l="1"/>
  <c r="D1019" i="1" s="1"/>
  <c r="H1019" i="1"/>
  <c r="J1019" i="1" s="1"/>
  <c r="A1020" i="1" l="1"/>
  <c r="B1020" i="1" s="1"/>
  <c r="E1020" i="1" l="1"/>
  <c r="F1020" i="1" s="1"/>
  <c r="C1020" i="1"/>
  <c r="H1020" i="1" l="1"/>
  <c r="J1020" i="1" s="1"/>
  <c r="D1020" i="1"/>
  <c r="A1021" i="1" l="1"/>
  <c r="B1021" i="1" l="1"/>
  <c r="E1021" i="1"/>
  <c r="C1021" i="1" l="1"/>
  <c r="F1021" i="1"/>
  <c r="H1021" i="1" l="1"/>
  <c r="J1021" i="1" s="1"/>
  <c r="D1021" i="1"/>
  <c r="A1022" i="1" l="1"/>
  <c r="E1022" i="1" l="1"/>
  <c r="B1022" i="1"/>
  <c r="C1022" i="1" l="1"/>
  <c r="D1022" i="1" s="1"/>
  <c r="F1022" i="1"/>
  <c r="H1022" i="1" s="1"/>
  <c r="J1022" i="1" s="1"/>
  <c r="A1023" i="1" l="1"/>
  <c r="B1023" i="1" l="1"/>
  <c r="E1023" i="1"/>
  <c r="C1023" i="1" l="1"/>
  <c r="F1023" i="1"/>
  <c r="H1023" i="1" l="1"/>
  <c r="J1023" i="1" s="1"/>
  <c r="D1023" i="1"/>
  <c r="A1024" i="1" l="1"/>
  <c r="E1024" i="1" s="1"/>
  <c r="B1024" i="1" l="1"/>
  <c r="F1024" i="1" s="1"/>
  <c r="H1024" i="1" s="1"/>
  <c r="J1024" i="1" s="1"/>
  <c r="C1024" i="1" l="1"/>
  <c r="D1024" i="1" s="1"/>
  <c r="A1025" i="1" s="1"/>
  <c r="E1025" i="1" l="1"/>
  <c r="B1025" i="1"/>
  <c r="C1025" i="1" l="1"/>
  <c r="F1025" i="1"/>
  <c r="H1025" i="1" l="1"/>
  <c r="J1025" i="1" s="1"/>
  <c r="D1025" i="1"/>
  <c r="A1026" i="1" l="1"/>
  <c r="B1026" i="1" l="1"/>
  <c r="E1026" i="1"/>
  <c r="C1026" i="1" l="1"/>
  <c r="D1026" i="1" s="1"/>
  <c r="F1026" i="1"/>
  <c r="H1026" i="1" s="1"/>
  <c r="J1026" i="1" s="1"/>
  <c r="A1027" i="1" l="1"/>
  <c r="B1027" i="1" l="1"/>
  <c r="E1027" i="1"/>
  <c r="C1027" i="1" l="1"/>
  <c r="D1027" i="1" s="1"/>
  <c r="F1027" i="1"/>
  <c r="H1027" i="1" s="1"/>
  <c r="J1027" i="1" s="1"/>
  <c r="A1028" i="1" l="1"/>
  <c r="B1028" i="1" s="1"/>
  <c r="E1028" i="1" l="1"/>
  <c r="F1028" i="1" s="1"/>
  <c r="H1028" i="1" s="1"/>
  <c r="J1028" i="1" s="1"/>
  <c r="C1028" i="1"/>
  <c r="D1028" i="1" s="1"/>
  <c r="A1029" i="1" l="1"/>
  <c r="E1029" i="1" s="1"/>
  <c r="B1029" i="1" l="1"/>
  <c r="C1029" i="1" s="1"/>
  <c r="D1029" i="1" s="1"/>
  <c r="F1029" i="1" l="1"/>
  <c r="H1029" i="1" s="1"/>
  <c r="J1029" i="1" s="1"/>
  <c r="A1030" i="1" s="1"/>
  <c r="E1030" i="1" s="1"/>
  <c r="B1030" i="1" l="1"/>
  <c r="C1030" i="1" s="1"/>
  <c r="F1030" i="1" l="1"/>
  <c r="H1030" i="1" s="1"/>
  <c r="J1030" i="1" s="1"/>
  <c r="D1030" i="1"/>
  <c r="A1031" i="1" l="1"/>
  <c r="B1031" i="1" l="1"/>
  <c r="E1031" i="1"/>
  <c r="C1031" i="1" l="1"/>
  <c r="D1031" i="1" s="1"/>
  <c r="F1031" i="1"/>
  <c r="H1031" i="1" s="1"/>
  <c r="J1031" i="1" s="1"/>
  <c r="A1032" i="1" l="1"/>
  <c r="E1032" i="1" s="1"/>
  <c r="L36" i="1" l="1"/>
  <c r="M36" i="1" s="1"/>
  <c r="B1032" i="1"/>
  <c r="C1032" i="1" s="1"/>
  <c r="D1032" i="1" s="1"/>
  <c r="I1038" i="1" s="1"/>
  <c r="I1039" i="1" s="1"/>
  <c r="I1040" i="1" s="1"/>
  <c r="I1041" i="1" s="1"/>
  <c r="I1042" i="1" s="1"/>
  <c r="I1043" i="1" s="1"/>
  <c r="I1044" i="1" s="1"/>
  <c r="I1045" i="1" s="1"/>
  <c r="I1046" i="1" s="1"/>
  <c r="I1047" i="1" s="1"/>
  <c r="I1048" i="1" s="1"/>
  <c r="I1049" i="1" s="1"/>
  <c r="I1050" i="1" s="1"/>
  <c r="I1051" i="1" s="1"/>
  <c r="I1052" i="1" s="1"/>
  <c r="I1053" i="1" s="1"/>
  <c r="I1054" i="1" s="1"/>
  <c r="I1055" i="1" s="1"/>
  <c r="I1056" i="1" s="1"/>
  <c r="I1057" i="1" s="1"/>
  <c r="I1058" i="1" s="1"/>
  <c r="I1059" i="1" s="1"/>
  <c r="I1060" i="1" s="1"/>
  <c r="I1061" i="1" s="1"/>
  <c r="I1062" i="1" s="1"/>
  <c r="I1063" i="1" s="1"/>
  <c r="I1064" i="1" s="1"/>
  <c r="I1065" i="1" s="1"/>
  <c r="F1032" i="1" l="1"/>
  <c r="G1038" i="1" s="1"/>
  <c r="H1032" i="1" l="1"/>
  <c r="J1032" i="1" s="1"/>
  <c r="G1039" i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H1038" i="1"/>
  <c r="J1038" i="1" s="1"/>
  <c r="A1039" i="1" s="1"/>
  <c r="B1039" i="1" l="1"/>
  <c r="E1039" i="1"/>
  <c r="C1039" i="1" l="1"/>
  <c r="D1039" i="1" s="1"/>
  <c r="F1039" i="1"/>
  <c r="H1039" i="1" s="1"/>
  <c r="J1039" i="1" s="1"/>
  <c r="A1040" i="1" l="1"/>
  <c r="B1040" i="1" s="1"/>
  <c r="E1040" i="1" l="1"/>
  <c r="F1040" i="1" s="1"/>
  <c r="H1040" i="1" s="1"/>
  <c r="J1040" i="1" s="1"/>
  <c r="C1040" i="1"/>
  <c r="D1040" i="1" s="1"/>
  <c r="A1041" i="1" l="1"/>
  <c r="E1041" i="1" s="1"/>
  <c r="B1041" i="1" l="1"/>
  <c r="C1041" i="1" s="1"/>
  <c r="F1041" i="1" l="1"/>
  <c r="H1041" i="1" s="1"/>
  <c r="J1041" i="1" s="1"/>
  <c r="D1041" i="1"/>
  <c r="A1042" i="1" l="1"/>
  <c r="B1042" i="1" s="1"/>
  <c r="E1042" i="1" l="1"/>
  <c r="F1042" i="1" s="1"/>
  <c r="C1042" i="1"/>
  <c r="H1042" i="1" l="1"/>
  <c r="J1042" i="1" s="1"/>
  <c r="D1042" i="1"/>
  <c r="A1043" i="1" l="1"/>
  <c r="B1043" i="1" s="1"/>
  <c r="E1043" i="1" l="1"/>
  <c r="F1043" i="1" s="1"/>
  <c r="C1043" i="1"/>
  <c r="H1043" i="1" l="1"/>
  <c r="J1043" i="1" s="1"/>
  <c r="D1043" i="1"/>
  <c r="A1044" i="1" l="1"/>
  <c r="E1044" i="1" l="1"/>
  <c r="B1044" i="1"/>
  <c r="C1044" i="1" l="1"/>
  <c r="F1044" i="1"/>
  <c r="H1044" i="1" l="1"/>
  <c r="J1044" i="1" s="1"/>
  <c r="D1044" i="1"/>
  <c r="A1045" i="1" l="1"/>
  <c r="E1045" i="1" l="1"/>
  <c r="B1045" i="1"/>
  <c r="C1045" i="1" l="1"/>
  <c r="F1045" i="1"/>
  <c r="H1045" i="1" l="1"/>
  <c r="J1045" i="1" s="1"/>
  <c r="D1045" i="1"/>
  <c r="A1046" i="1" l="1"/>
  <c r="B1046" i="1" s="1"/>
  <c r="E1046" i="1" l="1"/>
  <c r="F1046" i="1" s="1"/>
  <c r="H1046" i="1" s="1"/>
  <c r="J1046" i="1" s="1"/>
  <c r="C1046" i="1"/>
  <c r="D1046" i="1" s="1"/>
  <c r="A1047" i="1" l="1"/>
  <c r="E1047" i="1" s="1"/>
  <c r="B1047" i="1" l="1"/>
  <c r="C1047" i="1" s="1"/>
  <c r="F1047" i="1" l="1"/>
  <c r="H1047" i="1" s="1"/>
  <c r="J1047" i="1" s="1"/>
  <c r="D1047" i="1"/>
  <c r="A1048" i="1" l="1"/>
  <c r="E1048" i="1" s="1"/>
  <c r="B1048" i="1" l="1"/>
  <c r="C1048" i="1" s="1"/>
  <c r="F1048" i="1" l="1"/>
  <c r="H1048" i="1" s="1"/>
  <c r="J1048" i="1" s="1"/>
  <c r="D1048" i="1"/>
  <c r="A1049" i="1" l="1"/>
  <c r="B1049" i="1" l="1"/>
  <c r="E1049" i="1"/>
  <c r="C1049" i="1" l="1"/>
  <c r="F1049" i="1"/>
  <c r="H1049" i="1" l="1"/>
  <c r="J1049" i="1" s="1"/>
  <c r="D1049" i="1"/>
  <c r="A1050" i="1" l="1"/>
  <c r="E1050" i="1" s="1"/>
  <c r="B1050" i="1" l="1"/>
  <c r="C1050" i="1" s="1"/>
  <c r="F1050" i="1" l="1"/>
  <c r="H1050" i="1" s="1"/>
  <c r="J1050" i="1" s="1"/>
  <c r="D1050" i="1"/>
  <c r="A1051" i="1" l="1"/>
  <c r="E1051" i="1" s="1"/>
  <c r="B1051" i="1" l="1"/>
  <c r="C1051" i="1" s="1"/>
  <c r="D1051" i="1" s="1"/>
  <c r="F1051" i="1" l="1"/>
  <c r="H1051" i="1" s="1"/>
  <c r="J1051" i="1" s="1"/>
  <c r="A1052" i="1" s="1"/>
  <c r="E1052" i="1" s="1"/>
  <c r="B1052" i="1" l="1"/>
  <c r="C1052" i="1" s="1"/>
  <c r="D1052" i="1" s="1"/>
  <c r="F1052" i="1" l="1"/>
  <c r="H1052" i="1" s="1"/>
  <c r="J1052" i="1" s="1"/>
  <c r="A1053" i="1" s="1"/>
  <c r="B1053" i="1" s="1"/>
  <c r="E1053" i="1" l="1"/>
  <c r="F1053" i="1" s="1"/>
  <c r="C1053" i="1"/>
  <c r="H1053" i="1" l="1"/>
  <c r="J1053" i="1" s="1"/>
  <c r="D1053" i="1"/>
  <c r="A1054" i="1" l="1"/>
  <c r="B1054" i="1" l="1"/>
  <c r="E1054" i="1"/>
  <c r="C1054" i="1" l="1"/>
  <c r="D1054" i="1" s="1"/>
  <c r="F1054" i="1"/>
  <c r="H1054" i="1" s="1"/>
  <c r="J1054" i="1" s="1"/>
  <c r="A1055" i="1" l="1"/>
  <c r="B1055" i="1" s="1"/>
  <c r="E1055" i="1" l="1"/>
  <c r="F1055" i="1" s="1"/>
  <c r="H1055" i="1" s="1"/>
  <c r="J1055" i="1" s="1"/>
  <c r="C1055" i="1"/>
  <c r="D1055" i="1" s="1"/>
  <c r="A1056" i="1" l="1"/>
  <c r="B1056" i="1" s="1"/>
  <c r="E1056" i="1" l="1"/>
  <c r="F1056" i="1" s="1"/>
  <c r="C1056" i="1"/>
  <c r="H1056" i="1" l="1"/>
  <c r="J1056" i="1" s="1"/>
  <c r="D1056" i="1"/>
  <c r="A1057" i="1" l="1"/>
  <c r="E1057" i="1" s="1"/>
  <c r="B1057" i="1" l="1"/>
  <c r="F1057" i="1" s="1"/>
  <c r="H1057" i="1" s="1"/>
  <c r="J1057" i="1" s="1"/>
  <c r="C1057" i="1" l="1"/>
  <c r="D1057" i="1" s="1"/>
  <c r="A1058" i="1" s="1"/>
  <c r="E1058" i="1" l="1"/>
  <c r="B1058" i="1"/>
  <c r="C1058" i="1" s="1"/>
  <c r="F1058" i="1" l="1"/>
  <c r="H1058" i="1" s="1"/>
  <c r="J1058" i="1" s="1"/>
  <c r="D1058" i="1"/>
  <c r="A1059" i="1" l="1"/>
  <c r="E1059" i="1" l="1"/>
  <c r="B1059" i="1"/>
  <c r="C1059" i="1" l="1"/>
  <c r="D1059" i="1" s="1"/>
  <c r="F1059" i="1"/>
  <c r="H1059" i="1" s="1"/>
  <c r="J1059" i="1" s="1"/>
  <c r="A1060" i="1" l="1"/>
  <c r="B1060" i="1" s="1"/>
  <c r="E1060" i="1" l="1"/>
  <c r="F1060" i="1" s="1"/>
  <c r="H1060" i="1" s="1"/>
  <c r="J1060" i="1" s="1"/>
  <c r="C1060" i="1"/>
  <c r="D1060" i="1" s="1"/>
  <c r="A1061" i="1" l="1"/>
  <c r="E1061" i="1" s="1"/>
  <c r="B1061" i="1" l="1"/>
  <c r="C1061" i="1" s="1"/>
  <c r="D1061" i="1" s="1"/>
  <c r="F1061" i="1" l="1"/>
  <c r="H1061" i="1" s="1"/>
  <c r="J1061" i="1" s="1"/>
  <c r="A1062" i="1" s="1"/>
  <c r="E1062" i="1" s="1"/>
  <c r="B1062" i="1" l="1"/>
  <c r="C1062" i="1" s="1"/>
  <c r="F1062" i="1" l="1"/>
  <c r="H1062" i="1" s="1"/>
  <c r="J1062" i="1" s="1"/>
  <c r="D1062" i="1"/>
  <c r="A1063" i="1" l="1"/>
  <c r="B1063" i="1" s="1"/>
  <c r="E1063" i="1" l="1"/>
  <c r="F1063" i="1" s="1"/>
  <c r="C1063" i="1"/>
  <c r="H1063" i="1" l="1"/>
  <c r="J1063" i="1" s="1"/>
  <c r="D1063" i="1"/>
  <c r="A1064" i="1" l="1"/>
  <c r="B1064" i="1" s="1"/>
  <c r="E1064" i="1" l="1"/>
  <c r="F1064" i="1" s="1"/>
  <c r="H1064" i="1" s="1"/>
  <c r="J1064" i="1" s="1"/>
  <c r="C1064" i="1"/>
  <c r="D1064" i="1" s="1"/>
  <c r="A1065" i="1" l="1"/>
  <c r="E1065" i="1" s="1"/>
  <c r="B1065" i="1" l="1"/>
  <c r="C1065" i="1" s="1"/>
  <c r="D1065" i="1" s="1"/>
  <c r="I1071" i="1" s="1"/>
  <c r="I1072" i="1" s="1"/>
  <c r="I1073" i="1" s="1"/>
  <c r="I1074" i="1" s="1"/>
  <c r="I1075" i="1" s="1"/>
  <c r="I1076" i="1" s="1"/>
  <c r="I1077" i="1" s="1"/>
  <c r="I1078" i="1" s="1"/>
  <c r="I1079" i="1" s="1"/>
  <c r="I1080" i="1" s="1"/>
  <c r="I1081" i="1" s="1"/>
  <c r="I1082" i="1" s="1"/>
  <c r="I1083" i="1" s="1"/>
  <c r="I1084" i="1" s="1"/>
  <c r="I1085" i="1" s="1"/>
  <c r="I1086" i="1" s="1"/>
  <c r="I1087" i="1" s="1"/>
  <c r="I1088" i="1" s="1"/>
  <c r="I1089" i="1" s="1"/>
  <c r="I1090" i="1" s="1"/>
  <c r="I1091" i="1" s="1"/>
  <c r="I1092" i="1" s="1"/>
  <c r="I1093" i="1" s="1"/>
  <c r="I1094" i="1" s="1"/>
  <c r="I1095" i="1" s="1"/>
  <c r="I1096" i="1" s="1"/>
  <c r="I1097" i="1" s="1"/>
  <c r="I1098" i="1" s="1"/>
  <c r="L37" i="1"/>
  <c r="M37" i="1" s="1"/>
  <c r="F1065" i="1" l="1"/>
  <c r="H1065" i="1" s="1"/>
  <c r="J1065" i="1" s="1"/>
  <c r="G1071" i="1" l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H1071" i="1" l="1"/>
  <c r="J1071" i="1" s="1"/>
  <c r="A1072" i="1" s="1"/>
  <c r="E1072" i="1" s="1"/>
  <c r="B1072" i="1" l="1"/>
  <c r="C1072" i="1" s="1"/>
  <c r="D1072" i="1" s="1"/>
  <c r="F1072" i="1" l="1"/>
  <c r="H1072" i="1" s="1"/>
  <c r="J1072" i="1" s="1"/>
  <c r="A1073" i="1" s="1"/>
  <c r="B1073" i="1" s="1"/>
  <c r="E1073" i="1" l="1"/>
  <c r="F1073" i="1" s="1"/>
  <c r="C1073" i="1"/>
  <c r="H1073" i="1" l="1"/>
  <c r="J1073" i="1" s="1"/>
  <c r="D1073" i="1"/>
  <c r="A1074" i="1" l="1"/>
  <c r="E1074" i="1" s="1"/>
  <c r="B1074" i="1" l="1"/>
  <c r="C1074" i="1" s="1"/>
  <c r="D1074" i="1" s="1"/>
  <c r="F1074" i="1" l="1"/>
  <c r="H1074" i="1" s="1"/>
  <c r="J1074" i="1" s="1"/>
  <c r="A1075" i="1" s="1"/>
  <c r="E1075" i="1" s="1"/>
  <c r="B1075" i="1" l="1"/>
  <c r="C1075" i="1" s="1"/>
  <c r="F1075" i="1" l="1"/>
  <c r="H1075" i="1" s="1"/>
  <c r="J1075" i="1" s="1"/>
  <c r="D1075" i="1"/>
  <c r="A1076" i="1" l="1"/>
  <c r="B1076" i="1" s="1"/>
  <c r="E1076" i="1" l="1"/>
  <c r="F1076" i="1" s="1"/>
  <c r="C1076" i="1"/>
  <c r="H1076" i="1" l="1"/>
  <c r="J1076" i="1" s="1"/>
  <c r="D1076" i="1"/>
  <c r="A1077" i="1" l="1"/>
  <c r="E1077" i="1" l="1"/>
  <c r="B1077" i="1"/>
  <c r="C1077" i="1" l="1"/>
  <c r="F1077" i="1"/>
  <c r="H1077" i="1" l="1"/>
  <c r="J1077" i="1" s="1"/>
  <c r="D1077" i="1"/>
  <c r="A1078" i="1" l="1"/>
  <c r="E1078" i="1" l="1"/>
  <c r="B1078" i="1"/>
  <c r="C1078" i="1" l="1"/>
  <c r="D1078" i="1" s="1"/>
  <c r="F1078" i="1"/>
  <c r="H1078" i="1" s="1"/>
  <c r="J1078" i="1" s="1"/>
  <c r="A1079" i="1" l="1"/>
  <c r="E1079" i="1" s="1"/>
  <c r="B1079" i="1" l="1"/>
  <c r="C1079" i="1" s="1"/>
  <c r="F1079" i="1" l="1"/>
  <c r="H1079" i="1" s="1"/>
  <c r="J1079" i="1" s="1"/>
  <c r="D1079" i="1"/>
  <c r="A1080" i="1" l="1"/>
  <c r="B1080" i="1" l="1"/>
  <c r="E1080" i="1"/>
  <c r="C1080" i="1" l="1"/>
  <c r="F1080" i="1"/>
  <c r="H1080" i="1" l="1"/>
  <c r="J1080" i="1" s="1"/>
  <c r="D1080" i="1"/>
  <c r="A1081" i="1" l="1"/>
  <c r="E1081" i="1" l="1"/>
  <c r="B1081" i="1"/>
  <c r="C1081" i="1" l="1"/>
  <c r="F1081" i="1"/>
  <c r="H1081" i="1" l="1"/>
  <c r="J1081" i="1" s="1"/>
  <c r="D1081" i="1"/>
  <c r="A1082" i="1" l="1"/>
  <c r="E1082" i="1" l="1"/>
  <c r="B1082" i="1"/>
  <c r="C1082" i="1" l="1"/>
  <c r="D1082" i="1" s="1"/>
  <c r="F1082" i="1"/>
  <c r="H1082" i="1" s="1"/>
  <c r="J1082" i="1" s="1"/>
  <c r="A1083" i="1" l="1"/>
  <c r="B1083" i="1" s="1"/>
  <c r="E1083" i="1" l="1"/>
  <c r="F1083" i="1" s="1"/>
  <c r="C1083" i="1"/>
  <c r="H1083" i="1" l="1"/>
  <c r="J1083" i="1" s="1"/>
  <c r="D1083" i="1"/>
  <c r="A1084" i="1" l="1"/>
  <c r="E1084" i="1" s="1"/>
  <c r="B1084" i="1" l="1"/>
  <c r="C1084" i="1" s="1"/>
  <c r="D1084" i="1" s="1"/>
  <c r="F1084" i="1" l="1"/>
  <c r="H1084" i="1" s="1"/>
  <c r="J1084" i="1" s="1"/>
  <c r="A1085" i="1" s="1"/>
  <c r="E1085" i="1" s="1"/>
  <c r="B1085" i="1" l="1"/>
  <c r="C1085" i="1" s="1"/>
  <c r="F1085" i="1" l="1"/>
  <c r="H1085" i="1" s="1"/>
  <c r="J1085" i="1" s="1"/>
  <c r="D1085" i="1"/>
  <c r="A1086" i="1" l="1"/>
  <c r="E1086" i="1" l="1"/>
  <c r="B1086" i="1"/>
  <c r="C1086" i="1" l="1"/>
  <c r="D1086" i="1" s="1"/>
  <c r="F1086" i="1"/>
  <c r="H1086" i="1" s="1"/>
  <c r="J1086" i="1" s="1"/>
  <c r="A1087" i="1" l="1"/>
  <c r="E1087" i="1" s="1"/>
  <c r="B1087" i="1" l="1"/>
  <c r="C1087" i="1" s="1"/>
  <c r="F1087" i="1" l="1"/>
  <c r="H1087" i="1" s="1"/>
  <c r="J1087" i="1" s="1"/>
  <c r="D1087" i="1"/>
  <c r="A1088" i="1" l="1"/>
  <c r="B1088" i="1" l="1"/>
  <c r="E1088" i="1"/>
  <c r="C1088" i="1" l="1"/>
  <c r="F1088" i="1"/>
  <c r="H1088" i="1" l="1"/>
  <c r="J1088" i="1" s="1"/>
  <c r="D1088" i="1"/>
  <c r="A1089" i="1" l="1"/>
  <c r="E1089" i="1" l="1"/>
  <c r="B1089" i="1"/>
  <c r="C1089" i="1" l="1"/>
  <c r="F1089" i="1"/>
  <c r="H1089" i="1" l="1"/>
  <c r="J1089" i="1" s="1"/>
  <c r="D1089" i="1"/>
  <c r="A1090" i="1" l="1"/>
  <c r="B1090" i="1" l="1"/>
  <c r="E1090" i="1"/>
  <c r="C1090" i="1" l="1"/>
  <c r="F1090" i="1"/>
  <c r="H1090" i="1" l="1"/>
  <c r="J1090" i="1" s="1"/>
  <c r="D1090" i="1"/>
  <c r="A1091" i="1" l="1"/>
  <c r="B1091" i="1" s="1"/>
  <c r="E1091" i="1" l="1"/>
  <c r="F1091" i="1" s="1"/>
  <c r="H1091" i="1" s="1"/>
  <c r="J1091" i="1" s="1"/>
  <c r="C1091" i="1"/>
  <c r="D1091" i="1" s="1"/>
  <c r="A1092" i="1" l="1"/>
  <c r="E1092" i="1" s="1"/>
  <c r="B1092" i="1" l="1"/>
  <c r="F1092" i="1" s="1"/>
  <c r="C1092" i="1" l="1"/>
  <c r="D1092" i="1" s="1"/>
  <c r="H1092" i="1"/>
  <c r="J1092" i="1" s="1"/>
  <c r="A1093" i="1" l="1"/>
  <c r="B1093" i="1" s="1"/>
  <c r="E1093" i="1" l="1"/>
  <c r="F1093" i="1" s="1"/>
  <c r="C1093" i="1"/>
  <c r="H1093" i="1" l="1"/>
  <c r="J1093" i="1" s="1"/>
  <c r="D1093" i="1"/>
  <c r="A1094" i="1" l="1"/>
  <c r="E1094" i="1" l="1"/>
  <c r="B1094" i="1"/>
  <c r="C1094" i="1" l="1"/>
  <c r="F1094" i="1"/>
  <c r="H1094" i="1" l="1"/>
  <c r="J1094" i="1" s="1"/>
  <c r="D1094" i="1"/>
  <c r="A1095" i="1" l="1"/>
  <c r="B1095" i="1" s="1"/>
  <c r="E1095" i="1" l="1"/>
  <c r="F1095" i="1" s="1"/>
  <c r="C1095" i="1"/>
  <c r="H1095" i="1" l="1"/>
  <c r="J1095" i="1" s="1"/>
  <c r="D1095" i="1"/>
  <c r="A1096" i="1" l="1"/>
  <c r="B1096" i="1" s="1"/>
  <c r="E1096" i="1" l="1"/>
  <c r="F1096" i="1" s="1"/>
  <c r="C1096" i="1"/>
  <c r="H1096" i="1" l="1"/>
  <c r="J1096" i="1" s="1"/>
  <c r="D1096" i="1"/>
  <c r="A1097" i="1" l="1"/>
  <c r="E1097" i="1" s="1"/>
  <c r="B1097" i="1" l="1"/>
  <c r="C1097" i="1" s="1"/>
  <c r="D1097" i="1" s="1"/>
  <c r="F1097" i="1" l="1"/>
  <c r="H1097" i="1" s="1"/>
  <c r="J1097" i="1" s="1"/>
  <c r="A1098" i="1" s="1"/>
  <c r="B1098" i="1" s="1"/>
  <c r="E1098" i="1" l="1"/>
  <c r="F1098" i="1" s="1"/>
  <c r="L38" i="1"/>
  <c r="M38" i="1" s="1"/>
  <c r="C1098" i="1"/>
  <c r="D1098" i="1" s="1"/>
  <c r="I1104" i="1" s="1"/>
  <c r="I1105" i="1" s="1"/>
  <c r="I1106" i="1" s="1"/>
  <c r="I1107" i="1" s="1"/>
  <c r="I1108" i="1" s="1"/>
  <c r="I1109" i="1" s="1"/>
  <c r="I1110" i="1" s="1"/>
  <c r="I1111" i="1" s="1"/>
  <c r="I1112" i="1" s="1"/>
  <c r="I1113" i="1" s="1"/>
  <c r="I1114" i="1" s="1"/>
  <c r="I1115" i="1" s="1"/>
  <c r="I1116" i="1" s="1"/>
  <c r="I1117" i="1" s="1"/>
  <c r="I1118" i="1" s="1"/>
  <c r="I1119" i="1" s="1"/>
  <c r="I1120" i="1" s="1"/>
  <c r="I1121" i="1" s="1"/>
  <c r="I1122" i="1" s="1"/>
  <c r="I1123" i="1" s="1"/>
  <c r="I1124" i="1" s="1"/>
  <c r="I1125" i="1" s="1"/>
  <c r="I1126" i="1" s="1"/>
  <c r="I1127" i="1" s="1"/>
  <c r="I1128" i="1" s="1"/>
  <c r="I1129" i="1" s="1"/>
  <c r="I1130" i="1" s="1"/>
  <c r="I1131" i="1" s="1"/>
  <c r="H1098" i="1" l="1"/>
  <c r="J1098" i="1" s="1"/>
  <c r="G1104" i="1"/>
  <c r="G1105" i="1" l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H1104" i="1"/>
  <c r="J1104" i="1" s="1"/>
  <c r="A1105" i="1" s="1"/>
  <c r="B1105" i="1" l="1"/>
  <c r="E1105" i="1"/>
  <c r="C1105" i="1" l="1"/>
  <c r="D1105" i="1" s="1"/>
  <c r="F1105" i="1"/>
  <c r="H1105" i="1" s="1"/>
  <c r="J1105" i="1" s="1"/>
  <c r="A1106" i="1" l="1"/>
  <c r="E1106" i="1" l="1"/>
  <c r="B1106" i="1"/>
  <c r="C1106" i="1" l="1"/>
  <c r="F1106" i="1"/>
  <c r="H1106" i="1" l="1"/>
  <c r="J1106" i="1" s="1"/>
  <c r="D1106" i="1"/>
  <c r="A1107" i="1" l="1"/>
  <c r="B1107" i="1" s="1"/>
  <c r="E1107" i="1" l="1"/>
  <c r="F1107" i="1" s="1"/>
  <c r="C1107" i="1"/>
  <c r="H1107" i="1" l="1"/>
  <c r="J1107" i="1" s="1"/>
  <c r="D1107" i="1"/>
  <c r="A1108" i="1" l="1"/>
  <c r="E1108" i="1" l="1"/>
  <c r="B1108" i="1"/>
  <c r="C1108" i="1" l="1"/>
  <c r="D1108" i="1" s="1"/>
  <c r="F1108" i="1"/>
  <c r="H1108" i="1" s="1"/>
  <c r="J1108" i="1" s="1"/>
  <c r="A1109" i="1" l="1"/>
  <c r="B1109" i="1" s="1"/>
  <c r="E1109" i="1" l="1"/>
  <c r="F1109" i="1" s="1"/>
  <c r="C1109" i="1"/>
  <c r="H1109" i="1" l="1"/>
  <c r="J1109" i="1" s="1"/>
  <c r="D1109" i="1"/>
  <c r="A1110" i="1" l="1"/>
  <c r="E1110" i="1" l="1"/>
  <c r="B1110" i="1"/>
  <c r="C1110" i="1" l="1"/>
  <c r="D1110" i="1" s="1"/>
  <c r="F1110" i="1"/>
  <c r="H1110" i="1" s="1"/>
  <c r="J1110" i="1" s="1"/>
  <c r="A1111" i="1" l="1"/>
  <c r="B1111" i="1" s="1"/>
  <c r="E1111" i="1" l="1"/>
  <c r="F1111" i="1" s="1"/>
  <c r="H1111" i="1" s="1"/>
  <c r="J1111" i="1" s="1"/>
  <c r="C1111" i="1"/>
  <c r="D1111" i="1" s="1"/>
  <c r="A1112" i="1" l="1"/>
  <c r="E1112" i="1" s="1"/>
  <c r="B1112" i="1" l="1"/>
  <c r="C1112" i="1" s="1"/>
  <c r="F1112" i="1" l="1"/>
  <c r="H1112" i="1" s="1"/>
  <c r="J1112" i="1" s="1"/>
  <c r="D1112" i="1"/>
  <c r="A1113" i="1" l="1"/>
  <c r="B1113" i="1" s="1"/>
  <c r="E1113" i="1" l="1"/>
  <c r="F1113" i="1" s="1"/>
  <c r="C1113" i="1"/>
  <c r="H1113" i="1" l="1"/>
  <c r="J1113" i="1" s="1"/>
  <c r="D1113" i="1"/>
  <c r="A1114" i="1" l="1"/>
  <c r="E1114" i="1" s="1"/>
  <c r="B1114" i="1" l="1"/>
  <c r="C1114" i="1" s="1"/>
  <c r="D1114" i="1" s="1"/>
  <c r="F1114" i="1" l="1"/>
  <c r="H1114" i="1" s="1"/>
  <c r="J1114" i="1" s="1"/>
  <c r="A1115" i="1" s="1"/>
  <c r="B1115" i="1" s="1"/>
  <c r="E1115" i="1" l="1"/>
  <c r="F1115" i="1" s="1"/>
  <c r="C1115" i="1"/>
  <c r="H1115" i="1" l="1"/>
  <c r="J1115" i="1" s="1"/>
  <c r="D1115" i="1"/>
  <c r="A1116" i="1" l="1"/>
  <c r="E1116" i="1" s="1"/>
  <c r="B1116" i="1" l="1"/>
  <c r="C1116" i="1" s="1"/>
  <c r="F1116" i="1" l="1"/>
  <c r="H1116" i="1" s="1"/>
  <c r="J1116" i="1" s="1"/>
  <c r="D1116" i="1"/>
  <c r="A1117" i="1" l="1"/>
  <c r="E1117" i="1" s="1"/>
  <c r="B1117" i="1" l="1"/>
  <c r="C1117" i="1" s="1"/>
  <c r="D1117" i="1" s="1"/>
  <c r="F1117" i="1" l="1"/>
  <c r="H1117" i="1" s="1"/>
  <c r="J1117" i="1" s="1"/>
  <c r="A1118" i="1" s="1"/>
  <c r="E1118" i="1" l="1"/>
  <c r="B1118" i="1"/>
  <c r="C1118" i="1" s="1"/>
  <c r="F1118" i="1" l="1"/>
  <c r="H1118" i="1" s="1"/>
  <c r="J1118" i="1" s="1"/>
  <c r="D1118" i="1"/>
  <c r="A1119" i="1" l="1"/>
  <c r="B1119" i="1" s="1"/>
  <c r="E1119" i="1" l="1"/>
  <c r="F1119" i="1" s="1"/>
  <c r="C1119" i="1"/>
  <c r="H1119" i="1" l="1"/>
  <c r="J1119" i="1" s="1"/>
  <c r="D1119" i="1"/>
  <c r="A1120" i="1" l="1"/>
  <c r="E1120" i="1" s="1"/>
  <c r="B1120" i="1" l="1"/>
  <c r="F1120" i="1" s="1"/>
  <c r="C1120" i="1" l="1"/>
  <c r="D1120" i="1" s="1"/>
  <c r="H1120" i="1"/>
  <c r="J1120" i="1" s="1"/>
  <c r="A1121" i="1" l="1"/>
  <c r="B1121" i="1" s="1"/>
  <c r="E1121" i="1" l="1"/>
  <c r="F1121" i="1" s="1"/>
  <c r="C1121" i="1"/>
  <c r="H1121" i="1" l="1"/>
  <c r="J1121" i="1" s="1"/>
  <c r="D1121" i="1"/>
  <c r="A1122" i="1" l="1"/>
  <c r="B1122" i="1" s="1"/>
  <c r="E1122" i="1" l="1"/>
  <c r="F1122" i="1" s="1"/>
  <c r="C1122" i="1"/>
  <c r="H1122" i="1" l="1"/>
  <c r="J1122" i="1" s="1"/>
  <c r="D1122" i="1"/>
  <c r="A1123" i="1" l="1"/>
  <c r="E1123" i="1" s="1"/>
  <c r="B1123" i="1" l="1"/>
  <c r="C1123" i="1" s="1"/>
  <c r="D1123" i="1" s="1"/>
  <c r="F1123" i="1" l="1"/>
  <c r="H1123" i="1" s="1"/>
  <c r="J1123" i="1" s="1"/>
  <c r="A1124" i="1" s="1"/>
  <c r="B1124" i="1" s="1"/>
  <c r="E1124" i="1" l="1"/>
  <c r="F1124" i="1" s="1"/>
  <c r="C1124" i="1"/>
  <c r="H1124" i="1" l="1"/>
  <c r="J1124" i="1" s="1"/>
  <c r="D1124" i="1"/>
  <c r="A1125" i="1" l="1"/>
  <c r="E1125" i="1" l="1"/>
  <c r="B1125" i="1"/>
  <c r="C1125" i="1" l="1"/>
  <c r="D1125" i="1" s="1"/>
  <c r="F1125" i="1"/>
  <c r="H1125" i="1" s="1"/>
  <c r="J1125" i="1" s="1"/>
  <c r="A1126" i="1" l="1"/>
  <c r="E1126" i="1" s="1"/>
  <c r="B1126" i="1" l="1"/>
  <c r="C1126" i="1" s="1"/>
  <c r="D1126" i="1" s="1"/>
  <c r="F1126" i="1" l="1"/>
  <c r="H1126" i="1" s="1"/>
  <c r="J1126" i="1" s="1"/>
  <c r="A1127" i="1" s="1"/>
  <c r="B1127" i="1" s="1"/>
  <c r="E1127" i="1" l="1"/>
  <c r="F1127" i="1" s="1"/>
  <c r="C1127" i="1"/>
  <c r="H1127" i="1" l="1"/>
  <c r="J1127" i="1" s="1"/>
  <c r="D1127" i="1"/>
  <c r="A1128" i="1" l="1"/>
  <c r="B1128" i="1" s="1"/>
  <c r="E1128" i="1" l="1"/>
  <c r="F1128" i="1" s="1"/>
  <c r="C1128" i="1"/>
  <c r="H1128" i="1" l="1"/>
  <c r="J1128" i="1" s="1"/>
  <c r="D1128" i="1"/>
  <c r="A1129" i="1" l="1"/>
  <c r="B1129" i="1" s="1"/>
  <c r="E1129" i="1" l="1"/>
  <c r="F1129" i="1" s="1"/>
  <c r="C1129" i="1"/>
  <c r="H1129" i="1" l="1"/>
  <c r="J1129" i="1" s="1"/>
  <c r="D1129" i="1"/>
  <c r="A1130" i="1" l="1"/>
  <c r="E1130" i="1" s="1"/>
  <c r="B1130" i="1" l="1"/>
  <c r="F1130" i="1" s="1"/>
  <c r="C1130" i="1" l="1"/>
  <c r="D1130" i="1" s="1"/>
  <c r="H1130" i="1"/>
  <c r="J1130" i="1" s="1"/>
  <c r="A1131" i="1" l="1"/>
  <c r="B1131" i="1" s="1"/>
  <c r="L39" i="1" l="1"/>
  <c r="M39" i="1" s="1"/>
  <c r="E1131" i="1"/>
  <c r="F1131" i="1" s="1"/>
  <c r="C1131" i="1"/>
  <c r="D1131" i="1" s="1"/>
  <c r="I1137" i="1" s="1"/>
  <c r="I1138" i="1" s="1"/>
  <c r="I1139" i="1" s="1"/>
  <c r="I1140" i="1" s="1"/>
  <c r="I1141" i="1" s="1"/>
  <c r="I1142" i="1" s="1"/>
  <c r="I1143" i="1" s="1"/>
  <c r="I1144" i="1" s="1"/>
  <c r="I1145" i="1" s="1"/>
  <c r="I1146" i="1" s="1"/>
  <c r="I1147" i="1" s="1"/>
  <c r="I1148" i="1" s="1"/>
  <c r="I1149" i="1" s="1"/>
  <c r="I1150" i="1" s="1"/>
  <c r="I1151" i="1" s="1"/>
  <c r="I1152" i="1" s="1"/>
  <c r="I1153" i="1" s="1"/>
  <c r="I1154" i="1" s="1"/>
  <c r="I1155" i="1" s="1"/>
  <c r="I1156" i="1" s="1"/>
  <c r="I1157" i="1" s="1"/>
  <c r="I1158" i="1" s="1"/>
  <c r="I1159" i="1" s="1"/>
  <c r="I1160" i="1" s="1"/>
  <c r="I1161" i="1" s="1"/>
  <c r="I1162" i="1" s="1"/>
  <c r="I1163" i="1" s="1"/>
  <c r="I1164" i="1" s="1"/>
  <c r="I1165" i="1" s="1"/>
  <c r="G1137" i="1" l="1"/>
  <c r="H1131" i="1"/>
  <c r="J1131" i="1" s="1"/>
  <c r="H1137" i="1" l="1"/>
  <c r="J1137" i="1" s="1"/>
  <c r="A1138" i="1" s="1"/>
  <c r="G1138" i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B1138" i="1" l="1"/>
  <c r="E1138" i="1"/>
  <c r="C1138" i="1" l="1"/>
  <c r="D1138" i="1" s="1"/>
  <c r="F1138" i="1"/>
  <c r="H1138" i="1" l="1"/>
  <c r="J1138" i="1" s="1"/>
  <c r="A1139" i="1" s="1"/>
  <c r="B1139" i="1" l="1"/>
  <c r="E1139" i="1"/>
  <c r="C1139" i="1" l="1"/>
  <c r="F1139" i="1"/>
  <c r="H1139" i="1" l="1"/>
  <c r="J1139" i="1" s="1"/>
  <c r="D1139" i="1"/>
  <c r="A1140" i="1" l="1"/>
  <c r="E1140" i="1" l="1"/>
  <c r="B1140" i="1"/>
  <c r="C1140" i="1" l="1"/>
  <c r="F1140" i="1"/>
  <c r="H1140" i="1" l="1"/>
  <c r="J1140" i="1" s="1"/>
  <c r="D1140" i="1"/>
  <c r="A1141" i="1" l="1"/>
  <c r="B1141" i="1" s="1"/>
  <c r="E1141" i="1" l="1"/>
  <c r="F1141" i="1" s="1"/>
  <c r="C1141" i="1"/>
  <c r="H1141" i="1" l="1"/>
  <c r="J1141" i="1" s="1"/>
  <c r="D1141" i="1"/>
  <c r="A1142" i="1" l="1"/>
  <c r="E1142" i="1" l="1"/>
  <c r="B1142" i="1"/>
  <c r="C1142" i="1" l="1"/>
  <c r="F1142" i="1"/>
  <c r="H1142" i="1" l="1"/>
  <c r="J1142" i="1" s="1"/>
  <c r="D1142" i="1"/>
  <c r="A1143" i="1" l="1"/>
  <c r="B1143" i="1" s="1"/>
  <c r="E1143" i="1" l="1"/>
  <c r="F1143" i="1" s="1"/>
  <c r="C1143" i="1"/>
  <c r="H1143" i="1" l="1"/>
  <c r="J1143" i="1" s="1"/>
  <c r="D1143" i="1"/>
  <c r="A1144" i="1" l="1"/>
  <c r="E1144" i="1" s="1"/>
  <c r="B1144" i="1" l="1"/>
  <c r="C1144" i="1" s="1"/>
  <c r="D1144" i="1" s="1"/>
  <c r="F1144" i="1" l="1"/>
  <c r="H1144" i="1" s="1"/>
  <c r="J1144" i="1" s="1"/>
  <c r="A1145" i="1" s="1"/>
  <c r="B1145" i="1" s="1"/>
  <c r="E1145" i="1" l="1"/>
  <c r="F1145" i="1" s="1"/>
  <c r="C1145" i="1"/>
  <c r="H1145" i="1" l="1"/>
  <c r="J1145" i="1" s="1"/>
  <c r="D1145" i="1"/>
  <c r="A1146" i="1" l="1"/>
  <c r="B1146" i="1" s="1"/>
  <c r="E1146" i="1" l="1"/>
  <c r="F1146" i="1" s="1"/>
  <c r="C1146" i="1"/>
  <c r="H1146" i="1" l="1"/>
  <c r="J1146" i="1" s="1"/>
  <c r="D1146" i="1"/>
  <c r="A1147" i="1" l="1"/>
  <c r="B1147" i="1" l="1"/>
  <c r="E1147" i="1"/>
  <c r="C1147" i="1" l="1"/>
  <c r="F1147" i="1"/>
  <c r="H1147" i="1" l="1"/>
  <c r="J1147" i="1" s="1"/>
  <c r="D1147" i="1"/>
  <c r="A1148" i="1" l="1"/>
  <c r="B1148" i="1" s="1"/>
  <c r="E1148" i="1" l="1"/>
  <c r="F1148" i="1" s="1"/>
  <c r="C1148" i="1"/>
  <c r="H1148" i="1" l="1"/>
  <c r="J1148" i="1" s="1"/>
  <c r="D1148" i="1"/>
  <c r="A1149" i="1" l="1"/>
  <c r="E1149" i="1" l="1"/>
  <c r="B1149" i="1"/>
  <c r="C1149" i="1" l="1"/>
  <c r="F1149" i="1"/>
  <c r="H1149" i="1" l="1"/>
  <c r="J1149" i="1" s="1"/>
  <c r="D1149" i="1"/>
  <c r="A1150" i="1" l="1"/>
  <c r="E1150" i="1" l="1"/>
  <c r="B1150" i="1"/>
  <c r="C1150" i="1" l="1"/>
  <c r="F1150" i="1"/>
  <c r="H1150" i="1" l="1"/>
  <c r="J1150" i="1" s="1"/>
  <c r="D1150" i="1"/>
  <c r="A1151" i="1" l="1"/>
  <c r="E1151" i="1" s="1"/>
  <c r="B1151" i="1" l="1"/>
  <c r="C1151" i="1" s="1"/>
  <c r="F1151" i="1" l="1"/>
  <c r="H1151" i="1" s="1"/>
  <c r="J1151" i="1" s="1"/>
  <c r="D1151" i="1"/>
  <c r="A1152" i="1" l="1"/>
  <c r="E1152" i="1" s="1"/>
  <c r="B1152" i="1" l="1"/>
  <c r="F1152" i="1" s="1"/>
  <c r="H1152" i="1" s="1"/>
  <c r="J1152" i="1" s="1"/>
  <c r="C1152" i="1" l="1"/>
  <c r="D1152" i="1" s="1"/>
  <c r="A1153" i="1" s="1"/>
  <c r="E1153" i="1" l="1"/>
  <c r="B1153" i="1"/>
  <c r="C1153" i="1" s="1"/>
  <c r="F1153" i="1" l="1"/>
  <c r="H1153" i="1" s="1"/>
  <c r="J1153" i="1" s="1"/>
  <c r="D1153" i="1"/>
  <c r="A1154" i="1" l="1"/>
  <c r="B1154" i="1" s="1"/>
  <c r="E1154" i="1" l="1"/>
  <c r="F1154" i="1" s="1"/>
  <c r="C1154" i="1"/>
  <c r="H1154" i="1" l="1"/>
  <c r="J1154" i="1" s="1"/>
  <c r="D1154" i="1"/>
  <c r="A1155" i="1" l="1"/>
  <c r="B1155" i="1" l="1"/>
  <c r="E1155" i="1"/>
  <c r="C1155" i="1" l="1"/>
  <c r="F1155" i="1"/>
  <c r="H1155" i="1" l="1"/>
  <c r="J1155" i="1" s="1"/>
  <c r="D1155" i="1"/>
  <c r="A1156" i="1" l="1"/>
  <c r="E1156" i="1" s="1"/>
  <c r="B1156" i="1" l="1"/>
  <c r="F1156" i="1" s="1"/>
  <c r="C1156" i="1" l="1"/>
  <c r="D1156" i="1" s="1"/>
  <c r="H1156" i="1"/>
  <c r="J1156" i="1" s="1"/>
  <c r="A1157" i="1" l="1"/>
  <c r="E1157" i="1" l="1"/>
  <c r="B1157" i="1"/>
  <c r="C1157" i="1" l="1"/>
  <c r="F1157" i="1"/>
  <c r="H1157" i="1" l="1"/>
  <c r="J1157" i="1" s="1"/>
  <c r="D1157" i="1"/>
  <c r="A1158" i="1" l="1"/>
  <c r="E1158" i="1" s="1"/>
  <c r="B1158" i="1" l="1"/>
  <c r="F1158" i="1" s="1"/>
  <c r="C1158" i="1" l="1"/>
  <c r="D1158" i="1" s="1"/>
  <c r="H1158" i="1"/>
  <c r="J1158" i="1" s="1"/>
  <c r="A1159" i="1" l="1"/>
  <c r="E1159" i="1" s="1"/>
  <c r="B1159" i="1" l="1"/>
  <c r="F1159" i="1" s="1"/>
  <c r="C1159" i="1" l="1"/>
  <c r="D1159" i="1" s="1"/>
  <c r="H1159" i="1"/>
  <c r="J1159" i="1" s="1"/>
  <c r="A1160" i="1" l="1"/>
  <c r="E1160" i="1" l="1"/>
  <c r="B1160" i="1"/>
  <c r="C1160" i="1" l="1"/>
  <c r="F1160" i="1"/>
  <c r="H1160" i="1" l="1"/>
  <c r="J1160" i="1" s="1"/>
  <c r="D1160" i="1"/>
  <c r="A1161" i="1" l="1"/>
  <c r="E1161" i="1" l="1"/>
  <c r="B1161" i="1"/>
  <c r="C1161" i="1" l="1"/>
  <c r="F1161" i="1"/>
  <c r="H1161" i="1" l="1"/>
  <c r="J1161" i="1" s="1"/>
  <c r="D1161" i="1"/>
  <c r="A1162" i="1" l="1"/>
  <c r="E1162" i="1" l="1"/>
  <c r="B1162" i="1"/>
  <c r="C1162" i="1" l="1"/>
  <c r="F1162" i="1"/>
  <c r="H1162" i="1" l="1"/>
  <c r="J1162" i="1" s="1"/>
  <c r="D1162" i="1"/>
  <c r="A1163" i="1" l="1"/>
  <c r="B1163" i="1" s="1"/>
  <c r="E1163" i="1" l="1"/>
  <c r="F1163" i="1" s="1"/>
  <c r="C1163" i="1"/>
  <c r="H1163" i="1" l="1"/>
  <c r="J1163" i="1" s="1"/>
  <c r="D1163" i="1"/>
  <c r="A1164" i="1" l="1"/>
  <c r="E1164" i="1" s="1"/>
  <c r="B1164" i="1" l="1"/>
  <c r="F1164" i="1" s="1"/>
  <c r="C1164" i="1" l="1"/>
  <c r="D1164" i="1" s="1"/>
  <c r="H1164" i="1"/>
  <c r="J1164" i="1" s="1"/>
  <c r="A1165" i="1" l="1"/>
  <c r="L40" i="1" l="1"/>
  <c r="M40" i="1" s="1"/>
  <c r="E1165" i="1"/>
  <c r="B1165" i="1"/>
  <c r="C1165" i="1" l="1"/>
  <c r="D1165" i="1" s="1"/>
  <c r="I1171" i="1" s="1"/>
  <c r="I1172" i="1" s="1"/>
  <c r="I1173" i="1" s="1"/>
  <c r="I1174" i="1" s="1"/>
  <c r="I1175" i="1" s="1"/>
  <c r="I1176" i="1" s="1"/>
  <c r="I1177" i="1" s="1"/>
  <c r="I1178" i="1" s="1"/>
  <c r="I1179" i="1" s="1"/>
  <c r="I1180" i="1" s="1"/>
  <c r="I1181" i="1" s="1"/>
  <c r="I1182" i="1" s="1"/>
  <c r="I1183" i="1" s="1"/>
  <c r="I1184" i="1" s="1"/>
  <c r="I1185" i="1" s="1"/>
  <c r="I1186" i="1" s="1"/>
  <c r="I1187" i="1" s="1"/>
  <c r="I1188" i="1" s="1"/>
  <c r="I1189" i="1" s="1"/>
  <c r="I1190" i="1" s="1"/>
  <c r="I1191" i="1" s="1"/>
  <c r="I1192" i="1" s="1"/>
  <c r="I1193" i="1" s="1"/>
  <c r="I1194" i="1" s="1"/>
  <c r="I1195" i="1" s="1"/>
  <c r="I1196" i="1" s="1"/>
  <c r="I1197" i="1" s="1"/>
  <c r="I1198" i="1" s="1"/>
  <c r="F1165" i="1"/>
  <c r="G1171" i="1" s="1"/>
  <c r="H1165" i="1" l="1"/>
  <c r="J1165" i="1" s="1"/>
  <c r="H1171" i="1"/>
  <c r="J1171" i="1" s="1"/>
  <c r="A1172" i="1" s="1"/>
  <c r="G1172" i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B1172" i="1" l="1"/>
  <c r="E1172" i="1"/>
  <c r="C1172" i="1" l="1"/>
  <c r="D1172" i="1" s="1"/>
  <c r="F1172" i="1"/>
  <c r="H1172" i="1" s="1"/>
  <c r="J1172" i="1" s="1"/>
  <c r="A1173" i="1" l="1"/>
  <c r="E1173" i="1" s="1"/>
  <c r="B1173" i="1" l="1"/>
  <c r="C1173" i="1" s="1"/>
  <c r="D1173" i="1" s="1"/>
  <c r="F1173" i="1" l="1"/>
  <c r="H1173" i="1" s="1"/>
  <c r="J1173" i="1" s="1"/>
  <c r="A1174" i="1" s="1"/>
  <c r="E1174" i="1" l="1"/>
  <c r="B1174" i="1"/>
  <c r="C1174" i="1" l="1"/>
  <c r="F1174" i="1"/>
  <c r="H1174" i="1" l="1"/>
  <c r="J1174" i="1" s="1"/>
  <c r="D1174" i="1"/>
  <c r="A1175" i="1" l="1"/>
  <c r="E1175" i="1" s="1"/>
  <c r="B1175" i="1" l="1"/>
  <c r="C1175" i="1" s="1"/>
  <c r="D1175" i="1" s="1"/>
  <c r="F1175" i="1" l="1"/>
  <c r="H1175" i="1" s="1"/>
  <c r="J1175" i="1" s="1"/>
  <c r="A1176" i="1" s="1"/>
  <c r="B1176" i="1" s="1"/>
  <c r="E1176" i="1" l="1"/>
  <c r="F1176" i="1" s="1"/>
  <c r="C1176" i="1"/>
  <c r="H1176" i="1" l="1"/>
  <c r="J1176" i="1" s="1"/>
  <c r="D1176" i="1"/>
  <c r="A1177" i="1" l="1"/>
  <c r="E1177" i="1" l="1"/>
  <c r="B1177" i="1"/>
  <c r="C1177" i="1" l="1"/>
  <c r="D1177" i="1" s="1"/>
  <c r="F1177" i="1"/>
  <c r="H1177" i="1" s="1"/>
  <c r="J1177" i="1" s="1"/>
  <c r="A1178" i="1" l="1"/>
  <c r="E1178" i="1" s="1"/>
  <c r="B1178" i="1" l="1"/>
  <c r="C1178" i="1" s="1"/>
  <c r="F1178" i="1" l="1"/>
  <c r="H1178" i="1" s="1"/>
  <c r="J1178" i="1" s="1"/>
  <c r="D1178" i="1"/>
  <c r="A1179" i="1" l="1"/>
  <c r="B1179" i="1" l="1"/>
  <c r="E1179" i="1"/>
  <c r="C1179" i="1" l="1"/>
  <c r="D1179" i="1" s="1"/>
  <c r="F1179" i="1"/>
  <c r="H1179" i="1" s="1"/>
  <c r="J1179" i="1" s="1"/>
  <c r="A1180" i="1" l="1"/>
  <c r="B1180" i="1" s="1"/>
  <c r="E1180" i="1" l="1"/>
  <c r="F1180" i="1" s="1"/>
  <c r="H1180" i="1" s="1"/>
  <c r="J1180" i="1" s="1"/>
  <c r="C1180" i="1"/>
  <c r="D1180" i="1" s="1"/>
  <c r="A1181" i="1" l="1"/>
  <c r="B1181" i="1" s="1"/>
  <c r="E1181" i="1" l="1"/>
  <c r="F1181" i="1" s="1"/>
  <c r="C1181" i="1"/>
  <c r="H1181" i="1" l="1"/>
  <c r="J1181" i="1" s="1"/>
  <c r="D1181" i="1"/>
  <c r="A1182" i="1" l="1"/>
  <c r="B1182" i="1" s="1"/>
  <c r="E1182" i="1" l="1"/>
  <c r="F1182" i="1" s="1"/>
  <c r="C1182" i="1"/>
  <c r="H1182" i="1" l="1"/>
  <c r="J1182" i="1" s="1"/>
  <c r="D1182" i="1"/>
  <c r="A1183" i="1" l="1"/>
  <c r="E1183" i="1" s="1"/>
  <c r="B1183" i="1" l="1"/>
  <c r="C1183" i="1" s="1"/>
  <c r="F1183" i="1" l="1"/>
  <c r="H1183" i="1" s="1"/>
  <c r="J1183" i="1" s="1"/>
  <c r="D1183" i="1"/>
  <c r="A1184" i="1" l="1"/>
  <c r="E1184" i="1" l="1"/>
  <c r="B1184" i="1"/>
  <c r="C1184" i="1" l="1"/>
  <c r="F1184" i="1"/>
  <c r="H1184" i="1" l="1"/>
  <c r="J1184" i="1" s="1"/>
  <c r="D1184" i="1"/>
  <c r="A1185" i="1" l="1"/>
  <c r="E1185" i="1" l="1"/>
  <c r="B1185" i="1"/>
  <c r="C1185" i="1" l="1"/>
  <c r="F1185" i="1"/>
  <c r="H1185" i="1" l="1"/>
  <c r="J1185" i="1" s="1"/>
  <c r="D1185" i="1"/>
  <c r="A1186" i="1" l="1"/>
  <c r="B1186" i="1" l="1"/>
  <c r="E1186" i="1"/>
  <c r="C1186" i="1" l="1"/>
  <c r="F1186" i="1"/>
  <c r="H1186" i="1" l="1"/>
  <c r="J1186" i="1" s="1"/>
  <c r="D1186" i="1"/>
  <c r="A1187" i="1" l="1"/>
  <c r="B1187" i="1" l="1"/>
  <c r="E1187" i="1"/>
  <c r="C1187" i="1" l="1"/>
  <c r="D1187" i="1" s="1"/>
  <c r="F1187" i="1"/>
  <c r="H1187" i="1" s="1"/>
  <c r="J1187" i="1" s="1"/>
  <c r="A1188" i="1" l="1"/>
  <c r="E1188" i="1" s="1"/>
  <c r="B1188" i="1" l="1"/>
  <c r="C1188" i="1" s="1"/>
  <c r="F1188" i="1" l="1"/>
  <c r="H1188" i="1" s="1"/>
  <c r="J1188" i="1" s="1"/>
  <c r="D1188" i="1"/>
  <c r="A1189" i="1" l="1"/>
  <c r="E1189" i="1" l="1"/>
  <c r="B1189" i="1"/>
  <c r="C1189" i="1" l="1"/>
  <c r="F1189" i="1"/>
  <c r="H1189" i="1" l="1"/>
  <c r="J1189" i="1" s="1"/>
  <c r="D1189" i="1"/>
  <c r="A1190" i="1" l="1"/>
  <c r="B1190" i="1" s="1"/>
  <c r="E1190" i="1" l="1"/>
  <c r="F1190" i="1" s="1"/>
  <c r="H1190" i="1" s="1"/>
  <c r="J1190" i="1" s="1"/>
  <c r="C1190" i="1"/>
  <c r="D1190" i="1" s="1"/>
  <c r="A1191" i="1" l="1"/>
  <c r="E1191" i="1" s="1"/>
  <c r="B1191" i="1" l="1"/>
  <c r="C1191" i="1" s="1"/>
  <c r="F1191" i="1" l="1"/>
  <c r="H1191" i="1" s="1"/>
  <c r="J1191" i="1" s="1"/>
  <c r="D1191" i="1"/>
  <c r="A1192" i="1" l="1"/>
  <c r="B1192" i="1" s="1"/>
  <c r="E1192" i="1" l="1"/>
  <c r="F1192" i="1" s="1"/>
  <c r="C1192" i="1"/>
  <c r="H1192" i="1" l="1"/>
  <c r="J1192" i="1" s="1"/>
  <c r="D1192" i="1"/>
  <c r="A1193" i="1" l="1"/>
  <c r="E1193" i="1" s="1"/>
  <c r="B1193" i="1" l="1"/>
  <c r="C1193" i="1" s="1"/>
  <c r="F1193" i="1" l="1"/>
  <c r="H1193" i="1" s="1"/>
  <c r="J1193" i="1" s="1"/>
  <c r="D1193" i="1"/>
  <c r="A1194" i="1" l="1"/>
  <c r="E1194" i="1" s="1"/>
  <c r="B1194" i="1" l="1"/>
  <c r="C1194" i="1" s="1"/>
  <c r="F1194" i="1" l="1"/>
  <c r="H1194" i="1" s="1"/>
  <c r="J1194" i="1" s="1"/>
  <c r="D1194" i="1"/>
  <c r="A1195" i="1" l="1"/>
  <c r="B1195" i="1" l="1"/>
  <c r="E1195" i="1"/>
  <c r="C1195" i="1" l="1"/>
  <c r="F1195" i="1"/>
  <c r="H1195" i="1" l="1"/>
  <c r="J1195" i="1" s="1"/>
  <c r="D1195" i="1"/>
  <c r="A1196" i="1" l="1"/>
  <c r="E1196" i="1" s="1"/>
  <c r="B1196" i="1" l="1"/>
  <c r="C1196" i="1" s="1"/>
  <c r="F1196" i="1" l="1"/>
  <c r="H1196" i="1" s="1"/>
  <c r="J1196" i="1" s="1"/>
  <c r="D1196" i="1"/>
  <c r="A1197" i="1" l="1"/>
  <c r="B1197" i="1" s="1"/>
  <c r="E1197" i="1" l="1"/>
  <c r="F1197" i="1" s="1"/>
  <c r="H1197" i="1" s="1"/>
  <c r="J1197" i="1" s="1"/>
  <c r="C1197" i="1"/>
  <c r="D1197" i="1" s="1"/>
  <c r="A1198" i="1" l="1"/>
  <c r="L41" i="1" s="1"/>
  <c r="M41" i="1" s="1"/>
  <c r="E1198" i="1" l="1"/>
  <c r="B1198" i="1"/>
  <c r="F1198" i="1" l="1"/>
  <c r="G1204" i="1" s="1"/>
  <c r="C1198" i="1"/>
  <c r="D1198" i="1" s="1"/>
  <c r="I1204" i="1" s="1"/>
  <c r="I1205" i="1" s="1"/>
  <c r="I1206" i="1" s="1"/>
  <c r="I1207" i="1" s="1"/>
  <c r="I1208" i="1" s="1"/>
  <c r="I1209" i="1" s="1"/>
  <c r="I1210" i="1" s="1"/>
  <c r="I1211" i="1" s="1"/>
  <c r="I1212" i="1" s="1"/>
  <c r="I1213" i="1" s="1"/>
  <c r="I1214" i="1" s="1"/>
  <c r="I1215" i="1" s="1"/>
  <c r="I1216" i="1" s="1"/>
  <c r="I1217" i="1" s="1"/>
  <c r="I1218" i="1" s="1"/>
  <c r="I1219" i="1" s="1"/>
  <c r="I1220" i="1" s="1"/>
  <c r="I1221" i="1" s="1"/>
  <c r="I1222" i="1" s="1"/>
  <c r="I1223" i="1" s="1"/>
  <c r="I1224" i="1" s="1"/>
  <c r="I1225" i="1" s="1"/>
  <c r="I1226" i="1" s="1"/>
  <c r="I1227" i="1" s="1"/>
  <c r="I1228" i="1" s="1"/>
  <c r="I1229" i="1" s="1"/>
  <c r="I1230" i="1" s="1"/>
  <c r="I1231" i="1" s="1"/>
  <c r="H1198" i="1" l="1"/>
  <c r="J1198" i="1" s="1"/>
  <c r="H1204" i="1"/>
  <c r="J1204" i="1" s="1"/>
  <c r="A1205" i="1" s="1"/>
  <c r="G1205" i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E1205" i="1" l="1"/>
  <c r="B1205" i="1"/>
  <c r="C1205" i="1" l="1"/>
  <c r="D1205" i="1" s="1"/>
  <c r="F1205" i="1"/>
  <c r="H1205" i="1" l="1"/>
  <c r="J1205" i="1" s="1"/>
  <c r="A1206" i="1" s="1"/>
  <c r="E1206" i="1" l="1"/>
  <c r="B1206" i="1"/>
  <c r="C1206" i="1" l="1"/>
  <c r="F1206" i="1"/>
  <c r="H1206" i="1" l="1"/>
  <c r="J1206" i="1" s="1"/>
  <c r="D1206" i="1"/>
  <c r="A1207" i="1" l="1"/>
  <c r="E1207" i="1" l="1"/>
  <c r="B1207" i="1"/>
  <c r="C1207" i="1" l="1"/>
  <c r="D1207" i="1" s="1"/>
  <c r="F1207" i="1"/>
  <c r="H1207" i="1" s="1"/>
  <c r="J1207" i="1" s="1"/>
  <c r="A1208" i="1" l="1"/>
  <c r="B1208" i="1" s="1"/>
  <c r="E1208" i="1" l="1"/>
  <c r="F1208" i="1" s="1"/>
  <c r="C1208" i="1"/>
  <c r="H1208" i="1" l="1"/>
  <c r="J1208" i="1" s="1"/>
  <c r="D1208" i="1"/>
  <c r="A1209" i="1" l="1"/>
  <c r="E1209" i="1" s="1"/>
  <c r="B1209" i="1" l="1"/>
  <c r="C1209" i="1" s="1"/>
  <c r="D1209" i="1" s="1"/>
  <c r="F1209" i="1" l="1"/>
  <c r="H1209" i="1" s="1"/>
  <c r="J1209" i="1" s="1"/>
  <c r="A1210" i="1" s="1"/>
  <c r="B1210" i="1" s="1"/>
  <c r="E1210" i="1" l="1"/>
  <c r="F1210" i="1" s="1"/>
  <c r="H1210" i="1" s="1"/>
  <c r="J1210" i="1" s="1"/>
  <c r="C1210" i="1"/>
  <c r="D1210" i="1" s="1"/>
  <c r="A1211" i="1" l="1"/>
  <c r="E1211" i="1" s="1"/>
  <c r="B1211" i="1" l="1"/>
  <c r="C1211" i="1" s="1"/>
  <c r="F1211" i="1" l="1"/>
  <c r="H1211" i="1" s="1"/>
  <c r="J1211" i="1" s="1"/>
  <c r="D1211" i="1"/>
  <c r="A1212" i="1" l="1"/>
  <c r="E1212" i="1" s="1"/>
  <c r="B1212" i="1" l="1"/>
  <c r="C1212" i="1" s="1"/>
  <c r="F1212" i="1" l="1"/>
  <c r="H1212" i="1" s="1"/>
  <c r="J1212" i="1" s="1"/>
  <c r="D1212" i="1"/>
  <c r="A1213" i="1" l="1"/>
  <c r="E1213" i="1" s="1"/>
  <c r="B1213" i="1" l="1"/>
  <c r="F1213" i="1" s="1"/>
  <c r="C1213" i="1" l="1"/>
  <c r="D1213" i="1" s="1"/>
  <c r="H1213" i="1"/>
  <c r="J1213" i="1" s="1"/>
  <c r="A1214" i="1" l="1"/>
  <c r="E1214" i="1" s="1"/>
  <c r="B1214" i="1" l="1"/>
  <c r="F1214" i="1" s="1"/>
  <c r="C1214" i="1" l="1"/>
  <c r="D1214" i="1" s="1"/>
  <c r="H1214" i="1"/>
  <c r="J1214" i="1" s="1"/>
  <c r="A1215" i="1" l="1"/>
  <c r="E1215" i="1" l="1"/>
  <c r="B1215" i="1"/>
  <c r="C1215" i="1" l="1"/>
  <c r="D1215" i="1" s="1"/>
  <c r="F1215" i="1"/>
  <c r="H1215" i="1" s="1"/>
  <c r="J1215" i="1" s="1"/>
  <c r="A1216" i="1" l="1"/>
  <c r="B1216" i="1" l="1"/>
  <c r="E1216" i="1"/>
  <c r="C1216" i="1" l="1"/>
  <c r="F1216" i="1"/>
  <c r="H1216" i="1" l="1"/>
  <c r="J1216" i="1" s="1"/>
  <c r="D1216" i="1"/>
  <c r="A1217" i="1" l="1"/>
  <c r="E1217" i="1" s="1"/>
  <c r="B1217" i="1" l="1"/>
  <c r="C1217" i="1" s="1"/>
  <c r="F1217" i="1" l="1"/>
  <c r="H1217" i="1" s="1"/>
  <c r="J1217" i="1" s="1"/>
  <c r="D1217" i="1"/>
  <c r="A1218" i="1" l="1"/>
  <c r="E1218" i="1" l="1"/>
  <c r="B1218" i="1"/>
  <c r="C1218" i="1" l="1"/>
  <c r="D1218" i="1" s="1"/>
  <c r="F1218" i="1"/>
  <c r="H1218" i="1" s="1"/>
  <c r="J1218" i="1" s="1"/>
  <c r="A1219" i="1" l="1"/>
  <c r="E1219" i="1" l="1"/>
  <c r="B1219" i="1"/>
  <c r="C1219" i="1" l="1"/>
  <c r="D1219" i="1" s="1"/>
  <c r="F1219" i="1"/>
  <c r="H1219" i="1" s="1"/>
  <c r="J1219" i="1" s="1"/>
  <c r="A1220" i="1" l="1"/>
  <c r="B1220" i="1" l="1"/>
  <c r="E1220" i="1"/>
  <c r="C1220" i="1" l="1"/>
  <c r="D1220" i="1" s="1"/>
  <c r="F1220" i="1"/>
  <c r="H1220" i="1" s="1"/>
  <c r="J1220" i="1" s="1"/>
  <c r="A1221" i="1" l="1"/>
  <c r="E1221" i="1" l="1"/>
  <c r="B1221" i="1"/>
  <c r="C1221" i="1" l="1"/>
  <c r="F1221" i="1"/>
  <c r="H1221" i="1" l="1"/>
  <c r="J1221" i="1" s="1"/>
  <c r="D1221" i="1"/>
  <c r="A1222" i="1" l="1"/>
  <c r="B1222" i="1" l="1"/>
  <c r="E1222" i="1"/>
  <c r="C1222" i="1" l="1"/>
  <c r="D1222" i="1" s="1"/>
  <c r="F1222" i="1"/>
  <c r="H1222" i="1" s="1"/>
  <c r="J1222" i="1" s="1"/>
  <c r="A1223" i="1" l="1"/>
  <c r="E1223" i="1" s="1"/>
  <c r="B1223" i="1" l="1"/>
  <c r="C1223" i="1" s="1"/>
  <c r="D1223" i="1" s="1"/>
  <c r="F1223" i="1" l="1"/>
  <c r="H1223" i="1" s="1"/>
  <c r="J1223" i="1" s="1"/>
  <c r="A1224" i="1" s="1"/>
  <c r="E1224" i="1" s="1"/>
  <c r="B1224" i="1" l="1"/>
  <c r="C1224" i="1" s="1"/>
  <c r="F1224" i="1" l="1"/>
  <c r="H1224" i="1" s="1"/>
  <c r="J1224" i="1" s="1"/>
  <c r="D1224" i="1"/>
  <c r="A1225" i="1" l="1"/>
  <c r="E1225" i="1" s="1"/>
  <c r="B1225" i="1" l="1"/>
  <c r="F1225" i="1" s="1"/>
  <c r="H1225" i="1" s="1"/>
  <c r="J1225" i="1" s="1"/>
  <c r="C1225" i="1" l="1"/>
  <c r="D1225" i="1" s="1"/>
  <c r="A1226" i="1" s="1"/>
  <c r="B1226" i="1" s="1"/>
  <c r="E1226" i="1" l="1"/>
  <c r="F1226" i="1" s="1"/>
  <c r="C1226" i="1"/>
  <c r="H1226" i="1" l="1"/>
  <c r="J1226" i="1" s="1"/>
  <c r="D1226" i="1"/>
  <c r="A1227" i="1" l="1"/>
  <c r="E1227" i="1" s="1"/>
  <c r="B1227" i="1" l="1"/>
  <c r="F1227" i="1" s="1"/>
  <c r="H1227" i="1" s="1"/>
  <c r="J1227" i="1" s="1"/>
  <c r="C1227" i="1" l="1"/>
  <c r="D1227" i="1" s="1"/>
  <c r="A1228" i="1" s="1"/>
  <c r="B1228" i="1" l="1"/>
  <c r="E1228" i="1"/>
  <c r="C1228" i="1" l="1"/>
  <c r="F1228" i="1"/>
  <c r="H1228" i="1" l="1"/>
  <c r="J1228" i="1" s="1"/>
  <c r="D1228" i="1"/>
  <c r="A1229" i="1" l="1"/>
  <c r="B1229" i="1" s="1"/>
  <c r="E1229" i="1" l="1"/>
  <c r="F1229" i="1" s="1"/>
  <c r="H1229" i="1" s="1"/>
  <c r="J1229" i="1" s="1"/>
  <c r="C1229" i="1"/>
  <c r="D1229" i="1" s="1"/>
  <c r="A1230" i="1" l="1"/>
  <c r="E1230" i="1" s="1"/>
  <c r="B1230" i="1" l="1"/>
  <c r="C1230" i="1" s="1"/>
  <c r="F1230" i="1" l="1"/>
  <c r="H1230" i="1" s="1"/>
  <c r="J1230" i="1" s="1"/>
  <c r="D1230" i="1"/>
  <c r="A1231" i="1" l="1"/>
  <c r="E1231" i="1" s="1"/>
  <c r="B1231" i="1" l="1"/>
  <c r="C1231" i="1" s="1"/>
  <c r="D1231" i="1" s="1"/>
  <c r="I1237" i="1" s="1"/>
  <c r="I1238" i="1" s="1"/>
  <c r="I1239" i="1" s="1"/>
  <c r="I1240" i="1" s="1"/>
  <c r="I1241" i="1" s="1"/>
  <c r="I1242" i="1" s="1"/>
  <c r="I1243" i="1" s="1"/>
  <c r="I1244" i="1" s="1"/>
  <c r="I1245" i="1" s="1"/>
  <c r="I1246" i="1" s="1"/>
  <c r="I1247" i="1" s="1"/>
  <c r="I1248" i="1" s="1"/>
  <c r="I1249" i="1" s="1"/>
  <c r="I1250" i="1" s="1"/>
  <c r="I1251" i="1" s="1"/>
  <c r="I1252" i="1" s="1"/>
  <c r="I1253" i="1" s="1"/>
  <c r="I1254" i="1" s="1"/>
  <c r="I1255" i="1" s="1"/>
  <c r="I1256" i="1" s="1"/>
  <c r="I1257" i="1" s="1"/>
  <c r="I1258" i="1" s="1"/>
  <c r="I1259" i="1" s="1"/>
  <c r="I1260" i="1" s="1"/>
  <c r="I1261" i="1" s="1"/>
  <c r="I1262" i="1" s="1"/>
  <c r="I1263" i="1" s="1"/>
  <c r="I1264" i="1" s="1"/>
  <c r="L42" i="1"/>
  <c r="M42" i="1" s="1"/>
  <c r="F1231" i="1" l="1"/>
  <c r="G1237" i="1" s="1"/>
  <c r="H1231" i="1" l="1"/>
  <c r="J1231" i="1" s="1"/>
  <c r="H1237" i="1"/>
  <c r="J1237" i="1" s="1"/>
  <c r="A1238" i="1" s="1"/>
  <c r="G1238" i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B1238" i="1" l="1"/>
  <c r="E1238" i="1"/>
  <c r="C1238" i="1" l="1"/>
  <c r="D1238" i="1" s="1"/>
  <c r="F1238" i="1"/>
  <c r="H1238" i="1" s="1"/>
  <c r="J1238" i="1" s="1"/>
  <c r="A1239" i="1" l="1"/>
  <c r="E1239" i="1" s="1"/>
  <c r="B1239" i="1" l="1"/>
  <c r="C1239" i="1" s="1"/>
  <c r="D1239" i="1" s="1"/>
  <c r="F1239" i="1" l="1"/>
  <c r="H1239" i="1" s="1"/>
  <c r="J1239" i="1" s="1"/>
  <c r="A1240" i="1" s="1"/>
  <c r="E1240" i="1" l="1"/>
  <c r="B1240" i="1"/>
  <c r="C1240" i="1" l="1"/>
  <c r="F1240" i="1"/>
  <c r="H1240" i="1" l="1"/>
  <c r="J1240" i="1" s="1"/>
  <c r="D1240" i="1"/>
  <c r="A1241" i="1" l="1"/>
  <c r="E1241" i="1" s="1"/>
  <c r="B1241" i="1" l="1"/>
  <c r="C1241" i="1" s="1"/>
  <c r="F1241" i="1" l="1"/>
  <c r="H1241" i="1" s="1"/>
  <c r="J1241" i="1" s="1"/>
  <c r="D1241" i="1"/>
  <c r="A1242" i="1" l="1"/>
  <c r="B1242" i="1" l="1"/>
  <c r="E1242" i="1"/>
  <c r="C1242" i="1" l="1"/>
  <c r="F1242" i="1"/>
  <c r="H1242" i="1" l="1"/>
  <c r="J1242" i="1" s="1"/>
  <c r="D1242" i="1"/>
  <c r="A1243" i="1" l="1"/>
  <c r="B1243" i="1" l="1"/>
  <c r="E1243" i="1"/>
  <c r="C1243" i="1" l="1"/>
  <c r="F1243" i="1"/>
  <c r="H1243" i="1" l="1"/>
  <c r="J1243" i="1" s="1"/>
  <c r="D1243" i="1"/>
  <c r="A1244" i="1" l="1"/>
  <c r="E1244" i="1" l="1"/>
  <c r="B1244" i="1"/>
  <c r="C1244" i="1" l="1"/>
  <c r="F1244" i="1"/>
  <c r="H1244" i="1" l="1"/>
  <c r="J1244" i="1" s="1"/>
  <c r="D1244" i="1"/>
  <c r="A1245" i="1" l="1"/>
  <c r="B1245" i="1" s="1"/>
  <c r="E1245" i="1" l="1"/>
  <c r="F1245" i="1" s="1"/>
  <c r="H1245" i="1" s="1"/>
  <c r="J1245" i="1" s="1"/>
  <c r="C1245" i="1"/>
  <c r="D1245" i="1" s="1"/>
  <c r="A1246" i="1" l="1"/>
  <c r="B1246" i="1" s="1"/>
  <c r="E1246" i="1" l="1"/>
  <c r="F1246" i="1" s="1"/>
  <c r="C1246" i="1"/>
  <c r="H1246" i="1" l="1"/>
  <c r="J1246" i="1" s="1"/>
  <c r="D1246" i="1"/>
  <c r="A1247" i="1" l="1"/>
  <c r="B1247" i="1" l="1"/>
  <c r="E1247" i="1"/>
  <c r="C1247" i="1" l="1"/>
  <c r="F1247" i="1"/>
  <c r="H1247" i="1" l="1"/>
  <c r="J1247" i="1" s="1"/>
  <c r="D1247" i="1"/>
  <c r="A1248" i="1" l="1"/>
  <c r="B1248" i="1" s="1"/>
  <c r="E1248" i="1" l="1"/>
  <c r="F1248" i="1" s="1"/>
  <c r="C1248" i="1"/>
  <c r="H1248" i="1" l="1"/>
  <c r="J1248" i="1" s="1"/>
  <c r="D1248" i="1"/>
  <c r="A1249" i="1" l="1"/>
  <c r="E1249" i="1" s="1"/>
  <c r="B1249" i="1" l="1"/>
  <c r="C1249" i="1" s="1"/>
  <c r="F1249" i="1" l="1"/>
  <c r="H1249" i="1" s="1"/>
  <c r="J1249" i="1" s="1"/>
  <c r="D1249" i="1"/>
  <c r="A1250" i="1" l="1"/>
  <c r="E1250" i="1" s="1"/>
  <c r="B1250" i="1" l="1"/>
  <c r="C1250" i="1" s="1"/>
  <c r="F1250" i="1" l="1"/>
  <c r="H1250" i="1" s="1"/>
  <c r="J1250" i="1" s="1"/>
  <c r="D1250" i="1"/>
  <c r="A1251" i="1" l="1"/>
  <c r="B1251" i="1" l="1"/>
  <c r="E1251" i="1"/>
  <c r="C1251" i="1" l="1"/>
  <c r="D1251" i="1" s="1"/>
  <c r="F1251" i="1"/>
  <c r="H1251" i="1" s="1"/>
  <c r="J1251" i="1" s="1"/>
  <c r="A1252" i="1" l="1"/>
  <c r="B1252" i="1" s="1"/>
  <c r="E1252" i="1" l="1"/>
  <c r="F1252" i="1" s="1"/>
  <c r="H1252" i="1" s="1"/>
  <c r="J1252" i="1" s="1"/>
  <c r="C1252" i="1"/>
  <c r="D1252" i="1" s="1"/>
  <c r="A1253" i="1" l="1"/>
  <c r="B1253" i="1" s="1"/>
  <c r="E1253" i="1" l="1"/>
  <c r="F1253" i="1" s="1"/>
  <c r="C1253" i="1"/>
  <c r="H1253" i="1" l="1"/>
  <c r="J1253" i="1" s="1"/>
  <c r="D1253" i="1"/>
  <c r="A1254" i="1" l="1"/>
  <c r="E1254" i="1" s="1"/>
  <c r="B1254" i="1" l="1"/>
  <c r="F1254" i="1" s="1"/>
  <c r="H1254" i="1" s="1"/>
  <c r="J1254" i="1" s="1"/>
  <c r="C1254" i="1" l="1"/>
  <c r="D1254" i="1" s="1"/>
  <c r="A1255" i="1" s="1"/>
  <c r="E1255" i="1" l="1"/>
  <c r="B1255" i="1"/>
  <c r="C1255" i="1" s="1"/>
  <c r="F1255" i="1" l="1"/>
  <c r="H1255" i="1" s="1"/>
  <c r="J1255" i="1" s="1"/>
  <c r="D1255" i="1"/>
  <c r="A1256" i="1" l="1"/>
  <c r="E1256" i="1" l="1"/>
  <c r="B1256" i="1"/>
  <c r="C1256" i="1" l="1"/>
  <c r="D1256" i="1" s="1"/>
  <c r="F1256" i="1"/>
  <c r="H1256" i="1" s="1"/>
  <c r="J1256" i="1" s="1"/>
  <c r="A1257" i="1" l="1"/>
  <c r="E1257" i="1" s="1"/>
  <c r="B1257" i="1" l="1"/>
  <c r="C1257" i="1" s="1"/>
  <c r="F1257" i="1" l="1"/>
  <c r="H1257" i="1" s="1"/>
  <c r="J1257" i="1" s="1"/>
  <c r="D1257" i="1"/>
  <c r="A1258" i="1" l="1"/>
  <c r="B1258" i="1" s="1"/>
  <c r="E1258" i="1" l="1"/>
  <c r="F1258" i="1" s="1"/>
  <c r="H1258" i="1" s="1"/>
  <c r="J1258" i="1" s="1"/>
  <c r="C1258" i="1"/>
  <c r="D1258" i="1" s="1"/>
  <c r="A1259" i="1" l="1"/>
  <c r="E1259" i="1" s="1"/>
  <c r="B1259" i="1" l="1"/>
  <c r="C1259" i="1" s="1"/>
  <c r="F1259" i="1" l="1"/>
  <c r="H1259" i="1" s="1"/>
  <c r="J1259" i="1" s="1"/>
  <c r="D1259" i="1"/>
  <c r="A1260" i="1" l="1"/>
  <c r="B1260" i="1" l="1"/>
  <c r="E1260" i="1"/>
  <c r="C1260" i="1" l="1"/>
  <c r="F1260" i="1"/>
  <c r="H1260" i="1" l="1"/>
  <c r="J1260" i="1" s="1"/>
  <c r="D1260" i="1"/>
  <c r="A1261" i="1" l="1"/>
  <c r="B1261" i="1" l="1"/>
  <c r="E1261" i="1"/>
  <c r="C1261" i="1" l="1"/>
  <c r="D1261" i="1" s="1"/>
  <c r="F1261" i="1"/>
  <c r="H1261" i="1" s="1"/>
  <c r="J1261" i="1" s="1"/>
  <c r="A1262" i="1" l="1"/>
  <c r="B1262" i="1" l="1"/>
  <c r="E1262" i="1"/>
  <c r="C1262" i="1" l="1"/>
  <c r="D1262" i="1" s="1"/>
  <c r="F1262" i="1"/>
  <c r="H1262" i="1" s="1"/>
  <c r="J1262" i="1" s="1"/>
  <c r="A1263" i="1" l="1"/>
  <c r="E1263" i="1" s="1"/>
  <c r="B1263" i="1" l="1"/>
  <c r="C1263" i="1" s="1"/>
  <c r="F1263" i="1" l="1"/>
  <c r="H1263" i="1" s="1"/>
  <c r="J1263" i="1" s="1"/>
  <c r="D1263" i="1"/>
  <c r="A1264" i="1" l="1"/>
  <c r="L43" i="1" s="1"/>
  <c r="M43" i="1" s="1"/>
  <c r="B1264" i="1" l="1"/>
  <c r="C1264" i="1" s="1"/>
  <c r="D1264" i="1" s="1"/>
  <c r="I1270" i="1" s="1"/>
  <c r="I1271" i="1" s="1"/>
  <c r="I1272" i="1" s="1"/>
  <c r="I1273" i="1" s="1"/>
  <c r="I1274" i="1" s="1"/>
  <c r="I1275" i="1" s="1"/>
  <c r="I1276" i="1" s="1"/>
  <c r="I1277" i="1" s="1"/>
  <c r="I1278" i="1" s="1"/>
  <c r="I1279" i="1" s="1"/>
  <c r="I1280" i="1" s="1"/>
  <c r="I1281" i="1" s="1"/>
  <c r="I1282" i="1" s="1"/>
  <c r="I1283" i="1" s="1"/>
  <c r="I1284" i="1" s="1"/>
  <c r="I1285" i="1" s="1"/>
  <c r="I1286" i="1" s="1"/>
  <c r="I1287" i="1" s="1"/>
  <c r="I1288" i="1" s="1"/>
  <c r="I1289" i="1" s="1"/>
  <c r="I1290" i="1" s="1"/>
  <c r="I1291" i="1" s="1"/>
  <c r="I1292" i="1" s="1"/>
  <c r="I1293" i="1" s="1"/>
  <c r="I1294" i="1" s="1"/>
  <c r="I1295" i="1" s="1"/>
  <c r="I1296" i="1" s="1"/>
  <c r="I1297" i="1" s="1"/>
  <c r="E1264" i="1"/>
  <c r="F1264" i="1" l="1"/>
  <c r="G1270" i="1" s="1"/>
  <c r="H1264" i="1" l="1"/>
  <c r="J1264" i="1" s="1"/>
  <c r="H1270" i="1"/>
  <c r="J1270" i="1" s="1"/>
  <c r="A1271" i="1" s="1"/>
  <c r="G1271" i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E1271" i="1" l="1"/>
  <c r="B1271" i="1"/>
  <c r="C1271" i="1" l="1"/>
  <c r="D1271" i="1" s="1"/>
  <c r="F1271" i="1"/>
  <c r="H1271" i="1" l="1"/>
  <c r="J1271" i="1" s="1"/>
  <c r="A1272" i="1" s="1"/>
  <c r="B1272" i="1" s="1"/>
  <c r="C1272" i="1" l="1"/>
  <c r="D1272" i="1" s="1"/>
  <c r="E1272" i="1"/>
  <c r="F1272" i="1" s="1"/>
  <c r="H1272" i="1" s="1"/>
  <c r="J1272" i="1" s="1"/>
  <c r="A1273" i="1" l="1"/>
  <c r="B1273" i="1" l="1"/>
  <c r="E1273" i="1"/>
  <c r="C1273" i="1" l="1"/>
  <c r="F1273" i="1"/>
  <c r="H1273" i="1" l="1"/>
  <c r="J1273" i="1" s="1"/>
  <c r="D1273" i="1"/>
  <c r="A1274" i="1" l="1"/>
  <c r="E1274" i="1" s="1"/>
  <c r="B1274" i="1" l="1"/>
  <c r="F1274" i="1" s="1"/>
  <c r="C1274" i="1" l="1"/>
  <c r="D1274" i="1" s="1"/>
  <c r="H1274" i="1"/>
  <c r="J1274" i="1" s="1"/>
  <c r="A1275" i="1" l="1"/>
  <c r="B1275" i="1" l="1"/>
  <c r="E1275" i="1"/>
  <c r="C1275" i="1" l="1"/>
  <c r="D1275" i="1" s="1"/>
  <c r="F1275" i="1"/>
  <c r="H1275" i="1" s="1"/>
  <c r="J1275" i="1" s="1"/>
  <c r="A1276" i="1" l="1"/>
  <c r="E1276" i="1" l="1"/>
  <c r="B1276" i="1"/>
  <c r="C1276" i="1" l="1"/>
  <c r="F1276" i="1"/>
  <c r="H1276" i="1" l="1"/>
  <c r="J1276" i="1" s="1"/>
  <c r="D1276" i="1"/>
  <c r="A1277" i="1" l="1"/>
  <c r="E1277" i="1" l="1"/>
  <c r="B1277" i="1"/>
  <c r="C1277" i="1" l="1"/>
  <c r="D1277" i="1" s="1"/>
  <c r="F1277" i="1"/>
  <c r="H1277" i="1" s="1"/>
  <c r="J1277" i="1" s="1"/>
  <c r="A1278" i="1" l="1"/>
  <c r="B1278" i="1" s="1"/>
  <c r="E1278" i="1" l="1"/>
  <c r="F1278" i="1" s="1"/>
  <c r="H1278" i="1" s="1"/>
  <c r="J1278" i="1" s="1"/>
  <c r="C1278" i="1"/>
  <c r="D1278" i="1" s="1"/>
  <c r="A1279" i="1" l="1"/>
  <c r="B1279" i="1" s="1"/>
  <c r="E1279" i="1" l="1"/>
  <c r="F1279" i="1" s="1"/>
  <c r="H1279" i="1" s="1"/>
  <c r="J1279" i="1" s="1"/>
  <c r="C1279" i="1"/>
  <c r="D1279" i="1" s="1"/>
  <c r="A1280" i="1" l="1"/>
  <c r="E1280" i="1" s="1"/>
  <c r="B1280" i="1" l="1"/>
  <c r="C1280" i="1" s="1"/>
  <c r="D1280" i="1" s="1"/>
  <c r="F1280" i="1" l="1"/>
  <c r="H1280" i="1" s="1"/>
  <c r="J1280" i="1" s="1"/>
  <c r="A1281" i="1" s="1"/>
  <c r="E1281" i="1" s="1"/>
  <c r="B1281" i="1" l="1"/>
  <c r="C1281" i="1" s="1"/>
  <c r="D1281" i="1" s="1"/>
  <c r="F1281" i="1" l="1"/>
  <c r="H1281" i="1" s="1"/>
  <c r="J1281" i="1" s="1"/>
  <c r="A1282" i="1" s="1"/>
  <c r="B1282" i="1" l="1"/>
  <c r="E1282" i="1"/>
  <c r="C1282" i="1" l="1"/>
  <c r="D1282" i="1" s="1"/>
  <c r="F1282" i="1"/>
  <c r="H1282" i="1" s="1"/>
  <c r="J1282" i="1" s="1"/>
  <c r="A1283" i="1" l="1"/>
  <c r="B1283" i="1" l="1"/>
  <c r="E1283" i="1"/>
  <c r="C1283" i="1" l="1"/>
  <c r="D1283" i="1" s="1"/>
  <c r="F1283" i="1"/>
  <c r="H1283" i="1" s="1"/>
  <c r="J1283" i="1" s="1"/>
  <c r="A1284" i="1" l="1"/>
  <c r="E1284" i="1" l="1"/>
  <c r="B1284" i="1"/>
  <c r="C1284" i="1" l="1"/>
  <c r="D1284" i="1" s="1"/>
  <c r="F1284" i="1"/>
  <c r="H1284" i="1" s="1"/>
  <c r="J1284" i="1" s="1"/>
  <c r="A1285" i="1" l="1"/>
  <c r="B1285" i="1" s="1"/>
  <c r="E1285" i="1" l="1"/>
  <c r="F1285" i="1" s="1"/>
  <c r="C1285" i="1"/>
  <c r="H1285" i="1" l="1"/>
  <c r="J1285" i="1" s="1"/>
  <c r="D1285" i="1"/>
  <c r="A1286" i="1" l="1"/>
  <c r="E1286" i="1" s="1"/>
  <c r="B1286" i="1" l="1"/>
  <c r="F1286" i="1" s="1"/>
  <c r="C1286" i="1" l="1"/>
  <c r="D1286" i="1" s="1"/>
  <c r="H1286" i="1"/>
  <c r="J1286" i="1" s="1"/>
  <c r="A1287" i="1" l="1"/>
  <c r="B1287" i="1" l="1"/>
  <c r="E1287" i="1"/>
  <c r="C1287" i="1" l="1"/>
  <c r="D1287" i="1" s="1"/>
  <c r="F1287" i="1"/>
  <c r="H1287" i="1" s="1"/>
  <c r="J1287" i="1" s="1"/>
  <c r="A1288" i="1" l="1"/>
  <c r="E1288" i="1" s="1"/>
  <c r="B1288" i="1" l="1"/>
  <c r="C1288" i="1" s="1"/>
  <c r="F1288" i="1" l="1"/>
  <c r="H1288" i="1" s="1"/>
  <c r="J1288" i="1" s="1"/>
  <c r="D1288" i="1"/>
  <c r="A1289" i="1" l="1"/>
  <c r="E1289" i="1" l="1"/>
  <c r="B1289" i="1"/>
  <c r="C1289" i="1" l="1"/>
  <c r="F1289" i="1"/>
  <c r="H1289" i="1" l="1"/>
  <c r="J1289" i="1" s="1"/>
  <c r="D1289" i="1"/>
  <c r="A1290" i="1" l="1"/>
  <c r="E1290" i="1" s="1"/>
  <c r="B1290" i="1" l="1"/>
  <c r="F1290" i="1" s="1"/>
  <c r="H1290" i="1" s="1"/>
  <c r="J1290" i="1" s="1"/>
  <c r="C1290" i="1" l="1"/>
  <c r="D1290" i="1" s="1"/>
  <c r="A1291" i="1" s="1"/>
  <c r="E1291" i="1" l="1"/>
  <c r="B1291" i="1"/>
  <c r="C1291" i="1" s="1"/>
  <c r="F1291" i="1" l="1"/>
  <c r="H1291" i="1" s="1"/>
  <c r="J1291" i="1" s="1"/>
  <c r="D1291" i="1"/>
  <c r="A1292" i="1" l="1"/>
  <c r="E1292" i="1" l="1"/>
  <c r="B1292" i="1"/>
  <c r="C1292" i="1" l="1"/>
  <c r="D1292" i="1" s="1"/>
  <c r="F1292" i="1"/>
  <c r="H1292" i="1" s="1"/>
  <c r="J1292" i="1" s="1"/>
  <c r="A1293" i="1" l="1"/>
  <c r="B1293" i="1" l="1"/>
  <c r="E1293" i="1"/>
  <c r="C1293" i="1" l="1"/>
  <c r="F1293" i="1"/>
  <c r="H1293" i="1" l="1"/>
  <c r="J1293" i="1" s="1"/>
  <c r="D1293" i="1"/>
  <c r="A1294" i="1" l="1"/>
  <c r="E1294" i="1" s="1"/>
  <c r="B1294" i="1" l="1"/>
  <c r="C1294" i="1" s="1"/>
  <c r="D1294" i="1" s="1"/>
  <c r="F1294" i="1" l="1"/>
  <c r="H1294" i="1" s="1"/>
  <c r="J1294" i="1" s="1"/>
  <c r="A1295" i="1" s="1"/>
  <c r="B1295" i="1" s="1"/>
  <c r="E1295" i="1" l="1"/>
  <c r="F1295" i="1" s="1"/>
  <c r="C1295" i="1"/>
  <c r="H1295" i="1" l="1"/>
  <c r="J1295" i="1" s="1"/>
  <c r="D1295" i="1"/>
  <c r="A1296" i="1" l="1"/>
  <c r="B1296" i="1" l="1"/>
  <c r="E1296" i="1"/>
  <c r="C1296" i="1" l="1"/>
  <c r="F1296" i="1"/>
  <c r="H1296" i="1" l="1"/>
  <c r="J1296" i="1" s="1"/>
  <c r="D1296" i="1"/>
  <c r="A1297" i="1" l="1"/>
  <c r="L44" i="1" s="1"/>
  <c r="M44" i="1" s="1"/>
  <c r="E1297" i="1" l="1"/>
  <c r="B1297" i="1"/>
  <c r="C1297" i="1" s="1"/>
  <c r="D1297" i="1" s="1"/>
  <c r="I1303" i="1" s="1"/>
  <c r="I1304" i="1" s="1"/>
  <c r="I1305" i="1" s="1"/>
  <c r="I1306" i="1" s="1"/>
  <c r="I1307" i="1" s="1"/>
  <c r="I1308" i="1" s="1"/>
  <c r="I1309" i="1" s="1"/>
  <c r="I1310" i="1" s="1"/>
  <c r="I1311" i="1" s="1"/>
  <c r="I1312" i="1" s="1"/>
  <c r="I1313" i="1" s="1"/>
  <c r="I1314" i="1" s="1"/>
  <c r="I1315" i="1" s="1"/>
  <c r="I1316" i="1" s="1"/>
  <c r="I1317" i="1" s="1"/>
  <c r="I1318" i="1" s="1"/>
  <c r="I1319" i="1" s="1"/>
  <c r="I1320" i="1" s="1"/>
  <c r="I1321" i="1" s="1"/>
  <c r="I1322" i="1" s="1"/>
  <c r="I1323" i="1" s="1"/>
  <c r="I1324" i="1" s="1"/>
  <c r="I1325" i="1" s="1"/>
  <c r="I1326" i="1" s="1"/>
  <c r="I1327" i="1" s="1"/>
  <c r="I1328" i="1" s="1"/>
  <c r="I1329" i="1" s="1"/>
  <c r="I1330" i="1" s="1"/>
  <c r="F1297" i="1" l="1"/>
  <c r="H1297" i="1" s="1"/>
  <c r="J1297" i="1" s="1"/>
  <c r="G1303" i="1" l="1"/>
  <c r="H1303" i="1" s="1"/>
  <c r="J1303" i="1" s="1"/>
  <c r="A1304" i="1" s="1"/>
  <c r="G1304" i="1" l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B1304" i="1"/>
  <c r="E1304" i="1"/>
  <c r="C1304" i="1" l="1"/>
  <c r="F1304" i="1"/>
  <c r="H1304" i="1" l="1"/>
  <c r="J1304" i="1" s="1"/>
  <c r="D1304" i="1"/>
  <c r="A1305" i="1" l="1"/>
  <c r="B1305" i="1" s="1"/>
  <c r="C1305" i="1" s="1"/>
  <c r="D1305" i="1" s="1"/>
  <c r="E1305" i="1" l="1"/>
  <c r="F1305" i="1" s="1"/>
  <c r="H1305" i="1" s="1"/>
  <c r="J1305" i="1" s="1"/>
  <c r="A1306" i="1" s="1"/>
  <c r="B1306" i="1" l="1"/>
  <c r="E1306" i="1"/>
  <c r="C1306" i="1" l="1"/>
  <c r="D1306" i="1" s="1"/>
  <c r="F1306" i="1"/>
  <c r="H1306" i="1" s="1"/>
  <c r="J1306" i="1" s="1"/>
  <c r="A1307" i="1" l="1"/>
  <c r="B1307" i="1" s="1"/>
  <c r="C1307" i="1" s="1"/>
  <c r="D1307" i="1" s="1"/>
  <c r="E1307" i="1" l="1"/>
  <c r="F1307" i="1" s="1"/>
  <c r="H1307" i="1" s="1"/>
  <c r="J1307" i="1" s="1"/>
  <c r="A1308" i="1" s="1"/>
  <c r="B1308" i="1" l="1"/>
  <c r="E1308" i="1"/>
  <c r="C1308" i="1" l="1"/>
  <c r="D1308" i="1" s="1"/>
  <c r="F1308" i="1"/>
  <c r="H1308" i="1" s="1"/>
  <c r="J1308" i="1" s="1"/>
  <c r="A1309" i="1" l="1"/>
  <c r="E1309" i="1" s="1"/>
  <c r="B1309" i="1" l="1"/>
  <c r="C1309" i="1" s="1"/>
  <c r="F1309" i="1" l="1"/>
  <c r="H1309" i="1" s="1"/>
  <c r="J1309" i="1" s="1"/>
  <c r="D1309" i="1"/>
  <c r="A1310" i="1" l="1"/>
  <c r="B1310" i="1" s="1"/>
  <c r="E1310" i="1" l="1"/>
  <c r="F1310" i="1" s="1"/>
  <c r="H1310" i="1" s="1"/>
  <c r="J1310" i="1" s="1"/>
  <c r="C1310" i="1"/>
  <c r="D1310" i="1" s="1"/>
  <c r="A1311" i="1" l="1"/>
  <c r="B1311" i="1" s="1"/>
  <c r="E1311" i="1" l="1"/>
  <c r="F1311" i="1" s="1"/>
  <c r="C1311" i="1"/>
  <c r="H1311" i="1" l="1"/>
  <c r="J1311" i="1" s="1"/>
  <c r="D1311" i="1"/>
  <c r="A1312" i="1" l="1"/>
  <c r="E1312" i="1" l="1"/>
  <c r="B1312" i="1"/>
  <c r="C1312" i="1" l="1"/>
  <c r="F1312" i="1"/>
  <c r="H1312" i="1" l="1"/>
  <c r="J1312" i="1" s="1"/>
  <c r="D1312" i="1"/>
  <c r="A1313" i="1" l="1"/>
  <c r="B1313" i="1" l="1"/>
  <c r="E1313" i="1"/>
  <c r="C1313" i="1" l="1"/>
  <c r="F1313" i="1"/>
  <c r="H1313" i="1" l="1"/>
  <c r="J1313" i="1" s="1"/>
  <c r="D1313" i="1"/>
  <c r="A1314" i="1" l="1"/>
  <c r="B1314" i="1" l="1"/>
  <c r="E1314" i="1"/>
  <c r="C1314" i="1" l="1"/>
  <c r="D1314" i="1" s="1"/>
  <c r="F1314" i="1"/>
  <c r="H1314" i="1" s="1"/>
  <c r="J1314" i="1" s="1"/>
  <c r="A1315" i="1" l="1"/>
  <c r="E1315" i="1" s="1"/>
  <c r="B1315" i="1" l="1"/>
  <c r="C1315" i="1" s="1"/>
  <c r="D1315" i="1" s="1"/>
  <c r="F1315" i="1" l="1"/>
  <c r="H1315" i="1" s="1"/>
  <c r="J1315" i="1" s="1"/>
  <c r="A1316" i="1" s="1"/>
  <c r="E1316" i="1" s="1"/>
  <c r="B1316" i="1" l="1"/>
  <c r="C1316" i="1" s="1"/>
  <c r="D1316" i="1" s="1"/>
  <c r="F1316" i="1" l="1"/>
  <c r="H1316" i="1" s="1"/>
  <c r="J1316" i="1" s="1"/>
  <c r="A1317" i="1" s="1"/>
  <c r="B1317" i="1" s="1"/>
  <c r="E1317" i="1" l="1"/>
  <c r="F1317" i="1" s="1"/>
  <c r="C1317" i="1"/>
  <c r="H1317" i="1" l="1"/>
  <c r="J1317" i="1" s="1"/>
  <c r="D1317" i="1"/>
  <c r="A1318" i="1" l="1"/>
  <c r="B1318" i="1" s="1"/>
  <c r="E1318" i="1" l="1"/>
  <c r="F1318" i="1" s="1"/>
  <c r="C1318" i="1"/>
  <c r="H1318" i="1" l="1"/>
  <c r="J1318" i="1" s="1"/>
  <c r="D1318" i="1"/>
  <c r="A1319" i="1" l="1"/>
  <c r="B1319" i="1" l="1"/>
  <c r="E1319" i="1"/>
  <c r="C1319" i="1" l="1"/>
  <c r="D1319" i="1" s="1"/>
  <c r="F1319" i="1"/>
  <c r="H1319" i="1" s="1"/>
  <c r="J1319" i="1" s="1"/>
  <c r="A1320" i="1" l="1"/>
  <c r="B1320" i="1" s="1"/>
  <c r="E1320" i="1" l="1"/>
  <c r="F1320" i="1" s="1"/>
  <c r="H1320" i="1" s="1"/>
  <c r="J1320" i="1" s="1"/>
  <c r="C1320" i="1"/>
  <c r="D1320" i="1" s="1"/>
  <c r="A1321" i="1" l="1"/>
  <c r="E1321" i="1" s="1"/>
  <c r="B1321" i="1" l="1"/>
  <c r="C1321" i="1" s="1"/>
  <c r="D1321" i="1" s="1"/>
  <c r="F1321" i="1" l="1"/>
  <c r="H1321" i="1" s="1"/>
  <c r="J1321" i="1" s="1"/>
  <c r="A1322" i="1" s="1"/>
  <c r="B1322" i="1" s="1"/>
  <c r="E1322" i="1" l="1"/>
  <c r="F1322" i="1" s="1"/>
  <c r="C1322" i="1"/>
  <c r="H1322" i="1" l="1"/>
  <c r="J1322" i="1" s="1"/>
  <c r="D1322" i="1"/>
  <c r="A1323" i="1" l="1"/>
  <c r="B1323" i="1" l="1"/>
  <c r="E1323" i="1"/>
  <c r="C1323" i="1" l="1"/>
  <c r="D1323" i="1" s="1"/>
  <c r="F1323" i="1"/>
  <c r="H1323" i="1" s="1"/>
  <c r="J1323" i="1" s="1"/>
  <c r="A1324" i="1" l="1"/>
  <c r="E1324" i="1" s="1"/>
  <c r="B1324" i="1" l="1"/>
  <c r="C1324" i="1" s="1"/>
  <c r="F1324" i="1" l="1"/>
  <c r="H1324" i="1" s="1"/>
  <c r="J1324" i="1" s="1"/>
  <c r="D1324" i="1"/>
  <c r="A1325" i="1" l="1"/>
  <c r="B1325" i="1" l="1"/>
  <c r="E1325" i="1"/>
  <c r="C1325" i="1" l="1"/>
  <c r="F1325" i="1"/>
  <c r="H1325" i="1" l="1"/>
  <c r="J1325" i="1" s="1"/>
  <c r="D1325" i="1"/>
  <c r="A1326" i="1" l="1"/>
  <c r="B1326" i="1" s="1"/>
  <c r="E1326" i="1" l="1"/>
  <c r="F1326" i="1" s="1"/>
  <c r="C1326" i="1"/>
  <c r="H1326" i="1" l="1"/>
  <c r="J1326" i="1" s="1"/>
  <c r="D1326" i="1"/>
  <c r="A1327" i="1" l="1"/>
  <c r="B1327" i="1" s="1"/>
  <c r="E1327" i="1" l="1"/>
  <c r="F1327" i="1" s="1"/>
  <c r="H1327" i="1" s="1"/>
  <c r="J1327" i="1" s="1"/>
  <c r="C1327" i="1"/>
  <c r="D1327" i="1" s="1"/>
  <c r="A1328" i="1" l="1"/>
  <c r="B1328" i="1" s="1"/>
  <c r="E1328" i="1" l="1"/>
  <c r="F1328" i="1" s="1"/>
  <c r="H1328" i="1" s="1"/>
  <c r="J1328" i="1" s="1"/>
  <c r="C1328" i="1"/>
  <c r="D1328" i="1" s="1"/>
  <c r="A1329" i="1" l="1"/>
  <c r="E1329" i="1" s="1"/>
  <c r="B1329" i="1" l="1"/>
  <c r="C1329" i="1" s="1"/>
  <c r="D1329" i="1" s="1"/>
  <c r="F1329" i="1" l="1"/>
  <c r="H1329" i="1" s="1"/>
  <c r="J1329" i="1" s="1"/>
  <c r="A1330" i="1" s="1"/>
  <c r="E1330" i="1" s="1"/>
  <c r="L45" i="1" l="1"/>
  <c r="M45" i="1" s="1"/>
  <c r="B1330" i="1"/>
  <c r="C1330" i="1" s="1"/>
  <c r="D1330" i="1" s="1"/>
  <c r="I1336" i="1" s="1"/>
  <c r="I1337" i="1" s="1"/>
  <c r="I1338" i="1" s="1"/>
  <c r="I1339" i="1" s="1"/>
  <c r="I1340" i="1" s="1"/>
  <c r="I1341" i="1" s="1"/>
  <c r="I1342" i="1" s="1"/>
  <c r="I1343" i="1" s="1"/>
  <c r="I1344" i="1" s="1"/>
  <c r="I1345" i="1" s="1"/>
  <c r="I1346" i="1" s="1"/>
  <c r="I1347" i="1" s="1"/>
  <c r="I1348" i="1" s="1"/>
  <c r="I1349" i="1" s="1"/>
  <c r="I1350" i="1" s="1"/>
  <c r="I1351" i="1" s="1"/>
  <c r="I1352" i="1" s="1"/>
  <c r="I1353" i="1" s="1"/>
  <c r="I1354" i="1" s="1"/>
  <c r="I1355" i="1" s="1"/>
  <c r="I1356" i="1" s="1"/>
  <c r="I1357" i="1" s="1"/>
  <c r="I1358" i="1" s="1"/>
  <c r="I1359" i="1" s="1"/>
  <c r="I1360" i="1" s="1"/>
  <c r="I1361" i="1" s="1"/>
  <c r="I1362" i="1" s="1"/>
  <c r="I1363" i="1" s="1"/>
  <c r="F1330" i="1" l="1"/>
  <c r="G1336" i="1" s="1"/>
  <c r="H1330" i="1" l="1"/>
  <c r="J1330" i="1" s="1"/>
  <c r="H1336" i="1"/>
  <c r="J1336" i="1" s="1"/>
  <c r="A1337" i="1" s="1"/>
  <c r="G1337" i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E1337" i="1" l="1"/>
  <c r="B1337" i="1"/>
  <c r="C1337" i="1" l="1"/>
  <c r="D1337" i="1" s="1"/>
  <c r="F1337" i="1"/>
  <c r="H1337" i="1" l="1"/>
  <c r="J1337" i="1" s="1"/>
  <c r="A1338" i="1" s="1"/>
  <c r="B1338" i="1" l="1"/>
  <c r="E1338" i="1"/>
  <c r="C1338" i="1" l="1"/>
  <c r="F1338" i="1"/>
  <c r="H1338" i="1" l="1"/>
  <c r="J1338" i="1" s="1"/>
  <c r="D1338" i="1"/>
  <c r="A1339" i="1" l="1"/>
  <c r="B1339" i="1" l="1"/>
  <c r="E1339" i="1"/>
  <c r="C1339" i="1" l="1"/>
  <c r="F1339" i="1"/>
  <c r="H1339" i="1" l="1"/>
  <c r="J1339" i="1" s="1"/>
  <c r="D1339" i="1"/>
  <c r="A1340" i="1" l="1"/>
  <c r="E1340" i="1" s="1"/>
  <c r="B1340" i="1" l="1"/>
  <c r="C1340" i="1" s="1"/>
  <c r="D1340" i="1" s="1"/>
  <c r="F1340" i="1" l="1"/>
  <c r="H1340" i="1" s="1"/>
  <c r="J1340" i="1" s="1"/>
  <c r="A1341" i="1" s="1"/>
  <c r="B1341" i="1" s="1"/>
  <c r="E1341" i="1" l="1"/>
  <c r="F1341" i="1" s="1"/>
  <c r="C1341" i="1"/>
  <c r="H1341" i="1" l="1"/>
  <c r="J1341" i="1" s="1"/>
  <c r="D1341" i="1"/>
  <c r="A1342" i="1" l="1"/>
  <c r="E1342" i="1" s="1"/>
  <c r="B1342" i="1" l="1"/>
  <c r="C1342" i="1" s="1"/>
  <c r="D1342" i="1" s="1"/>
  <c r="F1342" i="1" l="1"/>
  <c r="H1342" i="1" s="1"/>
  <c r="J1342" i="1" s="1"/>
  <c r="A1343" i="1" s="1"/>
  <c r="B1343" i="1" s="1"/>
  <c r="E1343" i="1" l="1"/>
  <c r="F1343" i="1" s="1"/>
  <c r="C1343" i="1"/>
  <c r="H1343" i="1" l="1"/>
  <c r="J1343" i="1" s="1"/>
  <c r="D1343" i="1"/>
  <c r="A1344" i="1" l="1"/>
  <c r="B1344" i="1" s="1"/>
  <c r="E1344" i="1" l="1"/>
  <c r="F1344" i="1" s="1"/>
  <c r="C1344" i="1"/>
  <c r="H1344" i="1" l="1"/>
  <c r="J1344" i="1" s="1"/>
  <c r="D1344" i="1"/>
  <c r="A1345" i="1" l="1"/>
  <c r="E1345" i="1" l="1"/>
  <c r="B1345" i="1"/>
  <c r="C1345" i="1" l="1"/>
  <c r="F1345" i="1"/>
  <c r="H1345" i="1" l="1"/>
  <c r="J1345" i="1" s="1"/>
  <c r="D1345" i="1"/>
  <c r="A1346" i="1" l="1"/>
  <c r="B1346" i="1" l="1"/>
  <c r="E1346" i="1"/>
  <c r="C1346" i="1" l="1"/>
  <c r="F1346" i="1"/>
  <c r="H1346" i="1" l="1"/>
  <c r="J1346" i="1" s="1"/>
  <c r="D1346" i="1"/>
  <c r="A1347" i="1" l="1"/>
  <c r="B1347" i="1" l="1"/>
  <c r="E1347" i="1"/>
  <c r="C1347" i="1" l="1"/>
  <c r="D1347" i="1" s="1"/>
  <c r="F1347" i="1"/>
  <c r="H1347" i="1" s="1"/>
  <c r="J1347" i="1" s="1"/>
  <c r="A1348" i="1" l="1"/>
  <c r="E1348" i="1" s="1"/>
  <c r="B1348" i="1" l="1"/>
  <c r="C1348" i="1" s="1"/>
  <c r="F1348" i="1" l="1"/>
  <c r="H1348" i="1" s="1"/>
  <c r="J1348" i="1" s="1"/>
  <c r="D1348" i="1"/>
  <c r="A1349" i="1" l="1"/>
  <c r="B1349" i="1" l="1"/>
  <c r="E1349" i="1"/>
  <c r="C1349" i="1" l="1"/>
  <c r="F1349" i="1"/>
  <c r="H1349" i="1" l="1"/>
  <c r="J1349" i="1" s="1"/>
  <c r="D1349" i="1"/>
  <c r="A1350" i="1" l="1"/>
  <c r="B1350" i="1" s="1"/>
  <c r="E1350" i="1" l="1"/>
  <c r="F1350" i="1" s="1"/>
  <c r="C1350" i="1"/>
  <c r="H1350" i="1" l="1"/>
  <c r="J1350" i="1" s="1"/>
  <c r="D1350" i="1"/>
  <c r="A1351" i="1" l="1"/>
  <c r="E1351" i="1" l="1"/>
  <c r="B1351" i="1"/>
  <c r="C1351" i="1" l="1"/>
  <c r="F1351" i="1"/>
  <c r="H1351" i="1" l="1"/>
  <c r="J1351" i="1" s="1"/>
  <c r="D1351" i="1"/>
  <c r="A1352" i="1" l="1"/>
  <c r="E1352" i="1" s="1"/>
  <c r="B1352" i="1" l="1"/>
  <c r="C1352" i="1" s="1"/>
  <c r="F1352" i="1" l="1"/>
  <c r="H1352" i="1" s="1"/>
  <c r="J1352" i="1" s="1"/>
  <c r="D1352" i="1"/>
  <c r="A1353" i="1" l="1"/>
  <c r="E1353" i="1" s="1"/>
  <c r="B1353" i="1" l="1"/>
  <c r="F1353" i="1" s="1"/>
  <c r="H1353" i="1" s="1"/>
  <c r="J1353" i="1" s="1"/>
  <c r="C1353" i="1" l="1"/>
  <c r="D1353" i="1" s="1"/>
  <c r="A1354" i="1" s="1"/>
  <c r="E1354" i="1" l="1"/>
  <c r="B1354" i="1"/>
  <c r="C1354" i="1" s="1"/>
  <c r="F1354" i="1" l="1"/>
  <c r="H1354" i="1" s="1"/>
  <c r="J1354" i="1" s="1"/>
  <c r="D1354" i="1"/>
  <c r="A1355" i="1" l="1"/>
  <c r="E1355" i="1" s="1"/>
  <c r="B1355" i="1" l="1"/>
  <c r="C1355" i="1" s="1"/>
  <c r="D1355" i="1" s="1"/>
  <c r="F1355" i="1" l="1"/>
  <c r="H1355" i="1" s="1"/>
  <c r="J1355" i="1" s="1"/>
  <c r="A1356" i="1" s="1"/>
  <c r="E1356" i="1" s="1"/>
  <c r="B1356" i="1" l="1"/>
  <c r="C1356" i="1" s="1"/>
  <c r="F1356" i="1" l="1"/>
  <c r="H1356" i="1" s="1"/>
  <c r="J1356" i="1" s="1"/>
  <c r="D1356" i="1"/>
  <c r="A1357" i="1" l="1"/>
  <c r="B1357" i="1" l="1"/>
  <c r="E1357" i="1"/>
  <c r="C1357" i="1" l="1"/>
  <c r="F1357" i="1"/>
  <c r="H1357" i="1" l="1"/>
  <c r="J1357" i="1" s="1"/>
  <c r="D1357" i="1"/>
  <c r="A1358" i="1" l="1"/>
  <c r="E1358" i="1" l="1"/>
  <c r="B1358" i="1"/>
  <c r="C1358" i="1" l="1"/>
  <c r="F1358" i="1"/>
  <c r="H1358" i="1" l="1"/>
  <c r="J1358" i="1" s="1"/>
  <c r="D1358" i="1"/>
  <c r="A1359" i="1" l="1"/>
  <c r="E1359" i="1" l="1"/>
  <c r="B1359" i="1"/>
  <c r="C1359" i="1" l="1"/>
  <c r="F1359" i="1"/>
  <c r="H1359" i="1" l="1"/>
  <c r="J1359" i="1" s="1"/>
  <c r="D1359" i="1"/>
  <c r="A1360" i="1" l="1"/>
  <c r="E1360" i="1" s="1"/>
  <c r="B1360" i="1" l="1"/>
  <c r="C1360" i="1" s="1"/>
  <c r="F1360" i="1" l="1"/>
  <c r="H1360" i="1" s="1"/>
  <c r="J1360" i="1" s="1"/>
  <c r="D1360" i="1"/>
  <c r="A1361" i="1" l="1"/>
  <c r="E1361" i="1" s="1"/>
  <c r="B1361" i="1" l="1"/>
  <c r="C1361" i="1" s="1"/>
  <c r="D1361" i="1" s="1"/>
  <c r="F1361" i="1" l="1"/>
  <c r="H1361" i="1" s="1"/>
  <c r="J1361" i="1" s="1"/>
  <c r="A1362" i="1" s="1"/>
  <c r="E1362" i="1" s="1"/>
  <c r="B1362" i="1" l="1"/>
  <c r="C1362" i="1" s="1"/>
  <c r="F1362" i="1" l="1"/>
  <c r="H1362" i="1" s="1"/>
  <c r="J1362" i="1" s="1"/>
  <c r="D1362" i="1"/>
  <c r="A1363" i="1" l="1"/>
  <c r="L46" i="1" l="1"/>
  <c r="M46" i="1" s="1"/>
  <c r="B1363" i="1"/>
  <c r="E1363" i="1"/>
  <c r="C1363" i="1" l="1"/>
  <c r="D1363" i="1" s="1"/>
  <c r="I1369" i="1" s="1"/>
  <c r="I1370" i="1" s="1"/>
  <c r="I1371" i="1" s="1"/>
  <c r="I1372" i="1" s="1"/>
  <c r="I1373" i="1" s="1"/>
  <c r="I1374" i="1" s="1"/>
  <c r="I1375" i="1" s="1"/>
  <c r="I1376" i="1" s="1"/>
  <c r="I1377" i="1" s="1"/>
  <c r="I1378" i="1" s="1"/>
  <c r="I1379" i="1" s="1"/>
  <c r="I1380" i="1" s="1"/>
  <c r="I1381" i="1" s="1"/>
  <c r="I1382" i="1" s="1"/>
  <c r="I1383" i="1" s="1"/>
  <c r="I1384" i="1" s="1"/>
  <c r="I1385" i="1" s="1"/>
  <c r="I1386" i="1" s="1"/>
  <c r="I1387" i="1" s="1"/>
  <c r="I1388" i="1" s="1"/>
  <c r="I1389" i="1" s="1"/>
  <c r="I1390" i="1" s="1"/>
  <c r="I1391" i="1" s="1"/>
  <c r="I1392" i="1" s="1"/>
  <c r="I1393" i="1" s="1"/>
  <c r="I1394" i="1" s="1"/>
  <c r="I1395" i="1" s="1"/>
  <c r="I1396" i="1" s="1"/>
  <c r="F1363" i="1"/>
  <c r="H1363" i="1" l="1"/>
  <c r="J1363" i="1" s="1"/>
  <c r="G1369" i="1"/>
  <c r="G1370" i="1" l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H1369" i="1"/>
  <c r="J1369" i="1" s="1"/>
  <c r="A1370" i="1" s="1"/>
  <c r="B1370" i="1" l="1"/>
  <c r="E1370" i="1"/>
  <c r="C1370" i="1" l="1"/>
  <c r="D1370" i="1" s="1"/>
  <c r="F1370" i="1"/>
  <c r="H1370" i="1" s="1"/>
  <c r="J1370" i="1" s="1"/>
  <c r="A1371" i="1" l="1"/>
  <c r="B1371" i="1" s="1"/>
  <c r="E1371" i="1" l="1"/>
  <c r="F1371" i="1" s="1"/>
  <c r="H1371" i="1" s="1"/>
  <c r="J1371" i="1" s="1"/>
  <c r="C1371" i="1"/>
  <c r="D1371" i="1" s="1"/>
  <c r="A1372" i="1" l="1"/>
  <c r="E1372" i="1" s="1"/>
  <c r="B1372" i="1" l="1"/>
  <c r="F1372" i="1" s="1"/>
  <c r="C1372" i="1" l="1"/>
  <c r="D1372" i="1" s="1"/>
  <c r="H1372" i="1"/>
  <c r="J1372" i="1" s="1"/>
  <c r="A1373" i="1" l="1"/>
  <c r="E1373" i="1" s="1"/>
  <c r="B1373" i="1" l="1"/>
  <c r="C1373" i="1" s="1"/>
  <c r="F1373" i="1" l="1"/>
  <c r="H1373" i="1" s="1"/>
  <c r="J1373" i="1" s="1"/>
  <c r="D1373" i="1"/>
  <c r="A1374" i="1" l="1"/>
  <c r="B1374" i="1" s="1"/>
  <c r="E1374" i="1" l="1"/>
  <c r="F1374" i="1" s="1"/>
  <c r="H1374" i="1" s="1"/>
  <c r="J1374" i="1" s="1"/>
  <c r="C1374" i="1"/>
  <c r="D1374" i="1" s="1"/>
  <c r="A1375" i="1" l="1"/>
  <c r="B1375" i="1" s="1"/>
  <c r="E1375" i="1" l="1"/>
  <c r="F1375" i="1" s="1"/>
  <c r="C1375" i="1"/>
  <c r="H1375" i="1" l="1"/>
  <c r="J1375" i="1" s="1"/>
  <c r="D1375" i="1"/>
  <c r="A1376" i="1" l="1"/>
  <c r="E1376" i="1" s="1"/>
  <c r="B1376" i="1" l="1"/>
  <c r="C1376" i="1" s="1"/>
  <c r="D1376" i="1" s="1"/>
  <c r="F1376" i="1" l="1"/>
  <c r="H1376" i="1" s="1"/>
  <c r="J1376" i="1" s="1"/>
  <c r="A1377" i="1" s="1"/>
  <c r="E1377" i="1" s="1"/>
  <c r="B1377" i="1" l="1"/>
  <c r="C1377" i="1" s="1"/>
  <c r="D1377" i="1" s="1"/>
  <c r="F1377" i="1" l="1"/>
  <c r="H1377" i="1" s="1"/>
  <c r="J1377" i="1" s="1"/>
  <c r="A1378" i="1" s="1"/>
  <c r="B1378" i="1" s="1"/>
  <c r="E1378" i="1" l="1"/>
  <c r="F1378" i="1" s="1"/>
  <c r="H1378" i="1" s="1"/>
  <c r="J1378" i="1" s="1"/>
  <c r="C1378" i="1"/>
  <c r="D1378" i="1" s="1"/>
  <c r="A1379" i="1" l="1"/>
  <c r="B1379" i="1" s="1"/>
  <c r="E1379" i="1" l="1"/>
  <c r="F1379" i="1" s="1"/>
  <c r="H1379" i="1" s="1"/>
  <c r="J1379" i="1" s="1"/>
  <c r="C1379" i="1"/>
  <c r="D1379" i="1" s="1"/>
  <c r="A1380" i="1" l="1"/>
  <c r="E1380" i="1" s="1"/>
  <c r="B1380" i="1" l="1"/>
  <c r="C1380" i="1" s="1"/>
  <c r="F1380" i="1" l="1"/>
  <c r="H1380" i="1" s="1"/>
  <c r="J1380" i="1" s="1"/>
  <c r="D1380" i="1"/>
  <c r="A1381" i="1" l="1"/>
  <c r="B1381" i="1" l="1"/>
  <c r="E1381" i="1"/>
  <c r="C1381" i="1" l="1"/>
  <c r="D1381" i="1" s="1"/>
  <c r="F1381" i="1"/>
  <c r="H1381" i="1" s="1"/>
  <c r="J1381" i="1" s="1"/>
  <c r="A1382" i="1" l="1"/>
  <c r="E1382" i="1" s="1"/>
  <c r="B1382" i="1" l="1"/>
  <c r="C1382" i="1" s="1"/>
  <c r="D1382" i="1" s="1"/>
  <c r="F1382" i="1" l="1"/>
  <c r="H1382" i="1" s="1"/>
  <c r="J1382" i="1" s="1"/>
  <c r="A1383" i="1" s="1"/>
  <c r="E1383" i="1" s="1"/>
  <c r="B1383" i="1" l="1"/>
  <c r="C1383" i="1" s="1"/>
  <c r="D1383" i="1" s="1"/>
  <c r="F1383" i="1" l="1"/>
  <c r="H1383" i="1" s="1"/>
  <c r="J1383" i="1" s="1"/>
  <c r="A1384" i="1" s="1"/>
  <c r="B1384" i="1" l="1"/>
  <c r="E1384" i="1"/>
  <c r="C1384" i="1" l="1"/>
  <c r="F1384" i="1"/>
  <c r="H1384" i="1" l="1"/>
  <c r="J1384" i="1" s="1"/>
  <c r="D1384" i="1"/>
  <c r="A1385" i="1" l="1"/>
  <c r="B1385" i="1" l="1"/>
  <c r="E1385" i="1"/>
  <c r="C1385" i="1" l="1"/>
  <c r="F1385" i="1"/>
  <c r="H1385" i="1" l="1"/>
  <c r="J1385" i="1" s="1"/>
  <c r="D1385" i="1"/>
  <c r="A1386" i="1" l="1"/>
  <c r="B1386" i="1" l="1"/>
  <c r="E1386" i="1"/>
  <c r="C1386" i="1" l="1"/>
  <c r="D1386" i="1" s="1"/>
  <c r="F1386" i="1"/>
  <c r="H1386" i="1" s="1"/>
  <c r="J1386" i="1" s="1"/>
  <c r="A1387" i="1" l="1"/>
  <c r="B1387" i="1" s="1"/>
  <c r="E1387" i="1" l="1"/>
  <c r="F1387" i="1" s="1"/>
  <c r="C1387" i="1"/>
  <c r="H1387" i="1" l="1"/>
  <c r="J1387" i="1" s="1"/>
  <c r="D1387" i="1"/>
  <c r="A1388" i="1" l="1"/>
  <c r="B1388" i="1" l="1"/>
  <c r="E1388" i="1"/>
  <c r="C1388" i="1" l="1"/>
  <c r="F1388" i="1"/>
  <c r="H1388" i="1" l="1"/>
  <c r="J1388" i="1" s="1"/>
  <c r="D1388" i="1"/>
  <c r="A1389" i="1" l="1"/>
  <c r="E1389" i="1" s="1"/>
  <c r="B1389" i="1" l="1"/>
  <c r="C1389" i="1" s="1"/>
  <c r="D1389" i="1" s="1"/>
  <c r="F1389" i="1" l="1"/>
  <c r="H1389" i="1" s="1"/>
  <c r="J1389" i="1" s="1"/>
  <c r="A1390" i="1" s="1"/>
  <c r="B1390" i="1" l="1"/>
  <c r="C1390" i="1" s="1"/>
  <c r="E1390" i="1"/>
  <c r="F1390" i="1" l="1"/>
  <c r="H1390" i="1" s="1"/>
  <c r="J1390" i="1" s="1"/>
  <c r="D1390" i="1"/>
  <c r="A1391" i="1" l="1"/>
  <c r="E1391" i="1" l="1"/>
  <c r="B1391" i="1"/>
  <c r="C1391" i="1" l="1"/>
  <c r="F1391" i="1"/>
  <c r="H1391" i="1" l="1"/>
  <c r="J1391" i="1" s="1"/>
  <c r="D1391" i="1"/>
  <c r="A1392" i="1" l="1"/>
  <c r="B1392" i="1" l="1"/>
  <c r="E1392" i="1"/>
  <c r="C1392" i="1" l="1"/>
  <c r="F1392" i="1"/>
  <c r="H1392" i="1" l="1"/>
  <c r="J1392" i="1" s="1"/>
  <c r="D1392" i="1"/>
  <c r="A1393" i="1" l="1"/>
  <c r="E1393" i="1" s="1"/>
  <c r="B1393" i="1" l="1"/>
  <c r="F1393" i="1" s="1"/>
  <c r="C1393" i="1" l="1"/>
  <c r="D1393" i="1" s="1"/>
  <c r="H1393" i="1"/>
  <c r="J1393" i="1" s="1"/>
  <c r="A1394" i="1" l="1"/>
  <c r="E1394" i="1" s="1"/>
  <c r="B1394" i="1" l="1"/>
  <c r="C1394" i="1" s="1"/>
  <c r="F1394" i="1" l="1"/>
  <c r="H1394" i="1" s="1"/>
  <c r="J1394" i="1" s="1"/>
  <c r="D1394" i="1"/>
  <c r="A1395" i="1" l="1"/>
  <c r="E1395" i="1" l="1"/>
  <c r="B1395" i="1"/>
  <c r="C1395" i="1" l="1"/>
  <c r="F1395" i="1"/>
  <c r="H1395" i="1" l="1"/>
  <c r="J1395" i="1" s="1"/>
  <c r="D1395" i="1"/>
  <c r="A1396" i="1" l="1"/>
  <c r="L47" i="1" s="1"/>
  <c r="M47" i="1" s="1"/>
  <c r="B1396" i="1" l="1"/>
  <c r="C1396" i="1" s="1"/>
  <c r="D1396" i="1" s="1"/>
  <c r="I1402" i="1" s="1"/>
  <c r="I1403" i="1" s="1"/>
  <c r="I1404" i="1" s="1"/>
  <c r="I1405" i="1" s="1"/>
  <c r="I1406" i="1" s="1"/>
  <c r="I1407" i="1" s="1"/>
  <c r="I1408" i="1" s="1"/>
  <c r="I1409" i="1" s="1"/>
  <c r="I1410" i="1" s="1"/>
  <c r="I1411" i="1" s="1"/>
  <c r="I1412" i="1" s="1"/>
  <c r="I1413" i="1" s="1"/>
  <c r="I1414" i="1" s="1"/>
  <c r="I1415" i="1" s="1"/>
  <c r="I1416" i="1" s="1"/>
  <c r="I1417" i="1" s="1"/>
  <c r="I1418" i="1" s="1"/>
  <c r="I1419" i="1" s="1"/>
  <c r="I1420" i="1" s="1"/>
  <c r="I1421" i="1" s="1"/>
  <c r="I1422" i="1" s="1"/>
  <c r="I1423" i="1" s="1"/>
  <c r="I1424" i="1" s="1"/>
  <c r="I1425" i="1" s="1"/>
  <c r="I1426" i="1" s="1"/>
  <c r="I1427" i="1" s="1"/>
  <c r="I1428" i="1" s="1"/>
  <c r="I1429" i="1" s="1"/>
  <c r="E1396" i="1"/>
  <c r="F1396" i="1" l="1"/>
  <c r="H1396" i="1" s="1"/>
  <c r="J1396" i="1" s="1"/>
  <c r="G1402" i="1" l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H1402" i="1" l="1"/>
  <c r="J1402" i="1" s="1"/>
  <c r="A1403" i="1" s="1"/>
  <c r="E1403" i="1" s="1"/>
  <c r="B1403" i="1" l="1"/>
  <c r="C1403" i="1" s="1"/>
  <c r="D1403" i="1" s="1"/>
  <c r="F1403" i="1" l="1"/>
  <c r="H1403" i="1" s="1"/>
  <c r="J1403" i="1" s="1"/>
  <c r="A1404" i="1" s="1"/>
  <c r="E1404" i="1" s="1"/>
  <c r="B1404" i="1" l="1"/>
  <c r="C1404" i="1" s="1"/>
  <c r="D1404" i="1" s="1"/>
  <c r="F1404" i="1" l="1"/>
  <c r="H1404" i="1" s="1"/>
  <c r="J1404" i="1" s="1"/>
  <c r="A1405" i="1" s="1"/>
  <c r="E1405" i="1" s="1"/>
  <c r="B1405" i="1" l="1"/>
  <c r="C1405" i="1" s="1"/>
  <c r="D1405" i="1" s="1"/>
  <c r="F1405" i="1" l="1"/>
  <c r="H1405" i="1" s="1"/>
  <c r="J1405" i="1" s="1"/>
  <c r="A1406" i="1" s="1"/>
  <c r="E1406" i="1" s="1"/>
  <c r="B1406" i="1" l="1"/>
  <c r="C1406" i="1" s="1"/>
  <c r="F1406" i="1" l="1"/>
  <c r="H1406" i="1" s="1"/>
  <c r="J1406" i="1" s="1"/>
  <c r="D1406" i="1"/>
  <c r="A1407" i="1" l="1"/>
  <c r="E1407" i="1" s="1"/>
  <c r="B1407" i="1" l="1"/>
  <c r="F1407" i="1" s="1"/>
  <c r="C1407" i="1" l="1"/>
  <c r="D1407" i="1" s="1"/>
  <c r="H1407" i="1"/>
  <c r="J1407" i="1" s="1"/>
  <c r="A1408" i="1" l="1"/>
  <c r="B1408" i="1" s="1"/>
  <c r="E1408" i="1" l="1"/>
  <c r="F1408" i="1" s="1"/>
  <c r="H1408" i="1" s="1"/>
  <c r="J1408" i="1" s="1"/>
  <c r="C1408" i="1"/>
  <c r="D1408" i="1" s="1"/>
  <c r="A1409" i="1" l="1"/>
  <c r="E1409" i="1" s="1"/>
  <c r="B1409" i="1" l="1"/>
  <c r="C1409" i="1" s="1"/>
  <c r="D1409" i="1" s="1"/>
  <c r="F1409" i="1" l="1"/>
  <c r="H1409" i="1" s="1"/>
  <c r="J1409" i="1" s="1"/>
  <c r="A1410" i="1" s="1"/>
  <c r="E1410" i="1" s="1"/>
  <c r="B1410" i="1" l="1"/>
  <c r="C1410" i="1" s="1"/>
  <c r="F1410" i="1" l="1"/>
  <c r="H1410" i="1" s="1"/>
  <c r="J1410" i="1" s="1"/>
  <c r="D1410" i="1"/>
  <c r="A1411" i="1" l="1"/>
  <c r="B1411" i="1" s="1"/>
  <c r="E1411" i="1" l="1"/>
  <c r="F1411" i="1" s="1"/>
  <c r="C1411" i="1"/>
  <c r="H1411" i="1" l="1"/>
  <c r="J1411" i="1" s="1"/>
  <c r="D1411" i="1"/>
  <c r="A1412" i="1" l="1"/>
  <c r="B1412" i="1" s="1"/>
  <c r="E1412" i="1" l="1"/>
  <c r="F1412" i="1" s="1"/>
  <c r="C1412" i="1"/>
  <c r="H1412" i="1" l="1"/>
  <c r="J1412" i="1" s="1"/>
  <c r="D1412" i="1"/>
  <c r="A1413" i="1" l="1"/>
  <c r="B1413" i="1" s="1"/>
  <c r="E1413" i="1" l="1"/>
  <c r="F1413" i="1" s="1"/>
  <c r="H1413" i="1" s="1"/>
  <c r="J1413" i="1" s="1"/>
  <c r="C1413" i="1"/>
  <c r="D1413" i="1" s="1"/>
  <c r="A1414" i="1" l="1"/>
  <c r="B1414" i="1" s="1"/>
  <c r="E1414" i="1" l="1"/>
  <c r="F1414" i="1" s="1"/>
  <c r="H1414" i="1" s="1"/>
  <c r="J1414" i="1" s="1"/>
  <c r="C1414" i="1"/>
  <c r="D1414" i="1" s="1"/>
  <c r="A1415" i="1" l="1"/>
  <c r="E1415" i="1" s="1"/>
  <c r="B1415" i="1" l="1"/>
  <c r="C1415" i="1" s="1"/>
  <c r="F1415" i="1" l="1"/>
  <c r="H1415" i="1" s="1"/>
  <c r="J1415" i="1" s="1"/>
  <c r="D1415" i="1"/>
  <c r="A1416" i="1" l="1"/>
  <c r="E1416" i="1" l="1"/>
  <c r="B1416" i="1"/>
  <c r="C1416" i="1" l="1"/>
  <c r="F1416" i="1"/>
  <c r="H1416" i="1" l="1"/>
  <c r="J1416" i="1" s="1"/>
  <c r="D1416" i="1"/>
  <c r="A1417" i="1" l="1"/>
  <c r="E1417" i="1" l="1"/>
  <c r="B1417" i="1"/>
  <c r="C1417" i="1" l="1"/>
  <c r="F1417" i="1"/>
  <c r="H1417" i="1" l="1"/>
  <c r="J1417" i="1" s="1"/>
  <c r="D1417" i="1"/>
  <c r="A1418" i="1" l="1"/>
  <c r="E1418" i="1" s="1"/>
  <c r="B1418" i="1" l="1"/>
  <c r="C1418" i="1" s="1"/>
  <c r="D1418" i="1" s="1"/>
  <c r="F1418" i="1" l="1"/>
  <c r="H1418" i="1" s="1"/>
  <c r="J1418" i="1" s="1"/>
  <c r="A1419" i="1" s="1"/>
  <c r="E1419" i="1" s="1"/>
  <c r="B1419" i="1" l="1"/>
  <c r="C1419" i="1" s="1"/>
  <c r="F1419" i="1" l="1"/>
  <c r="H1419" i="1" s="1"/>
  <c r="J1419" i="1" s="1"/>
  <c r="D1419" i="1"/>
  <c r="A1420" i="1" l="1"/>
  <c r="B1420" i="1" s="1"/>
  <c r="E1420" i="1" l="1"/>
  <c r="F1420" i="1" s="1"/>
  <c r="C1420" i="1"/>
  <c r="H1420" i="1" l="1"/>
  <c r="J1420" i="1" s="1"/>
  <c r="D1420" i="1"/>
  <c r="A1421" i="1" l="1"/>
  <c r="E1421" i="1" s="1"/>
  <c r="B1421" i="1" l="1"/>
  <c r="C1421" i="1" s="1"/>
  <c r="F1421" i="1" l="1"/>
  <c r="H1421" i="1" s="1"/>
  <c r="J1421" i="1" s="1"/>
  <c r="D1421" i="1"/>
  <c r="A1422" i="1" l="1"/>
  <c r="E1422" i="1" s="1"/>
  <c r="B1422" i="1" l="1"/>
  <c r="C1422" i="1" s="1"/>
  <c r="D1422" i="1" s="1"/>
  <c r="F1422" i="1" l="1"/>
  <c r="H1422" i="1" s="1"/>
  <c r="J1422" i="1" s="1"/>
  <c r="A1423" i="1" s="1"/>
  <c r="B1423" i="1" s="1"/>
  <c r="E1423" i="1" l="1"/>
  <c r="F1423" i="1" s="1"/>
  <c r="C1423" i="1"/>
  <c r="H1423" i="1" l="1"/>
  <c r="J1423" i="1" s="1"/>
  <c r="D1423" i="1"/>
  <c r="A1424" i="1" l="1"/>
  <c r="B1424" i="1" s="1"/>
  <c r="E1424" i="1" l="1"/>
  <c r="F1424" i="1" s="1"/>
  <c r="H1424" i="1" s="1"/>
  <c r="J1424" i="1" s="1"/>
  <c r="C1424" i="1"/>
  <c r="D1424" i="1" s="1"/>
  <c r="A1425" i="1" l="1"/>
  <c r="E1425" i="1" s="1"/>
  <c r="B1425" i="1" l="1"/>
  <c r="C1425" i="1" s="1"/>
  <c r="F1425" i="1" l="1"/>
  <c r="H1425" i="1" s="1"/>
  <c r="J1425" i="1" s="1"/>
  <c r="D1425" i="1"/>
  <c r="A1426" i="1" l="1"/>
  <c r="B1426" i="1" s="1"/>
  <c r="E1426" i="1" l="1"/>
  <c r="F1426" i="1" s="1"/>
  <c r="C1426" i="1"/>
  <c r="H1426" i="1" l="1"/>
  <c r="J1426" i="1" s="1"/>
  <c r="D1426" i="1"/>
  <c r="A1427" i="1" l="1"/>
  <c r="B1427" i="1" l="1"/>
  <c r="E1427" i="1"/>
  <c r="C1427" i="1" l="1"/>
  <c r="F1427" i="1"/>
  <c r="H1427" i="1" l="1"/>
  <c r="J1427" i="1" s="1"/>
  <c r="D1427" i="1"/>
  <c r="A1428" i="1" l="1"/>
  <c r="B1428" i="1" l="1"/>
  <c r="E1428" i="1"/>
  <c r="C1428" i="1" l="1"/>
  <c r="F1428" i="1"/>
  <c r="H1428" i="1" l="1"/>
  <c r="J1428" i="1" s="1"/>
  <c r="D1428" i="1"/>
  <c r="A1429" i="1" l="1"/>
  <c r="E1429" i="1" s="1"/>
  <c r="L48" i="1" l="1"/>
  <c r="M48" i="1" s="1"/>
  <c r="B1429" i="1"/>
  <c r="C1429" i="1" s="1"/>
  <c r="D1429" i="1" s="1"/>
  <c r="I1435" i="1" s="1"/>
  <c r="I1436" i="1" s="1"/>
  <c r="I1437" i="1" s="1"/>
  <c r="I1438" i="1" s="1"/>
  <c r="I1439" i="1" s="1"/>
  <c r="I1440" i="1" s="1"/>
  <c r="I1441" i="1" s="1"/>
  <c r="I1442" i="1" s="1"/>
  <c r="I1443" i="1" s="1"/>
  <c r="I1444" i="1" s="1"/>
  <c r="I1445" i="1" s="1"/>
  <c r="I1446" i="1" s="1"/>
  <c r="I1447" i="1" s="1"/>
  <c r="I1448" i="1" s="1"/>
  <c r="I1449" i="1" s="1"/>
  <c r="I1450" i="1" s="1"/>
  <c r="I1451" i="1" s="1"/>
  <c r="I1452" i="1" s="1"/>
  <c r="I1453" i="1" s="1"/>
  <c r="I1454" i="1" s="1"/>
  <c r="I1455" i="1" s="1"/>
  <c r="I1456" i="1" s="1"/>
  <c r="I1457" i="1" s="1"/>
  <c r="I1458" i="1" s="1"/>
  <c r="I1459" i="1" s="1"/>
  <c r="I1460" i="1" s="1"/>
  <c r="I1461" i="1" s="1"/>
  <c r="I1462" i="1" s="1"/>
  <c r="F1429" i="1" l="1"/>
  <c r="H1429" i="1" s="1"/>
  <c r="J1429" i="1" s="1"/>
  <c r="G1435" i="1" l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H1435" i="1" l="1"/>
  <c r="J1435" i="1" s="1"/>
  <c r="A1436" i="1" s="1"/>
  <c r="B1436" i="1" s="1"/>
  <c r="E1436" i="1" l="1"/>
  <c r="F1436" i="1" s="1"/>
  <c r="C1436" i="1"/>
  <c r="D1436" i="1" s="1"/>
  <c r="H1436" i="1" l="1"/>
  <c r="J1436" i="1" s="1"/>
  <c r="A1437" i="1" s="1"/>
  <c r="E1437" i="1" l="1"/>
  <c r="B1437" i="1"/>
  <c r="C1437" i="1" s="1"/>
  <c r="F1437" i="1" l="1"/>
  <c r="H1437" i="1" s="1"/>
  <c r="J1437" i="1" s="1"/>
  <c r="D1437" i="1"/>
  <c r="A1438" i="1" l="1"/>
  <c r="B1438" i="1" s="1"/>
  <c r="C1438" i="1" s="1"/>
  <c r="D1438" i="1" s="1"/>
  <c r="E1438" i="1" l="1"/>
  <c r="F1438" i="1" s="1"/>
  <c r="H1438" i="1" s="1"/>
  <c r="J1438" i="1" s="1"/>
  <c r="A1439" i="1" s="1"/>
  <c r="B1439" i="1" l="1"/>
  <c r="C1439" i="1" s="1"/>
  <c r="E1439" i="1"/>
  <c r="F1439" i="1" l="1"/>
  <c r="H1439" i="1" s="1"/>
  <c r="J1439" i="1" s="1"/>
  <c r="D1439" i="1"/>
  <c r="A1440" i="1" l="1"/>
  <c r="B1440" i="1" s="1"/>
  <c r="E1440" i="1" l="1"/>
  <c r="F1440" i="1" s="1"/>
  <c r="C1440" i="1"/>
  <c r="H1440" i="1" l="1"/>
  <c r="J1440" i="1" s="1"/>
  <c r="D1440" i="1"/>
  <c r="A1441" i="1" l="1"/>
  <c r="E1441" i="1" s="1"/>
  <c r="B1441" i="1" l="1"/>
  <c r="C1441" i="1" s="1"/>
  <c r="F1441" i="1" l="1"/>
  <c r="H1441" i="1" s="1"/>
  <c r="J1441" i="1" s="1"/>
  <c r="D1441" i="1"/>
  <c r="A1442" i="1" l="1"/>
  <c r="B1442" i="1" l="1"/>
  <c r="E1442" i="1"/>
  <c r="C1442" i="1" l="1"/>
  <c r="D1442" i="1" s="1"/>
  <c r="F1442" i="1"/>
  <c r="H1442" i="1" s="1"/>
  <c r="J1442" i="1" s="1"/>
  <c r="A1443" i="1" l="1"/>
  <c r="B1443" i="1" s="1"/>
  <c r="E1443" i="1" l="1"/>
  <c r="F1443" i="1" s="1"/>
  <c r="H1443" i="1" s="1"/>
  <c r="J1443" i="1" s="1"/>
  <c r="C1443" i="1"/>
  <c r="D1443" i="1" s="1"/>
  <c r="A1444" i="1" l="1"/>
  <c r="E1444" i="1" s="1"/>
  <c r="B1444" i="1" l="1"/>
  <c r="C1444" i="1" s="1"/>
  <c r="F1444" i="1" l="1"/>
  <c r="H1444" i="1" s="1"/>
  <c r="J1444" i="1" s="1"/>
  <c r="D1444" i="1"/>
  <c r="A1445" i="1" l="1"/>
  <c r="E1445" i="1" s="1"/>
  <c r="B1445" i="1" l="1"/>
  <c r="C1445" i="1" s="1"/>
  <c r="D1445" i="1" s="1"/>
  <c r="F1445" i="1" l="1"/>
  <c r="H1445" i="1" s="1"/>
  <c r="J1445" i="1" s="1"/>
  <c r="A1446" i="1" s="1"/>
  <c r="E1446" i="1" s="1"/>
  <c r="B1446" i="1" l="1"/>
  <c r="C1446" i="1" s="1"/>
  <c r="F1446" i="1" l="1"/>
  <c r="H1446" i="1" s="1"/>
  <c r="J1446" i="1" s="1"/>
  <c r="D1446" i="1"/>
  <c r="A1447" i="1" l="1"/>
  <c r="B1447" i="1" l="1"/>
  <c r="E1447" i="1"/>
  <c r="C1447" i="1" l="1"/>
  <c r="F1447" i="1"/>
  <c r="H1447" i="1" l="1"/>
  <c r="J1447" i="1" s="1"/>
  <c r="D1447" i="1"/>
  <c r="A1448" i="1" l="1"/>
  <c r="E1448" i="1" l="1"/>
  <c r="B1448" i="1"/>
  <c r="C1448" i="1" l="1"/>
  <c r="F1448" i="1"/>
  <c r="H1448" i="1" l="1"/>
  <c r="J1448" i="1" s="1"/>
  <c r="D1448" i="1"/>
  <c r="A1449" i="1" l="1"/>
  <c r="E1449" i="1" s="1"/>
  <c r="B1449" i="1" l="1"/>
  <c r="F1449" i="1" s="1"/>
  <c r="H1449" i="1" s="1"/>
  <c r="J1449" i="1" s="1"/>
  <c r="C1449" i="1" l="1"/>
  <c r="D1449" i="1" s="1"/>
  <c r="A1450" i="1" s="1"/>
  <c r="B1450" i="1" l="1"/>
  <c r="E1450" i="1"/>
  <c r="C1450" i="1" l="1"/>
  <c r="D1450" i="1" s="1"/>
  <c r="F1450" i="1"/>
  <c r="H1450" i="1" s="1"/>
  <c r="J1450" i="1" s="1"/>
  <c r="A1451" i="1" l="1"/>
  <c r="E1451" i="1" l="1"/>
  <c r="B1451" i="1"/>
  <c r="C1451" i="1" l="1"/>
  <c r="F1451" i="1"/>
  <c r="H1451" i="1" l="1"/>
  <c r="J1451" i="1" s="1"/>
  <c r="D1451" i="1"/>
  <c r="A1452" i="1" l="1"/>
  <c r="B1452" i="1" s="1"/>
  <c r="E1452" i="1" l="1"/>
  <c r="F1452" i="1" s="1"/>
  <c r="C1452" i="1"/>
  <c r="H1452" i="1" l="1"/>
  <c r="J1452" i="1" s="1"/>
  <c r="D1452" i="1"/>
  <c r="A1453" i="1" l="1"/>
  <c r="B1453" i="1" l="1"/>
  <c r="E1453" i="1"/>
  <c r="C1453" i="1" l="1"/>
  <c r="D1453" i="1" s="1"/>
  <c r="F1453" i="1"/>
  <c r="H1453" i="1" s="1"/>
  <c r="J1453" i="1" s="1"/>
  <c r="A1454" i="1" l="1"/>
  <c r="B1454" i="1" s="1"/>
  <c r="E1454" i="1" l="1"/>
  <c r="F1454" i="1" s="1"/>
  <c r="H1454" i="1" s="1"/>
  <c r="J1454" i="1" s="1"/>
  <c r="C1454" i="1"/>
  <c r="D1454" i="1" s="1"/>
  <c r="A1455" i="1" l="1"/>
  <c r="B1455" i="1" s="1"/>
  <c r="E1455" i="1" l="1"/>
  <c r="F1455" i="1" s="1"/>
  <c r="C1455" i="1"/>
  <c r="H1455" i="1" l="1"/>
  <c r="J1455" i="1" s="1"/>
  <c r="D1455" i="1"/>
  <c r="A1456" i="1" l="1"/>
  <c r="E1456" i="1" l="1"/>
  <c r="B1456" i="1"/>
  <c r="C1456" i="1" l="1"/>
  <c r="F1456" i="1"/>
  <c r="H1456" i="1" l="1"/>
  <c r="J1456" i="1" s="1"/>
  <c r="D1456" i="1"/>
  <c r="A1457" i="1" l="1"/>
  <c r="E1457" i="1" s="1"/>
  <c r="B1457" i="1" l="1"/>
  <c r="C1457" i="1" s="1"/>
  <c r="F1457" i="1" l="1"/>
  <c r="H1457" i="1" s="1"/>
  <c r="J1457" i="1" s="1"/>
  <c r="D1457" i="1"/>
  <c r="A1458" i="1" l="1"/>
  <c r="B1458" i="1" s="1"/>
  <c r="E1458" i="1" l="1"/>
  <c r="F1458" i="1" s="1"/>
  <c r="C1458" i="1"/>
  <c r="H1458" i="1" l="1"/>
  <c r="J1458" i="1" s="1"/>
  <c r="D1458" i="1"/>
  <c r="A1459" i="1" l="1"/>
  <c r="B1459" i="1" s="1"/>
  <c r="E1459" i="1" l="1"/>
  <c r="F1459" i="1" s="1"/>
  <c r="C1459" i="1"/>
  <c r="H1459" i="1" l="1"/>
  <c r="J1459" i="1" s="1"/>
  <c r="D1459" i="1"/>
  <c r="A1460" i="1" l="1"/>
  <c r="E1460" i="1" s="1"/>
  <c r="B1460" i="1" l="1"/>
  <c r="F1460" i="1" s="1"/>
  <c r="C1460" i="1" l="1"/>
  <c r="D1460" i="1" s="1"/>
  <c r="H1460" i="1"/>
  <c r="J1460" i="1" s="1"/>
  <c r="A1461" i="1" l="1"/>
  <c r="E1461" i="1" s="1"/>
  <c r="B1461" i="1" l="1"/>
  <c r="C1461" i="1" s="1"/>
  <c r="F1461" i="1" l="1"/>
  <c r="H1461" i="1" s="1"/>
  <c r="J1461" i="1" s="1"/>
  <c r="D1461" i="1"/>
  <c r="A1462" i="1" l="1"/>
  <c r="E1462" i="1" s="1"/>
  <c r="L49" i="1" l="1"/>
  <c r="M49" i="1" s="1"/>
  <c r="B1462" i="1"/>
  <c r="F1462" i="1" s="1"/>
  <c r="C1462" i="1" l="1"/>
  <c r="D1462" i="1" s="1"/>
  <c r="I1468" i="1" s="1"/>
  <c r="I1469" i="1" s="1"/>
  <c r="I1470" i="1" s="1"/>
  <c r="I1471" i="1" s="1"/>
  <c r="I1472" i="1" s="1"/>
  <c r="I1473" i="1" s="1"/>
  <c r="I1474" i="1" s="1"/>
  <c r="I1475" i="1" s="1"/>
  <c r="I1476" i="1" s="1"/>
  <c r="I1477" i="1" s="1"/>
  <c r="I1478" i="1" s="1"/>
  <c r="I1479" i="1" s="1"/>
  <c r="I1480" i="1" s="1"/>
  <c r="I1481" i="1" s="1"/>
  <c r="I1482" i="1" s="1"/>
  <c r="I1483" i="1" s="1"/>
  <c r="I1484" i="1" s="1"/>
  <c r="I1485" i="1" s="1"/>
  <c r="I1486" i="1" s="1"/>
  <c r="I1487" i="1" s="1"/>
  <c r="I1488" i="1" s="1"/>
  <c r="I1489" i="1" s="1"/>
  <c r="I1490" i="1" s="1"/>
  <c r="I1491" i="1" s="1"/>
  <c r="I1492" i="1" s="1"/>
  <c r="I1493" i="1" s="1"/>
  <c r="I1494" i="1" s="1"/>
  <c r="I1495" i="1" s="1"/>
  <c r="H1462" i="1"/>
  <c r="J1462" i="1" s="1"/>
  <c r="G1468" i="1"/>
  <c r="H1468" i="1" l="1"/>
  <c r="J1468" i="1" s="1"/>
  <c r="A1469" i="1" s="1"/>
  <c r="G1469" i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E1469" i="1" l="1"/>
  <c r="B1469" i="1"/>
  <c r="C1469" i="1" l="1"/>
  <c r="D1469" i="1" s="1"/>
  <c r="F1469" i="1"/>
  <c r="H1469" i="1" l="1"/>
  <c r="J1469" i="1" s="1"/>
  <c r="A1470" i="1" s="1"/>
  <c r="E1470" i="1" s="1"/>
  <c r="B1470" i="1" l="1"/>
  <c r="F1470" i="1" s="1"/>
  <c r="H1470" i="1" s="1"/>
  <c r="J1470" i="1" s="1"/>
  <c r="C1470" i="1" l="1"/>
  <c r="D1470" i="1" s="1"/>
  <c r="A1471" i="1" s="1"/>
  <c r="E1471" i="1" l="1"/>
  <c r="B1471" i="1"/>
  <c r="C1471" i="1" s="1"/>
  <c r="D1471" i="1" s="1"/>
  <c r="F1471" i="1" l="1"/>
  <c r="H1471" i="1" s="1"/>
  <c r="J1471" i="1" s="1"/>
  <c r="A1472" i="1" s="1"/>
  <c r="E1472" i="1" s="1"/>
  <c r="B1472" i="1" l="1"/>
  <c r="F1472" i="1" s="1"/>
  <c r="C1472" i="1" l="1"/>
  <c r="D1472" i="1" s="1"/>
  <c r="H1472" i="1"/>
  <c r="J1472" i="1" s="1"/>
  <c r="A1473" i="1" l="1"/>
  <c r="E1473" i="1" s="1"/>
  <c r="B1473" i="1" l="1"/>
  <c r="C1473" i="1" s="1"/>
  <c r="F1473" i="1" l="1"/>
  <c r="H1473" i="1" s="1"/>
  <c r="J1473" i="1" s="1"/>
  <c r="D1473" i="1"/>
  <c r="A1474" i="1" l="1"/>
  <c r="B1474" i="1" l="1"/>
  <c r="E1474" i="1"/>
  <c r="C1474" i="1" l="1"/>
  <c r="F1474" i="1"/>
  <c r="H1474" i="1" l="1"/>
  <c r="J1474" i="1" s="1"/>
  <c r="D1474" i="1"/>
  <c r="A1475" i="1" l="1"/>
  <c r="B1475" i="1" l="1"/>
  <c r="E1475" i="1"/>
  <c r="C1475" i="1" l="1"/>
  <c r="F1475" i="1"/>
  <c r="H1475" i="1" l="1"/>
  <c r="J1475" i="1" s="1"/>
  <c r="D1475" i="1"/>
  <c r="A1476" i="1" l="1"/>
  <c r="E1476" i="1" l="1"/>
  <c r="B1476" i="1"/>
  <c r="C1476" i="1" l="1"/>
  <c r="D1476" i="1" s="1"/>
  <c r="F1476" i="1"/>
  <c r="H1476" i="1" s="1"/>
  <c r="J1476" i="1" s="1"/>
  <c r="A1477" i="1" l="1"/>
  <c r="E1477" i="1" s="1"/>
  <c r="B1477" i="1" l="1"/>
  <c r="C1477" i="1" s="1"/>
  <c r="D1477" i="1" s="1"/>
  <c r="F1477" i="1" l="1"/>
  <c r="H1477" i="1" s="1"/>
  <c r="J1477" i="1" s="1"/>
  <c r="A1478" i="1" s="1"/>
  <c r="E1478" i="1" l="1"/>
  <c r="B1478" i="1"/>
  <c r="C1478" i="1" s="1"/>
  <c r="F1478" i="1" l="1"/>
  <c r="H1478" i="1" s="1"/>
  <c r="J1478" i="1" s="1"/>
  <c r="D1478" i="1"/>
  <c r="A1479" i="1" l="1"/>
  <c r="B1479" i="1" l="1"/>
  <c r="E1479" i="1"/>
  <c r="C1479" i="1" l="1"/>
  <c r="F1479" i="1"/>
  <c r="H1479" i="1" l="1"/>
  <c r="J1479" i="1" s="1"/>
  <c r="D1479" i="1"/>
  <c r="A1480" i="1" l="1"/>
  <c r="B1480" i="1" s="1"/>
  <c r="E1480" i="1" l="1"/>
  <c r="F1480" i="1" s="1"/>
  <c r="C1480" i="1"/>
  <c r="H1480" i="1" l="1"/>
  <c r="J1480" i="1" s="1"/>
  <c r="D1480" i="1"/>
  <c r="A1481" i="1" l="1"/>
  <c r="B1481" i="1" l="1"/>
  <c r="E1481" i="1"/>
  <c r="C1481" i="1" l="1"/>
  <c r="D1481" i="1" s="1"/>
  <c r="F1481" i="1"/>
  <c r="H1481" i="1" s="1"/>
  <c r="J1481" i="1" s="1"/>
  <c r="A1482" i="1" l="1"/>
  <c r="E1482" i="1" s="1"/>
  <c r="B1482" i="1" l="1"/>
  <c r="C1482" i="1" s="1"/>
  <c r="D1482" i="1" s="1"/>
  <c r="F1482" i="1" l="1"/>
  <c r="H1482" i="1" s="1"/>
  <c r="J1482" i="1" s="1"/>
  <c r="A1483" i="1" s="1"/>
  <c r="E1483" i="1" s="1"/>
  <c r="B1483" i="1" l="1"/>
  <c r="C1483" i="1" s="1"/>
  <c r="F1483" i="1" l="1"/>
  <c r="H1483" i="1" s="1"/>
  <c r="J1483" i="1" s="1"/>
  <c r="D1483" i="1"/>
  <c r="A1484" i="1" l="1"/>
  <c r="B1484" i="1" l="1"/>
  <c r="E1484" i="1"/>
  <c r="C1484" i="1" l="1"/>
  <c r="F1484" i="1"/>
  <c r="H1484" i="1" l="1"/>
  <c r="J1484" i="1" s="1"/>
  <c r="D1484" i="1"/>
  <c r="A1485" i="1" l="1"/>
  <c r="B1485" i="1" s="1"/>
  <c r="E1485" i="1" l="1"/>
  <c r="F1485" i="1" s="1"/>
  <c r="C1485" i="1"/>
  <c r="H1485" i="1" l="1"/>
  <c r="J1485" i="1" s="1"/>
  <c r="D1485" i="1"/>
  <c r="A1486" i="1" l="1"/>
  <c r="B1486" i="1" s="1"/>
  <c r="E1486" i="1" l="1"/>
  <c r="F1486" i="1" s="1"/>
  <c r="C1486" i="1"/>
  <c r="H1486" i="1" l="1"/>
  <c r="J1486" i="1" s="1"/>
  <c r="D1486" i="1"/>
  <c r="A1487" i="1" l="1"/>
  <c r="E1487" i="1" l="1"/>
  <c r="B1487" i="1"/>
  <c r="C1487" i="1" l="1"/>
  <c r="F1487" i="1"/>
  <c r="H1487" i="1" l="1"/>
  <c r="J1487" i="1" s="1"/>
  <c r="D1487" i="1"/>
  <c r="A1488" i="1" l="1"/>
  <c r="B1488" i="1" s="1"/>
  <c r="E1488" i="1" l="1"/>
  <c r="F1488" i="1" s="1"/>
  <c r="C1488" i="1"/>
  <c r="H1488" i="1" l="1"/>
  <c r="J1488" i="1" s="1"/>
  <c r="D1488" i="1"/>
  <c r="A1489" i="1" l="1"/>
  <c r="E1489" i="1" l="1"/>
  <c r="B1489" i="1"/>
  <c r="C1489" i="1" l="1"/>
  <c r="F1489" i="1"/>
  <c r="H1489" i="1" l="1"/>
  <c r="J1489" i="1" s="1"/>
  <c r="D1489" i="1"/>
  <c r="A1490" i="1" l="1"/>
  <c r="B1490" i="1" l="1"/>
  <c r="E1490" i="1"/>
  <c r="C1490" i="1" l="1"/>
  <c r="F1490" i="1"/>
  <c r="H1490" i="1" l="1"/>
  <c r="J1490" i="1" s="1"/>
  <c r="D1490" i="1"/>
  <c r="A1491" i="1" l="1"/>
  <c r="E1491" i="1" l="1"/>
  <c r="B1491" i="1"/>
  <c r="C1491" i="1" l="1"/>
  <c r="F1491" i="1"/>
  <c r="H1491" i="1" l="1"/>
  <c r="J1491" i="1" s="1"/>
  <c r="D1491" i="1"/>
  <c r="A1492" i="1" l="1"/>
  <c r="E1492" i="1" s="1"/>
  <c r="B1492" i="1" l="1"/>
  <c r="C1492" i="1" s="1"/>
  <c r="D1492" i="1" s="1"/>
  <c r="F1492" i="1" l="1"/>
  <c r="H1492" i="1" s="1"/>
  <c r="J1492" i="1" s="1"/>
  <c r="A1493" i="1" s="1"/>
  <c r="E1493" i="1" s="1"/>
  <c r="B1493" i="1" l="1"/>
  <c r="C1493" i="1" s="1"/>
  <c r="F1493" i="1" l="1"/>
  <c r="H1493" i="1" s="1"/>
  <c r="J1493" i="1" s="1"/>
  <c r="D1493" i="1"/>
  <c r="A1494" i="1" l="1"/>
  <c r="B1494" i="1" s="1"/>
  <c r="E1494" i="1" l="1"/>
  <c r="F1494" i="1" s="1"/>
  <c r="C1494" i="1"/>
  <c r="H1494" i="1" l="1"/>
  <c r="J1494" i="1" s="1"/>
  <c r="D1494" i="1"/>
  <c r="A1495" i="1" l="1"/>
  <c r="E1495" i="1" l="1"/>
  <c r="L50" i="1"/>
  <c r="M50" i="1" s="1"/>
  <c r="B1495" i="1"/>
  <c r="C1495" i="1" l="1"/>
  <c r="D1495" i="1" s="1"/>
  <c r="I1501" i="1" s="1"/>
  <c r="I1502" i="1" s="1"/>
  <c r="I1503" i="1" s="1"/>
  <c r="I1504" i="1" s="1"/>
  <c r="I1505" i="1" s="1"/>
  <c r="I1506" i="1" s="1"/>
  <c r="I1507" i="1" s="1"/>
  <c r="I1508" i="1" s="1"/>
  <c r="I1509" i="1" s="1"/>
  <c r="I1510" i="1" s="1"/>
  <c r="I1511" i="1" s="1"/>
  <c r="I1512" i="1" s="1"/>
  <c r="I1513" i="1" s="1"/>
  <c r="I1514" i="1" s="1"/>
  <c r="I1515" i="1" s="1"/>
  <c r="I1516" i="1" s="1"/>
  <c r="I1517" i="1" s="1"/>
  <c r="I1518" i="1" s="1"/>
  <c r="I1519" i="1" s="1"/>
  <c r="I1520" i="1" s="1"/>
  <c r="I1521" i="1" s="1"/>
  <c r="I1522" i="1" s="1"/>
  <c r="I1523" i="1" s="1"/>
  <c r="I1524" i="1" s="1"/>
  <c r="I1525" i="1" s="1"/>
  <c r="I1526" i="1" s="1"/>
  <c r="I1527" i="1" s="1"/>
  <c r="I1528" i="1" s="1"/>
  <c r="F1495" i="1"/>
  <c r="G1501" i="1" l="1"/>
  <c r="H1495" i="1"/>
  <c r="J1495" i="1" s="1"/>
  <c r="G1502" i="1" l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H1501" i="1"/>
  <c r="J1501" i="1" s="1"/>
  <c r="A1502" i="1" s="1"/>
  <c r="B1502" i="1" l="1"/>
  <c r="E1502" i="1"/>
  <c r="C1502" i="1" l="1"/>
  <c r="D1502" i="1" s="1"/>
  <c r="F1502" i="1"/>
  <c r="H1502" i="1" l="1"/>
  <c r="J1502" i="1" s="1"/>
  <c r="A1503" i="1" s="1"/>
  <c r="B1503" i="1" l="1"/>
  <c r="E1503" i="1"/>
  <c r="C1503" i="1" l="1"/>
  <c r="F1503" i="1"/>
  <c r="H1503" i="1" l="1"/>
  <c r="J1503" i="1" s="1"/>
  <c r="D1503" i="1"/>
  <c r="A1504" i="1" l="1"/>
  <c r="B1504" i="1" l="1"/>
  <c r="E1504" i="1"/>
  <c r="C1504" i="1" l="1"/>
  <c r="D1504" i="1" s="1"/>
  <c r="F1504" i="1"/>
  <c r="H1504" i="1" s="1"/>
  <c r="J1504" i="1" s="1"/>
  <c r="A1505" i="1" l="1"/>
  <c r="E1505" i="1" s="1"/>
  <c r="B1505" i="1" l="1"/>
  <c r="C1505" i="1" s="1"/>
  <c r="F1505" i="1" l="1"/>
  <c r="H1505" i="1" s="1"/>
  <c r="J1505" i="1" s="1"/>
  <c r="D1505" i="1"/>
  <c r="A1506" i="1" l="1"/>
  <c r="B1506" i="1" s="1"/>
  <c r="E1506" i="1" l="1"/>
  <c r="F1506" i="1" s="1"/>
  <c r="H1506" i="1" s="1"/>
  <c r="J1506" i="1" s="1"/>
  <c r="C1506" i="1"/>
  <c r="D1506" i="1" s="1"/>
  <c r="A1507" i="1" l="1"/>
  <c r="E1507" i="1" s="1"/>
  <c r="B1507" i="1" l="1"/>
  <c r="F1507" i="1" s="1"/>
  <c r="H1507" i="1" s="1"/>
  <c r="J1507" i="1" s="1"/>
  <c r="C1507" i="1" l="1"/>
  <c r="D1507" i="1" s="1"/>
  <c r="A1508" i="1" s="1"/>
  <c r="E1508" i="1" s="1"/>
  <c r="B1508" i="1" l="1"/>
  <c r="F1508" i="1" s="1"/>
  <c r="H1508" i="1" s="1"/>
  <c r="J1508" i="1" s="1"/>
  <c r="C1508" i="1" l="1"/>
  <c r="D1508" i="1" s="1"/>
  <c r="A1509" i="1" s="1"/>
  <c r="E1509" i="1" s="1"/>
  <c r="B1509" i="1" l="1"/>
  <c r="C1509" i="1" s="1"/>
  <c r="F1509" i="1" l="1"/>
  <c r="H1509" i="1" s="1"/>
  <c r="J1509" i="1" s="1"/>
  <c r="D1509" i="1"/>
  <c r="A1510" i="1" l="1"/>
  <c r="B1510" i="1" l="1"/>
  <c r="E1510" i="1"/>
  <c r="C1510" i="1" l="1"/>
  <c r="F1510" i="1"/>
  <c r="H1510" i="1" l="1"/>
  <c r="J1510" i="1" s="1"/>
  <c r="D1510" i="1"/>
  <c r="A1511" i="1" l="1"/>
  <c r="B1511" i="1" l="1"/>
  <c r="E1511" i="1"/>
  <c r="C1511" i="1" l="1"/>
  <c r="D1511" i="1" s="1"/>
  <c r="F1511" i="1"/>
  <c r="H1511" i="1" s="1"/>
  <c r="J1511" i="1" s="1"/>
  <c r="A1512" i="1" l="1"/>
  <c r="B1512" i="1" s="1"/>
  <c r="E1512" i="1" l="1"/>
  <c r="F1512" i="1" s="1"/>
  <c r="H1512" i="1" s="1"/>
  <c r="J1512" i="1" s="1"/>
  <c r="C1512" i="1"/>
  <c r="D1512" i="1" s="1"/>
  <c r="A1513" i="1" l="1"/>
  <c r="B1513" i="1" s="1"/>
  <c r="E1513" i="1" l="1"/>
  <c r="F1513" i="1" s="1"/>
  <c r="C1513" i="1"/>
  <c r="H1513" i="1" l="1"/>
  <c r="J1513" i="1" s="1"/>
  <c r="D1513" i="1"/>
  <c r="A1514" i="1" l="1"/>
  <c r="E1514" i="1" l="1"/>
  <c r="B1514" i="1"/>
  <c r="C1514" i="1" l="1"/>
  <c r="D1514" i="1" s="1"/>
  <c r="F1514" i="1"/>
  <c r="H1514" i="1" s="1"/>
  <c r="J1514" i="1" s="1"/>
  <c r="A1515" i="1" l="1"/>
  <c r="B1515" i="1" s="1"/>
  <c r="E1515" i="1" l="1"/>
  <c r="F1515" i="1" s="1"/>
  <c r="C1515" i="1"/>
  <c r="H1515" i="1" l="1"/>
  <c r="J1515" i="1" s="1"/>
  <c r="D1515" i="1"/>
  <c r="A1516" i="1" l="1"/>
  <c r="B1516" i="1" l="1"/>
  <c r="E1516" i="1"/>
  <c r="C1516" i="1" l="1"/>
  <c r="F1516" i="1"/>
  <c r="H1516" i="1" l="1"/>
  <c r="J1516" i="1" s="1"/>
  <c r="D1516" i="1"/>
  <c r="A1517" i="1" l="1"/>
  <c r="E1517" i="1" s="1"/>
  <c r="B1517" i="1" l="1"/>
  <c r="C1517" i="1" s="1"/>
  <c r="D1517" i="1" s="1"/>
  <c r="F1517" i="1" l="1"/>
  <c r="H1517" i="1" s="1"/>
  <c r="J1517" i="1" s="1"/>
  <c r="A1518" i="1" s="1"/>
  <c r="B1518" i="1" s="1"/>
  <c r="E1518" i="1" l="1"/>
  <c r="F1518" i="1" s="1"/>
  <c r="H1518" i="1" s="1"/>
  <c r="J1518" i="1" s="1"/>
  <c r="C1518" i="1"/>
  <c r="D1518" i="1" s="1"/>
  <c r="A1519" i="1" l="1"/>
  <c r="B1519" i="1" s="1"/>
  <c r="E1519" i="1" l="1"/>
  <c r="F1519" i="1" s="1"/>
  <c r="H1519" i="1" s="1"/>
  <c r="J1519" i="1" s="1"/>
  <c r="C1519" i="1"/>
  <c r="D1519" i="1" s="1"/>
  <c r="A1520" i="1" l="1"/>
  <c r="E1520" i="1" l="1"/>
  <c r="B1520" i="1"/>
  <c r="C1520" i="1" l="1"/>
  <c r="D1520" i="1" s="1"/>
  <c r="F1520" i="1"/>
  <c r="H1520" i="1" s="1"/>
  <c r="J1520" i="1" s="1"/>
  <c r="A1521" i="1" l="1"/>
  <c r="E1521" i="1" l="1"/>
  <c r="B1521" i="1"/>
  <c r="C1521" i="1" l="1"/>
  <c r="F1521" i="1"/>
  <c r="H1521" i="1" l="1"/>
  <c r="J1521" i="1" s="1"/>
  <c r="D1521" i="1"/>
  <c r="A1522" i="1" l="1"/>
  <c r="B1522" i="1" l="1"/>
  <c r="E1522" i="1"/>
  <c r="C1522" i="1" l="1"/>
  <c r="F1522" i="1"/>
  <c r="H1522" i="1" l="1"/>
  <c r="J1522" i="1" s="1"/>
  <c r="D1522" i="1"/>
  <c r="A1523" i="1" l="1"/>
  <c r="E1523" i="1" s="1"/>
  <c r="B1523" i="1" l="1"/>
  <c r="C1523" i="1" s="1"/>
  <c r="D1523" i="1" s="1"/>
  <c r="F1523" i="1" l="1"/>
  <c r="H1523" i="1" s="1"/>
  <c r="J1523" i="1" s="1"/>
  <c r="A1524" i="1" s="1"/>
  <c r="B1524" i="1" s="1"/>
  <c r="E1524" i="1" l="1"/>
  <c r="F1524" i="1" s="1"/>
  <c r="C1524" i="1"/>
  <c r="H1524" i="1" l="1"/>
  <c r="J1524" i="1" s="1"/>
  <c r="D1524" i="1"/>
  <c r="A1525" i="1" l="1"/>
  <c r="B1525" i="1" l="1"/>
  <c r="E1525" i="1"/>
  <c r="C1525" i="1" l="1"/>
  <c r="F1525" i="1"/>
  <c r="H1525" i="1" l="1"/>
  <c r="J1525" i="1" s="1"/>
  <c r="D1525" i="1"/>
  <c r="A1526" i="1" l="1"/>
  <c r="B1526" i="1" s="1"/>
  <c r="E1526" i="1" l="1"/>
  <c r="F1526" i="1" s="1"/>
  <c r="H1526" i="1" s="1"/>
  <c r="J1526" i="1" s="1"/>
  <c r="C1526" i="1"/>
  <c r="D1526" i="1" s="1"/>
  <c r="A1527" i="1" l="1"/>
  <c r="B1527" i="1" s="1"/>
  <c r="E1527" i="1" l="1"/>
  <c r="F1527" i="1" s="1"/>
  <c r="C1527" i="1"/>
  <c r="H1527" i="1" l="1"/>
  <c r="J1527" i="1" s="1"/>
  <c r="D1527" i="1"/>
  <c r="A1528" i="1" l="1"/>
  <c r="L51" i="1" l="1"/>
  <c r="M51" i="1" s="1"/>
  <c r="B1528" i="1"/>
  <c r="E1528" i="1"/>
  <c r="C1528" i="1" l="1"/>
  <c r="D1528" i="1" s="1"/>
  <c r="I1534" i="1" s="1"/>
  <c r="I1535" i="1" s="1"/>
  <c r="I1536" i="1" s="1"/>
  <c r="I1537" i="1" s="1"/>
  <c r="I1538" i="1" s="1"/>
  <c r="I1539" i="1" s="1"/>
  <c r="I1540" i="1" s="1"/>
  <c r="I1541" i="1" s="1"/>
  <c r="I1542" i="1" s="1"/>
  <c r="I1543" i="1" s="1"/>
  <c r="I1544" i="1" s="1"/>
  <c r="I1545" i="1" s="1"/>
  <c r="I1546" i="1" s="1"/>
  <c r="I1547" i="1" s="1"/>
  <c r="I1548" i="1" s="1"/>
  <c r="I1549" i="1" s="1"/>
  <c r="I1550" i="1" s="1"/>
  <c r="I1551" i="1" s="1"/>
  <c r="I1552" i="1" s="1"/>
  <c r="I1553" i="1" s="1"/>
  <c r="I1554" i="1" s="1"/>
  <c r="I1555" i="1" s="1"/>
  <c r="I1556" i="1" s="1"/>
  <c r="I1557" i="1" s="1"/>
  <c r="I1558" i="1" s="1"/>
  <c r="I1559" i="1" s="1"/>
  <c r="I1560" i="1" s="1"/>
  <c r="I1561" i="1" s="1"/>
  <c r="F1528" i="1"/>
  <c r="G1534" i="1" l="1"/>
  <c r="H1528" i="1"/>
  <c r="J1528" i="1" s="1"/>
  <c r="H1534" i="1" l="1"/>
  <c r="J1534" i="1" s="1"/>
  <c r="A1535" i="1" s="1"/>
  <c r="G1535" i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B1535" i="1" l="1"/>
  <c r="E1535" i="1"/>
  <c r="C1535" i="1" l="1"/>
  <c r="D1535" i="1" s="1"/>
  <c r="F1535" i="1"/>
  <c r="H1535" i="1" s="1"/>
  <c r="J1535" i="1" s="1"/>
  <c r="A1536" i="1" l="1"/>
  <c r="E1536" i="1" s="1"/>
  <c r="B1536" i="1" l="1"/>
  <c r="C1536" i="1" s="1"/>
  <c r="F1536" i="1" l="1"/>
  <c r="H1536" i="1" s="1"/>
  <c r="J1536" i="1" s="1"/>
  <c r="D1536" i="1"/>
  <c r="A1537" i="1" l="1"/>
  <c r="E1537" i="1" s="1"/>
  <c r="B1537" i="1" l="1"/>
  <c r="C1537" i="1" s="1"/>
  <c r="F1537" i="1" l="1"/>
  <c r="H1537" i="1" s="1"/>
  <c r="J1537" i="1" s="1"/>
  <c r="D1537" i="1"/>
  <c r="A1538" i="1" l="1"/>
  <c r="B1538" i="1" s="1"/>
  <c r="E1538" i="1" l="1"/>
  <c r="F1538" i="1" s="1"/>
  <c r="C1538" i="1"/>
  <c r="H1538" i="1" l="1"/>
  <c r="J1538" i="1" s="1"/>
  <c r="D1538" i="1"/>
  <c r="A1539" i="1" l="1"/>
  <c r="B1539" i="1" l="1"/>
  <c r="E1539" i="1"/>
  <c r="C1539" i="1" l="1"/>
  <c r="D1539" i="1" s="1"/>
  <c r="F1539" i="1"/>
  <c r="H1539" i="1" s="1"/>
  <c r="J1539" i="1" s="1"/>
  <c r="A1540" i="1" l="1"/>
  <c r="B1540" i="1" s="1"/>
  <c r="E1540" i="1" l="1"/>
  <c r="F1540" i="1" s="1"/>
  <c r="C1540" i="1"/>
  <c r="H1540" i="1" l="1"/>
  <c r="J1540" i="1" s="1"/>
  <c r="D1540" i="1"/>
  <c r="A1541" i="1" l="1"/>
  <c r="E1541" i="1" s="1"/>
  <c r="B1541" i="1" l="1"/>
  <c r="C1541" i="1" s="1"/>
  <c r="F1541" i="1" l="1"/>
  <c r="H1541" i="1" s="1"/>
  <c r="J1541" i="1" s="1"/>
  <c r="D1541" i="1"/>
  <c r="A1542" i="1" l="1"/>
  <c r="B1542" i="1" s="1"/>
  <c r="E1542" i="1" l="1"/>
  <c r="F1542" i="1" s="1"/>
  <c r="C1542" i="1"/>
  <c r="H1542" i="1" l="1"/>
  <c r="J1542" i="1" s="1"/>
  <c r="D1542" i="1"/>
  <c r="A1543" i="1" l="1"/>
  <c r="E1543" i="1" s="1"/>
  <c r="B1543" i="1" l="1"/>
  <c r="F1543" i="1" s="1"/>
  <c r="H1543" i="1" s="1"/>
  <c r="J1543" i="1" s="1"/>
  <c r="C1543" i="1" l="1"/>
  <c r="D1543" i="1" s="1"/>
  <c r="A1544" i="1" s="1"/>
  <c r="B1544" i="1" l="1"/>
  <c r="C1544" i="1" s="1"/>
  <c r="E1544" i="1"/>
  <c r="F1544" i="1" l="1"/>
  <c r="H1544" i="1" s="1"/>
  <c r="J1544" i="1" s="1"/>
  <c r="D1544" i="1"/>
  <c r="A1545" i="1" l="1"/>
  <c r="E1545" i="1" s="1"/>
  <c r="B1545" i="1" l="1"/>
  <c r="F1545" i="1" s="1"/>
  <c r="C1545" i="1" l="1"/>
  <c r="D1545" i="1" s="1"/>
  <c r="H1545" i="1"/>
  <c r="J1545" i="1" s="1"/>
  <c r="A1546" i="1" l="1"/>
  <c r="B1546" i="1" l="1"/>
  <c r="E1546" i="1"/>
  <c r="C1546" i="1" l="1"/>
  <c r="F1546" i="1"/>
  <c r="H1546" i="1" l="1"/>
  <c r="J1546" i="1" s="1"/>
  <c r="D1546" i="1"/>
  <c r="A1547" i="1" l="1"/>
  <c r="E1547" i="1" s="1"/>
  <c r="B1547" i="1" l="1"/>
  <c r="C1547" i="1" s="1"/>
  <c r="F1547" i="1" l="1"/>
  <c r="H1547" i="1" s="1"/>
  <c r="J1547" i="1" s="1"/>
  <c r="D1547" i="1"/>
  <c r="A1548" i="1" l="1"/>
  <c r="E1548" i="1" l="1"/>
  <c r="B1548" i="1"/>
  <c r="C1548" i="1" l="1"/>
  <c r="D1548" i="1" s="1"/>
  <c r="F1548" i="1"/>
  <c r="H1548" i="1" s="1"/>
  <c r="J1548" i="1" s="1"/>
  <c r="A1549" i="1" l="1"/>
  <c r="B1549" i="1" s="1"/>
  <c r="E1549" i="1" l="1"/>
  <c r="F1549" i="1" s="1"/>
  <c r="C1549" i="1"/>
  <c r="H1549" i="1" l="1"/>
  <c r="J1549" i="1" s="1"/>
  <c r="D1549" i="1"/>
  <c r="A1550" i="1" l="1"/>
  <c r="B1550" i="1" l="1"/>
  <c r="E1550" i="1"/>
  <c r="C1550" i="1" l="1"/>
  <c r="F1550" i="1"/>
  <c r="H1550" i="1" l="1"/>
  <c r="J1550" i="1" s="1"/>
  <c r="D1550" i="1"/>
  <c r="A1551" i="1" l="1"/>
  <c r="E1551" i="1" l="1"/>
  <c r="B1551" i="1"/>
  <c r="C1551" i="1" l="1"/>
  <c r="F1551" i="1"/>
  <c r="H1551" i="1" l="1"/>
  <c r="J1551" i="1" s="1"/>
  <c r="D1551" i="1"/>
  <c r="A1552" i="1" l="1"/>
  <c r="E1552" i="1" l="1"/>
  <c r="B1552" i="1"/>
  <c r="C1552" i="1" l="1"/>
  <c r="F1552" i="1"/>
  <c r="H1552" i="1" l="1"/>
  <c r="J1552" i="1" s="1"/>
  <c r="D1552" i="1"/>
  <c r="A1553" i="1" l="1"/>
  <c r="B1553" i="1" l="1"/>
  <c r="E1553" i="1"/>
  <c r="C1553" i="1" l="1"/>
  <c r="D1553" i="1" s="1"/>
  <c r="F1553" i="1"/>
  <c r="H1553" i="1" s="1"/>
  <c r="J1553" i="1" s="1"/>
  <c r="A1554" i="1" l="1"/>
  <c r="E1554" i="1" l="1"/>
  <c r="B1554" i="1"/>
  <c r="C1554" i="1" l="1"/>
  <c r="F1554" i="1"/>
  <c r="H1554" i="1" l="1"/>
  <c r="J1554" i="1" s="1"/>
  <c r="D1554" i="1"/>
  <c r="A1555" i="1" l="1"/>
  <c r="E1555" i="1" l="1"/>
  <c r="B1555" i="1"/>
  <c r="C1555" i="1" l="1"/>
  <c r="F1555" i="1"/>
  <c r="H1555" i="1" l="1"/>
  <c r="J1555" i="1" s="1"/>
  <c r="D1555" i="1"/>
  <c r="A1556" i="1" l="1"/>
  <c r="B1556" i="1" l="1"/>
  <c r="E1556" i="1"/>
  <c r="C1556" i="1" l="1"/>
  <c r="F1556" i="1"/>
  <c r="H1556" i="1" l="1"/>
  <c r="J1556" i="1" s="1"/>
  <c r="D1556" i="1"/>
  <c r="A1557" i="1" l="1"/>
  <c r="E1557" i="1" l="1"/>
  <c r="B1557" i="1"/>
  <c r="C1557" i="1" l="1"/>
  <c r="F1557" i="1"/>
  <c r="H1557" i="1" l="1"/>
  <c r="J1557" i="1" s="1"/>
  <c r="D1557" i="1"/>
  <c r="A1558" i="1" l="1"/>
  <c r="B1558" i="1" s="1"/>
  <c r="E1558" i="1" l="1"/>
  <c r="F1558" i="1" s="1"/>
  <c r="H1558" i="1" s="1"/>
  <c r="J1558" i="1" s="1"/>
  <c r="C1558" i="1"/>
  <c r="D1558" i="1" s="1"/>
  <c r="A1559" i="1" l="1"/>
  <c r="B1559" i="1" l="1"/>
  <c r="E1559" i="1"/>
  <c r="C1559" i="1" l="1"/>
  <c r="F1559" i="1"/>
  <c r="H1559" i="1" l="1"/>
  <c r="J1559" i="1" s="1"/>
  <c r="D1559" i="1"/>
  <c r="A1560" i="1" l="1"/>
  <c r="B1560" i="1" l="1"/>
  <c r="E1560" i="1"/>
  <c r="C1560" i="1" l="1"/>
  <c r="F1560" i="1"/>
  <c r="H1560" i="1" l="1"/>
  <c r="J1560" i="1" s="1"/>
  <c r="D1560" i="1"/>
  <c r="A1561" i="1" l="1"/>
  <c r="L52" i="1" l="1"/>
  <c r="M52" i="1" s="1"/>
  <c r="E1561" i="1"/>
  <c r="B1561" i="1"/>
  <c r="C1561" i="1" l="1"/>
  <c r="D1561" i="1" s="1"/>
  <c r="I1567" i="1" s="1"/>
  <c r="I1568" i="1" s="1"/>
  <c r="I1569" i="1" s="1"/>
  <c r="I1570" i="1" s="1"/>
  <c r="I1571" i="1" s="1"/>
  <c r="I1572" i="1" s="1"/>
  <c r="I1573" i="1" s="1"/>
  <c r="I1574" i="1" s="1"/>
  <c r="I1575" i="1" s="1"/>
  <c r="I1576" i="1" s="1"/>
  <c r="I1577" i="1" s="1"/>
  <c r="I1578" i="1" s="1"/>
  <c r="I1579" i="1" s="1"/>
  <c r="I1580" i="1" s="1"/>
  <c r="I1581" i="1" s="1"/>
  <c r="I1582" i="1" s="1"/>
  <c r="I1583" i="1" s="1"/>
  <c r="I1584" i="1" s="1"/>
  <c r="I1585" i="1" s="1"/>
  <c r="I1586" i="1" s="1"/>
  <c r="I1587" i="1" s="1"/>
  <c r="I1588" i="1" s="1"/>
  <c r="I1589" i="1" s="1"/>
  <c r="I1590" i="1" s="1"/>
  <c r="I1591" i="1" s="1"/>
  <c r="I1592" i="1" s="1"/>
  <c r="I1593" i="1" s="1"/>
  <c r="I1594" i="1" s="1"/>
  <c r="F1561" i="1"/>
  <c r="H1561" i="1" l="1"/>
  <c r="J1561" i="1" s="1"/>
  <c r="G1567" i="1"/>
  <c r="H1567" i="1" l="1"/>
  <c r="J1567" i="1" s="1"/>
  <c r="A1568" i="1" s="1"/>
  <c r="G1568" i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B1568" i="1" l="1"/>
  <c r="E1568" i="1"/>
  <c r="C1568" i="1" l="1"/>
  <c r="D1568" i="1" s="1"/>
  <c r="F1568" i="1"/>
  <c r="H1568" i="1" l="1"/>
  <c r="J1568" i="1" s="1"/>
  <c r="A1569" i="1" s="1"/>
  <c r="E1569" i="1" l="1"/>
  <c r="B1569" i="1"/>
  <c r="C1569" i="1" s="1"/>
  <c r="D1569" i="1" s="1"/>
  <c r="F1569" i="1" l="1"/>
  <c r="H1569" i="1" s="1"/>
  <c r="J1569" i="1" s="1"/>
  <c r="A1570" i="1" s="1"/>
  <c r="E1570" i="1" l="1"/>
  <c r="B1570" i="1"/>
  <c r="C1570" i="1" l="1"/>
  <c r="F1570" i="1"/>
  <c r="H1570" i="1" l="1"/>
  <c r="J1570" i="1" s="1"/>
  <c r="D1570" i="1"/>
  <c r="A1571" i="1" l="1"/>
  <c r="E1571" i="1" s="1"/>
  <c r="B1571" i="1" l="1"/>
  <c r="C1571" i="1" s="1"/>
  <c r="D1571" i="1" s="1"/>
  <c r="F1571" i="1" l="1"/>
  <c r="H1571" i="1" s="1"/>
  <c r="J1571" i="1" s="1"/>
  <c r="A1572" i="1" s="1"/>
  <c r="E1572" i="1" s="1"/>
  <c r="B1572" i="1" l="1"/>
  <c r="C1572" i="1" s="1"/>
  <c r="F1572" i="1" l="1"/>
  <c r="H1572" i="1" s="1"/>
  <c r="J1572" i="1" s="1"/>
  <c r="D1572" i="1"/>
  <c r="A1573" i="1" l="1"/>
  <c r="E1573" i="1" s="1"/>
  <c r="B1573" i="1" l="1"/>
  <c r="C1573" i="1" s="1"/>
  <c r="D1573" i="1" s="1"/>
  <c r="F1573" i="1" l="1"/>
  <c r="H1573" i="1" s="1"/>
  <c r="J1573" i="1" s="1"/>
  <c r="A1574" i="1" s="1"/>
  <c r="E1574" i="1" l="1"/>
  <c r="B1574" i="1"/>
  <c r="C1574" i="1" s="1"/>
  <c r="F1574" i="1" l="1"/>
  <c r="H1574" i="1" s="1"/>
  <c r="J1574" i="1" s="1"/>
  <c r="D1574" i="1"/>
  <c r="A1575" i="1" l="1"/>
  <c r="E1575" i="1" l="1"/>
  <c r="B1575" i="1"/>
  <c r="C1575" i="1" l="1"/>
  <c r="D1575" i="1" s="1"/>
  <c r="F1575" i="1"/>
  <c r="H1575" i="1" s="1"/>
  <c r="J1575" i="1" s="1"/>
  <c r="A1576" i="1" l="1"/>
  <c r="E1576" i="1" s="1"/>
  <c r="B1576" i="1" l="1"/>
  <c r="C1576" i="1" s="1"/>
  <c r="F1576" i="1" l="1"/>
  <c r="H1576" i="1" s="1"/>
  <c r="J1576" i="1" s="1"/>
  <c r="D1576" i="1"/>
  <c r="A1577" i="1" l="1"/>
  <c r="B1577" i="1" l="1"/>
  <c r="E1577" i="1"/>
  <c r="C1577" i="1" l="1"/>
  <c r="F1577" i="1"/>
  <c r="H1577" i="1" l="1"/>
  <c r="J1577" i="1" s="1"/>
  <c r="D1577" i="1"/>
  <c r="A1578" i="1" l="1"/>
  <c r="B1578" i="1" l="1"/>
  <c r="E1578" i="1"/>
  <c r="C1578" i="1" l="1"/>
  <c r="D1578" i="1" s="1"/>
  <c r="F1578" i="1"/>
  <c r="H1578" i="1" s="1"/>
  <c r="J1578" i="1" s="1"/>
  <c r="A1579" i="1" l="1"/>
  <c r="B1579" i="1" s="1"/>
  <c r="E1579" i="1" l="1"/>
  <c r="F1579" i="1" s="1"/>
  <c r="C1579" i="1"/>
  <c r="H1579" i="1" l="1"/>
  <c r="J1579" i="1" s="1"/>
  <c r="D1579" i="1"/>
  <c r="A1580" i="1" l="1"/>
  <c r="E1580" i="1" s="1"/>
  <c r="B1580" i="1" l="1"/>
  <c r="F1580" i="1" s="1"/>
  <c r="C1580" i="1" l="1"/>
  <c r="D1580" i="1" s="1"/>
  <c r="H1580" i="1"/>
  <c r="J1580" i="1" s="1"/>
  <c r="A1581" i="1" l="1"/>
  <c r="B1581" i="1" l="1"/>
  <c r="E1581" i="1"/>
  <c r="C1581" i="1" l="1"/>
  <c r="D1581" i="1" s="1"/>
  <c r="F1581" i="1"/>
  <c r="H1581" i="1" s="1"/>
  <c r="J1581" i="1" s="1"/>
  <c r="A1582" i="1" l="1"/>
  <c r="E1582" i="1" s="1"/>
  <c r="B1582" i="1" l="1"/>
  <c r="C1582" i="1" s="1"/>
  <c r="D1582" i="1" s="1"/>
  <c r="F1582" i="1" l="1"/>
  <c r="H1582" i="1" s="1"/>
  <c r="J1582" i="1" s="1"/>
  <c r="A1583" i="1" s="1"/>
  <c r="B1583" i="1" s="1"/>
  <c r="E1583" i="1" l="1"/>
  <c r="F1583" i="1" s="1"/>
  <c r="H1583" i="1" s="1"/>
  <c r="J1583" i="1" s="1"/>
  <c r="C1583" i="1"/>
  <c r="D1583" i="1" s="1"/>
  <c r="A1584" i="1" l="1"/>
  <c r="E1584" i="1" s="1"/>
  <c r="B1584" i="1" l="1"/>
  <c r="C1584" i="1" s="1"/>
  <c r="D1584" i="1" s="1"/>
  <c r="F1584" i="1" l="1"/>
  <c r="H1584" i="1" s="1"/>
  <c r="J1584" i="1" s="1"/>
  <c r="A1585" i="1" s="1"/>
  <c r="E1585" i="1" s="1"/>
  <c r="B1585" i="1" l="1"/>
  <c r="C1585" i="1" s="1"/>
  <c r="F1585" i="1" l="1"/>
  <c r="H1585" i="1" s="1"/>
  <c r="J1585" i="1" s="1"/>
  <c r="D1585" i="1"/>
  <c r="A1586" i="1" l="1"/>
  <c r="B1586" i="1" s="1"/>
  <c r="E1586" i="1" l="1"/>
  <c r="F1586" i="1" s="1"/>
  <c r="H1586" i="1" s="1"/>
  <c r="J1586" i="1" s="1"/>
  <c r="C1586" i="1"/>
  <c r="D1586" i="1" s="1"/>
  <c r="A1587" i="1" l="1"/>
  <c r="E1587" i="1" s="1"/>
  <c r="B1587" i="1" l="1"/>
  <c r="C1587" i="1" s="1"/>
  <c r="F1587" i="1" l="1"/>
  <c r="H1587" i="1" s="1"/>
  <c r="J1587" i="1" s="1"/>
  <c r="D1587" i="1"/>
  <c r="A1588" i="1" l="1"/>
  <c r="B1588" i="1" l="1"/>
  <c r="E1588" i="1"/>
  <c r="C1588" i="1" l="1"/>
  <c r="F1588" i="1"/>
  <c r="H1588" i="1" l="1"/>
  <c r="J1588" i="1" s="1"/>
  <c r="D1588" i="1"/>
  <c r="A1589" i="1" l="1"/>
  <c r="B1589" i="1" l="1"/>
  <c r="E1589" i="1"/>
  <c r="C1589" i="1" l="1"/>
  <c r="D1589" i="1" s="1"/>
  <c r="F1589" i="1"/>
  <c r="H1589" i="1" s="1"/>
  <c r="J1589" i="1" s="1"/>
  <c r="A1590" i="1" l="1"/>
  <c r="E1590" i="1" s="1"/>
  <c r="B1590" i="1" l="1"/>
  <c r="C1590" i="1" s="1"/>
  <c r="F1590" i="1" l="1"/>
  <c r="H1590" i="1" s="1"/>
  <c r="J1590" i="1" s="1"/>
  <c r="D1590" i="1"/>
  <c r="A1591" i="1" l="1"/>
  <c r="B1591" i="1" l="1"/>
  <c r="E1591" i="1"/>
  <c r="C1591" i="1" l="1"/>
  <c r="F1591" i="1"/>
  <c r="H1591" i="1" l="1"/>
  <c r="J1591" i="1" s="1"/>
  <c r="D1591" i="1"/>
  <c r="A1592" i="1" l="1"/>
  <c r="E1592" i="1" s="1"/>
  <c r="B1592" i="1" l="1"/>
  <c r="C1592" i="1" s="1"/>
  <c r="F1592" i="1" l="1"/>
  <c r="H1592" i="1" s="1"/>
  <c r="J1592" i="1" s="1"/>
  <c r="D1592" i="1"/>
  <c r="A1593" i="1" l="1"/>
  <c r="B1593" i="1" l="1"/>
  <c r="E1593" i="1"/>
  <c r="C1593" i="1" l="1"/>
  <c r="F1593" i="1"/>
  <c r="H1593" i="1" l="1"/>
  <c r="J1593" i="1" s="1"/>
  <c r="D1593" i="1"/>
  <c r="A1594" i="1" l="1"/>
  <c r="L53" i="1" l="1"/>
  <c r="M53" i="1" s="1"/>
  <c r="B1594" i="1"/>
  <c r="E1594" i="1"/>
  <c r="C1594" i="1" l="1"/>
  <c r="D1594" i="1" s="1"/>
  <c r="I1600" i="1" s="1"/>
  <c r="I1601" i="1" s="1"/>
  <c r="I1602" i="1" s="1"/>
  <c r="I1603" i="1" s="1"/>
  <c r="I1604" i="1" s="1"/>
  <c r="I1605" i="1" s="1"/>
  <c r="I1606" i="1" s="1"/>
  <c r="I1607" i="1" s="1"/>
  <c r="I1608" i="1" s="1"/>
  <c r="I1609" i="1" s="1"/>
  <c r="I1610" i="1" s="1"/>
  <c r="I1611" i="1" s="1"/>
  <c r="I1612" i="1" s="1"/>
  <c r="I1613" i="1" s="1"/>
  <c r="I1614" i="1" s="1"/>
  <c r="I1615" i="1" s="1"/>
  <c r="I1616" i="1" s="1"/>
  <c r="I1617" i="1" s="1"/>
  <c r="I1618" i="1" s="1"/>
  <c r="I1619" i="1" s="1"/>
  <c r="I1620" i="1" s="1"/>
  <c r="I1621" i="1" s="1"/>
  <c r="I1622" i="1" s="1"/>
  <c r="I1623" i="1" s="1"/>
  <c r="I1624" i="1" s="1"/>
  <c r="I1625" i="1" s="1"/>
  <c r="I1626" i="1" s="1"/>
  <c r="I1627" i="1" s="1"/>
  <c r="F1594" i="1"/>
  <c r="H1594" i="1" l="1"/>
  <c r="J1594" i="1" s="1"/>
  <c r="G1600" i="1"/>
  <c r="G1601" i="1" l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H1600" i="1"/>
  <c r="J1600" i="1" s="1"/>
  <c r="A1601" i="1" s="1"/>
  <c r="B1601" i="1" l="1"/>
  <c r="E1601" i="1"/>
  <c r="C1601" i="1" l="1"/>
  <c r="D1601" i="1" s="1"/>
  <c r="F1601" i="1"/>
  <c r="H1601" i="1" l="1"/>
  <c r="J1601" i="1" s="1"/>
  <c r="A1602" i="1" s="1"/>
  <c r="B1602" i="1" l="1"/>
  <c r="E1602" i="1"/>
  <c r="C1602" i="1" l="1"/>
  <c r="F1602" i="1"/>
  <c r="H1602" i="1" l="1"/>
  <c r="J1602" i="1" s="1"/>
  <c r="D1602" i="1"/>
  <c r="A1603" i="1" l="1"/>
  <c r="E1603" i="1" s="1"/>
  <c r="B1603" i="1" l="1"/>
  <c r="C1603" i="1" s="1"/>
  <c r="F1603" i="1" l="1"/>
  <c r="H1603" i="1" s="1"/>
  <c r="J1603" i="1" s="1"/>
  <c r="D1603" i="1"/>
  <c r="A1604" i="1" l="1"/>
  <c r="E1604" i="1" l="1"/>
  <c r="B1604" i="1"/>
  <c r="C1604" i="1" l="1"/>
  <c r="F1604" i="1"/>
  <c r="H1604" i="1" l="1"/>
  <c r="J1604" i="1" s="1"/>
  <c r="D1604" i="1"/>
  <c r="A1605" i="1" l="1"/>
  <c r="B1605" i="1" s="1"/>
  <c r="E1605" i="1" l="1"/>
  <c r="F1605" i="1" s="1"/>
  <c r="H1605" i="1" s="1"/>
  <c r="J1605" i="1" s="1"/>
  <c r="C1605" i="1"/>
  <c r="D1605" i="1" s="1"/>
  <c r="A1606" i="1" l="1"/>
  <c r="E1606" i="1" s="1"/>
  <c r="B1606" i="1" l="1"/>
  <c r="C1606" i="1" s="1"/>
  <c r="F1606" i="1" l="1"/>
  <c r="H1606" i="1" s="1"/>
  <c r="J1606" i="1" s="1"/>
  <c r="D1606" i="1"/>
  <c r="A1607" i="1" l="1"/>
  <c r="B1607" i="1" s="1"/>
  <c r="E1607" i="1" l="1"/>
  <c r="F1607" i="1" s="1"/>
  <c r="H1607" i="1" s="1"/>
  <c r="J1607" i="1" s="1"/>
  <c r="C1607" i="1"/>
  <c r="D1607" i="1" s="1"/>
  <c r="A1608" i="1" l="1"/>
  <c r="E1608" i="1" s="1"/>
  <c r="B1608" i="1" l="1"/>
  <c r="C1608" i="1" s="1"/>
  <c r="F1608" i="1" l="1"/>
  <c r="H1608" i="1" s="1"/>
  <c r="J1608" i="1" s="1"/>
  <c r="D1608" i="1"/>
  <c r="A1609" i="1" l="1"/>
  <c r="E1609" i="1" s="1"/>
  <c r="B1609" i="1" l="1"/>
  <c r="C1609" i="1" s="1"/>
  <c r="F1609" i="1" l="1"/>
  <c r="H1609" i="1" s="1"/>
  <c r="J1609" i="1" s="1"/>
  <c r="D1609" i="1"/>
  <c r="A1610" i="1" l="1"/>
  <c r="E1610" i="1" l="1"/>
  <c r="B1610" i="1"/>
  <c r="C1610" i="1" l="1"/>
  <c r="F1610" i="1"/>
  <c r="H1610" i="1" l="1"/>
  <c r="J1610" i="1" s="1"/>
  <c r="D1610" i="1"/>
  <c r="A1611" i="1" l="1"/>
  <c r="B1611" i="1" s="1"/>
  <c r="E1611" i="1" l="1"/>
  <c r="F1611" i="1" s="1"/>
  <c r="H1611" i="1" s="1"/>
  <c r="J1611" i="1" s="1"/>
  <c r="C1611" i="1"/>
  <c r="D1611" i="1" s="1"/>
  <c r="A1612" i="1" l="1"/>
  <c r="E1612" i="1" s="1"/>
  <c r="B1612" i="1" l="1"/>
  <c r="C1612" i="1" s="1"/>
  <c r="F1612" i="1" l="1"/>
  <c r="H1612" i="1" s="1"/>
  <c r="J1612" i="1" s="1"/>
  <c r="D1612" i="1"/>
  <c r="A1613" i="1" l="1"/>
  <c r="B1613" i="1" s="1"/>
  <c r="E1613" i="1" l="1"/>
  <c r="F1613" i="1" s="1"/>
  <c r="H1613" i="1" s="1"/>
  <c r="J1613" i="1" s="1"/>
  <c r="C1613" i="1"/>
  <c r="D1613" i="1" s="1"/>
  <c r="A1614" i="1" l="1"/>
  <c r="E1614" i="1" s="1"/>
  <c r="B1614" i="1" l="1"/>
  <c r="C1614" i="1" s="1"/>
  <c r="D1614" i="1" s="1"/>
  <c r="F1614" i="1" l="1"/>
  <c r="H1614" i="1" s="1"/>
  <c r="J1614" i="1" s="1"/>
  <c r="A1615" i="1" s="1"/>
  <c r="E1615" i="1" s="1"/>
  <c r="B1615" i="1" l="1"/>
  <c r="C1615" i="1" s="1"/>
  <c r="D1615" i="1" s="1"/>
  <c r="F1615" i="1" l="1"/>
  <c r="H1615" i="1" s="1"/>
  <c r="J1615" i="1" s="1"/>
  <c r="A1616" i="1" s="1"/>
  <c r="E1616" i="1" s="1"/>
  <c r="B1616" i="1" l="1"/>
  <c r="C1616" i="1" s="1"/>
  <c r="F1616" i="1" l="1"/>
  <c r="H1616" i="1" s="1"/>
  <c r="J1616" i="1" s="1"/>
  <c r="D1616" i="1"/>
  <c r="A1617" i="1" l="1"/>
  <c r="B1617" i="1" s="1"/>
  <c r="E1617" i="1" l="1"/>
  <c r="F1617" i="1" s="1"/>
  <c r="H1617" i="1" s="1"/>
  <c r="J1617" i="1" s="1"/>
  <c r="C1617" i="1"/>
  <c r="D1617" i="1" s="1"/>
  <c r="A1618" i="1" l="1"/>
  <c r="E1618" i="1" s="1"/>
  <c r="B1618" i="1" l="1"/>
  <c r="C1618" i="1" s="1"/>
  <c r="D1618" i="1" s="1"/>
  <c r="F1618" i="1" l="1"/>
  <c r="H1618" i="1" s="1"/>
  <c r="J1618" i="1" s="1"/>
  <c r="A1619" i="1" s="1"/>
  <c r="B1619" i="1" s="1"/>
  <c r="E1619" i="1" l="1"/>
  <c r="F1619" i="1" s="1"/>
  <c r="H1619" i="1" s="1"/>
  <c r="J1619" i="1" s="1"/>
  <c r="C1619" i="1"/>
  <c r="D1619" i="1" s="1"/>
  <c r="A1620" i="1" l="1"/>
  <c r="B1620" i="1" s="1"/>
  <c r="E1620" i="1" l="1"/>
  <c r="F1620" i="1" s="1"/>
  <c r="H1620" i="1" s="1"/>
  <c r="J1620" i="1" s="1"/>
  <c r="C1620" i="1"/>
  <c r="D1620" i="1" s="1"/>
  <c r="A1621" i="1" l="1"/>
  <c r="E1621" i="1" s="1"/>
  <c r="B1621" i="1" l="1"/>
  <c r="C1621" i="1" s="1"/>
  <c r="F1621" i="1" l="1"/>
  <c r="H1621" i="1" s="1"/>
  <c r="J1621" i="1" s="1"/>
  <c r="D1621" i="1"/>
  <c r="A1622" i="1" l="1"/>
  <c r="E1622" i="1" s="1"/>
  <c r="B1622" i="1" l="1"/>
  <c r="C1622" i="1" s="1"/>
  <c r="D1622" i="1" s="1"/>
  <c r="F1622" i="1" l="1"/>
  <c r="H1622" i="1" s="1"/>
  <c r="J1622" i="1" s="1"/>
  <c r="A1623" i="1" s="1"/>
  <c r="B1623" i="1" s="1"/>
  <c r="E1623" i="1" l="1"/>
  <c r="F1623" i="1" s="1"/>
  <c r="H1623" i="1" s="1"/>
  <c r="J1623" i="1" s="1"/>
  <c r="C1623" i="1"/>
  <c r="D1623" i="1" s="1"/>
  <c r="A1624" i="1" l="1"/>
  <c r="B1624" i="1" s="1"/>
  <c r="E1624" i="1" l="1"/>
  <c r="F1624" i="1" s="1"/>
  <c r="H1624" i="1" s="1"/>
  <c r="J1624" i="1" s="1"/>
  <c r="C1624" i="1"/>
  <c r="D1624" i="1" s="1"/>
  <c r="A1625" i="1" l="1"/>
  <c r="B1625" i="1" s="1"/>
  <c r="E1625" i="1" l="1"/>
  <c r="F1625" i="1" s="1"/>
  <c r="C1625" i="1"/>
  <c r="H1625" i="1" l="1"/>
  <c r="J1625" i="1" s="1"/>
  <c r="D1625" i="1"/>
  <c r="A1626" i="1" l="1"/>
  <c r="E1626" i="1" l="1"/>
  <c r="B1626" i="1"/>
  <c r="C1626" i="1" l="1"/>
  <c r="D1626" i="1" s="1"/>
  <c r="F1626" i="1"/>
  <c r="H1626" i="1" s="1"/>
  <c r="J1626" i="1" s="1"/>
  <c r="A1627" i="1" l="1"/>
  <c r="E1627" i="1" s="1"/>
  <c r="B1627" i="1" l="1"/>
  <c r="C1627" i="1" s="1"/>
  <c r="D1627" i="1" s="1"/>
  <c r="I1633" i="1" s="1"/>
  <c r="I1634" i="1" s="1"/>
  <c r="I1635" i="1" s="1"/>
  <c r="I1636" i="1" s="1"/>
  <c r="I1637" i="1" s="1"/>
  <c r="I1638" i="1" s="1"/>
  <c r="I1639" i="1" s="1"/>
  <c r="I1640" i="1" s="1"/>
  <c r="I1641" i="1" s="1"/>
  <c r="I1642" i="1" s="1"/>
  <c r="I1643" i="1" s="1"/>
  <c r="I1644" i="1" s="1"/>
  <c r="I1645" i="1" s="1"/>
  <c r="I1646" i="1" s="1"/>
  <c r="I1647" i="1" s="1"/>
  <c r="I1648" i="1" s="1"/>
  <c r="I1649" i="1" s="1"/>
  <c r="I1650" i="1" s="1"/>
  <c r="I1651" i="1" s="1"/>
  <c r="I1652" i="1" s="1"/>
  <c r="I1653" i="1" s="1"/>
  <c r="I1654" i="1" s="1"/>
  <c r="I1655" i="1" s="1"/>
  <c r="I1656" i="1" s="1"/>
  <c r="I1657" i="1" s="1"/>
  <c r="I1658" i="1" s="1"/>
  <c r="I1659" i="1" s="1"/>
  <c r="I1660" i="1" s="1"/>
  <c r="L54" i="1"/>
  <c r="M54" i="1" s="1"/>
  <c r="F1627" i="1" l="1"/>
  <c r="G1633" i="1" s="1"/>
  <c r="H1627" i="1" l="1"/>
  <c r="J1627" i="1" s="1"/>
  <c r="G1634" i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H1633" i="1"/>
  <c r="J1633" i="1" s="1"/>
  <c r="A1634" i="1" s="1"/>
  <c r="E1634" i="1" l="1"/>
  <c r="B1634" i="1"/>
  <c r="C1634" i="1" l="1"/>
  <c r="D1634" i="1" s="1"/>
  <c r="F1634" i="1"/>
  <c r="H1634" i="1" s="1"/>
  <c r="J1634" i="1" s="1"/>
  <c r="A1635" i="1" l="1"/>
  <c r="E1635" i="1" s="1"/>
  <c r="B1635" i="1" l="1"/>
  <c r="C1635" i="1" s="1"/>
  <c r="F1635" i="1" l="1"/>
  <c r="H1635" i="1" s="1"/>
  <c r="J1635" i="1" s="1"/>
  <c r="D1635" i="1"/>
  <c r="A1636" i="1" l="1"/>
  <c r="E1636" i="1" s="1"/>
  <c r="B1636" i="1" l="1"/>
  <c r="C1636" i="1" s="1"/>
  <c r="F1636" i="1" l="1"/>
  <c r="H1636" i="1" s="1"/>
  <c r="J1636" i="1" s="1"/>
  <c r="D1636" i="1"/>
  <c r="A1637" i="1" l="1"/>
  <c r="E1637" i="1" s="1"/>
  <c r="B1637" i="1" l="1"/>
  <c r="C1637" i="1" s="1"/>
  <c r="F1637" i="1" l="1"/>
  <c r="H1637" i="1" s="1"/>
  <c r="J1637" i="1" s="1"/>
  <c r="D1637" i="1"/>
  <c r="A1638" i="1" l="1"/>
  <c r="E1638" i="1" l="1"/>
  <c r="B1638" i="1"/>
  <c r="C1638" i="1" l="1"/>
  <c r="D1638" i="1" s="1"/>
  <c r="F1638" i="1"/>
  <c r="H1638" i="1" s="1"/>
  <c r="J1638" i="1" s="1"/>
  <c r="A1639" i="1" l="1"/>
  <c r="B1639" i="1" s="1"/>
  <c r="E1639" i="1" l="1"/>
  <c r="F1639" i="1" s="1"/>
  <c r="H1639" i="1" s="1"/>
  <c r="J1639" i="1" s="1"/>
  <c r="C1639" i="1"/>
  <c r="D1639" i="1" s="1"/>
  <c r="A1640" i="1" l="1"/>
  <c r="E1640" i="1" s="1"/>
  <c r="B1640" i="1" l="1"/>
  <c r="C1640" i="1" s="1"/>
  <c r="F1640" i="1" l="1"/>
  <c r="H1640" i="1" s="1"/>
  <c r="J1640" i="1" s="1"/>
  <c r="D1640" i="1"/>
  <c r="A1641" i="1" l="1"/>
  <c r="E1641" i="1" s="1"/>
  <c r="B1641" i="1" l="1"/>
  <c r="C1641" i="1" s="1"/>
  <c r="D1641" i="1" s="1"/>
  <c r="F1641" i="1" l="1"/>
  <c r="H1641" i="1" s="1"/>
  <c r="J1641" i="1" s="1"/>
  <c r="A1642" i="1" s="1"/>
  <c r="B1642" i="1" s="1"/>
  <c r="E1642" i="1" l="1"/>
  <c r="F1642" i="1" s="1"/>
  <c r="H1642" i="1" s="1"/>
  <c r="J1642" i="1" s="1"/>
  <c r="C1642" i="1"/>
  <c r="D1642" i="1" s="1"/>
  <c r="A1643" i="1" l="1"/>
  <c r="B1643" i="1" s="1"/>
  <c r="E1643" i="1" l="1"/>
  <c r="F1643" i="1" s="1"/>
  <c r="C1643" i="1"/>
  <c r="H1643" i="1" l="1"/>
  <c r="J1643" i="1" s="1"/>
  <c r="D1643" i="1"/>
  <c r="A1644" i="1" l="1"/>
  <c r="B1644" i="1" l="1"/>
  <c r="E1644" i="1"/>
  <c r="C1644" i="1" l="1"/>
  <c r="D1644" i="1" s="1"/>
  <c r="F1644" i="1"/>
  <c r="H1644" i="1" s="1"/>
  <c r="J1644" i="1" s="1"/>
  <c r="A1645" i="1" l="1"/>
  <c r="E1645" i="1" s="1"/>
  <c r="B1645" i="1" l="1"/>
  <c r="C1645" i="1" s="1"/>
  <c r="F1645" i="1" l="1"/>
  <c r="H1645" i="1" s="1"/>
  <c r="J1645" i="1" s="1"/>
  <c r="D1645" i="1"/>
  <c r="A1646" i="1" l="1"/>
  <c r="E1646" i="1" s="1"/>
  <c r="B1646" i="1" l="1"/>
  <c r="C1646" i="1" s="1"/>
  <c r="F1646" i="1" l="1"/>
  <c r="H1646" i="1" s="1"/>
  <c r="J1646" i="1" s="1"/>
  <c r="D1646" i="1"/>
  <c r="A1647" i="1" l="1"/>
  <c r="B1647" i="1" l="1"/>
  <c r="E1647" i="1"/>
  <c r="C1647" i="1" l="1"/>
  <c r="F1647" i="1"/>
  <c r="H1647" i="1" l="1"/>
  <c r="J1647" i="1" s="1"/>
  <c r="D1647" i="1"/>
  <c r="A1648" i="1" l="1"/>
  <c r="B1648" i="1" l="1"/>
  <c r="E1648" i="1"/>
  <c r="C1648" i="1" l="1"/>
  <c r="F1648" i="1"/>
  <c r="H1648" i="1" l="1"/>
  <c r="J1648" i="1" s="1"/>
  <c r="D1648" i="1"/>
  <c r="A1649" i="1" l="1"/>
  <c r="E1649" i="1" l="1"/>
  <c r="B1649" i="1"/>
  <c r="C1649" i="1" l="1"/>
  <c r="F1649" i="1"/>
  <c r="H1649" i="1" l="1"/>
  <c r="J1649" i="1" s="1"/>
  <c r="D1649" i="1"/>
  <c r="A1650" i="1" l="1"/>
  <c r="B1650" i="1" l="1"/>
  <c r="E1650" i="1"/>
  <c r="C1650" i="1" l="1"/>
  <c r="F1650" i="1"/>
  <c r="H1650" i="1" l="1"/>
  <c r="J1650" i="1" s="1"/>
  <c r="D1650" i="1"/>
  <c r="A1651" i="1" l="1"/>
  <c r="B1651" i="1" s="1"/>
  <c r="E1651" i="1" l="1"/>
  <c r="F1651" i="1" s="1"/>
  <c r="C1651" i="1"/>
  <c r="H1651" i="1" l="1"/>
  <c r="J1651" i="1" s="1"/>
  <c r="D1651" i="1"/>
  <c r="A1652" i="1" l="1"/>
  <c r="B1652" i="1" l="1"/>
  <c r="E1652" i="1"/>
  <c r="C1652" i="1" l="1"/>
  <c r="F1652" i="1"/>
  <c r="H1652" i="1" l="1"/>
  <c r="J1652" i="1" s="1"/>
  <c r="D1652" i="1"/>
  <c r="A1653" i="1" l="1"/>
  <c r="E1653" i="1" l="1"/>
  <c r="B1653" i="1"/>
  <c r="C1653" i="1" l="1"/>
  <c r="F1653" i="1"/>
  <c r="H1653" i="1" l="1"/>
  <c r="J1653" i="1" s="1"/>
  <c r="D1653" i="1"/>
  <c r="A1654" i="1" l="1"/>
  <c r="B1654" i="1" l="1"/>
  <c r="E1654" i="1"/>
  <c r="C1654" i="1" l="1"/>
  <c r="F1654" i="1"/>
  <c r="H1654" i="1" l="1"/>
  <c r="J1654" i="1" s="1"/>
  <c r="D1654" i="1"/>
  <c r="A1655" i="1" l="1"/>
  <c r="B1655" i="1" s="1"/>
  <c r="E1655" i="1" l="1"/>
  <c r="F1655" i="1" s="1"/>
  <c r="H1655" i="1" s="1"/>
  <c r="J1655" i="1" s="1"/>
  <c r="C1655" i="1"/>
  <c r="D1655" i="1" s="1"/>
  <c r="A1656" i="1" l="1"/>
  <c r="B1656" i="1" s="1"/>
  <c r="E1656" i="1" l="1"/>
  <c r="F1656" i="1" s="1"/>
  <c r="H1656" i="1" s="1"/>
  <c r="J1656" i="1" s="1"/>
  <c r="C1656" i="1"/>
  <c r="D1656" i="1" s="1"/>
  <c r="A1657" i="1" l="1"/>
  <c r="B1657" i="1" s="1"/>
  <c r="E1657" i="1" l="1"/>
  <c r="F1657" i="1" s="1"/>
  <c r="C1657" i="1"/>
  <c r="H1657" i="1" l="1"/>
  <c r="J1657" i="1" s="1"/>
  <c r="D1657" i="1"/>
  <c r="A1658" i="1" l="1"/>
  <c r="B1658" i="1" s="1"/>
  <c r="E1658" i="1" l="1"/>
  <c r="F1658" i="1" s="1"/>
  <c r="C1658" i="1"/>
  <c r="H1658" i="1" l="1"/>
  <c r="J1658" i="1" s="1"/>
  <c r="D1658" i="1"/>
  <c r="A1659" i="1" l="1"/>
  <c r="B1659" i="1" s="1"/>
  <c r="E1659" i="1" l="1"/>
  <c r="F1659" i="1" s="1"/>
  <c r="H1659" i="1" s="1"/>
  <c r="J1659" i="1" s="1"/>
  <c r="C1659" i="1"/>
  <c r="D1659" i="1" s="1"/>
  <c r="A1660" i="1" l="1"/>
  <c r="B1660" i="1" s="1"/>
  <c r="E1660" i="1" l="1"/>
  <c r="F1660" i="1" s="1"/>
  <c r="L55" i="1"/>
  <c r="M55" i="1" s="1"/>
  <c r="C1660" i="1"/>
  <c r="D1660" i="1" s="1"/>
  <c r="I1666" i="1" s="1"/>
  <c r="I1667" i="1" s="1"/>
  <c r="I1668" i="1" s="1"/>
  <c r="I1669" i="1" s="1"/>
  <c r="I1670" i="1" s="1"/>
  <c r="I1671" i="1" s="1"/>
  <c r="I1672" i="1" s="1"/>
  <c r="I1673" i="1" s="1"/>
  <c r="I1674" i="1" s="1"/>
  <c r="I1675" i="1" s="1"/>
  <c r="I1676" i="1" s="1"/>
  <c r="I1677" i="1" s="1"/>
  <c r="I1678" i="1" s="1"/>
  <c r="I1679" i="1" s="1"/>
  <c r="I1680" i="1" s="1"/>
  <c r="I1681" i="1" s="1"/>
  <c r="I1682" i="1" s="1"/>
  <c r="I1683" i="1" s="1"/>
  <c r="I1684" i="1" s="1"/>
  <c r="I1685" i="1" s="1"/>
  <c r="I1686" i="1" s="1"/>
  <c r="I1687" i="1" s="1"/>
  <c r="I1688" i="1" s="1"/>
  <c r="I1689" i="1" s="1"/>
  <c r="I1690" i="1" s="1"/>
  <c r="I1691" i="1" s="1"/>
  <c r="I1692" i="1" s="1"/>
  <c r="I1693" i="1" s="1"/>
  <c r="H1660" i="1" l="1"/>
  <c r="J1660" i="1" s="1"/>
  <c r="G1666" i="1"/>
  <c r="G1667" i="1" l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H1666" i="1"/>
  <c r="J1666" i="1" s="1"/>
  <c r="A1667" i="1" s="1"/>
  <c r="E1667" i="1" l="1"/>
  <c r="B1667" i="1"/>
  <c r="C1667" i="1" l="1"/>
  <c r="D1667" i="1" s="1"/>
  <c r="F1667" i="1"/>
  <c r="H1667" i="1" l="1"/>
  <c r="J1667" i="1" s="1"/>
  <c r="A1668" i="1" s="1"/>
  <c r="B1668" i="1" l="1"/>
  <c r="E1668" i="1"/>
  <c r="C1668" i="1" l="1"/>
  <c r="F1668" i="1"/>
  <c r="H1668" i="1" l="1"/>
  <c r="J1668" i="1" s="1"/>
  <c r="D1668" i="1"/>
  <c r="A1669" i="1" l="1"/>
  <c r="E1669" i="1" s="1"/>
  <c r="B1669" i="1" l="1"/>
  <c r="C1669" i="1" s="1"/>
  <c r="F1669" i="1" l="1"/>
  <c r="H1669" i="1" s="1"/>
  <c r="J1669" i="1" s="1"/>
  <c r="D1669" i="1"/>
  <c r="A1670" i="1" l="1"/>
  <c r="E1670" i="1" s="1"/>
  <c r="B1670" i="1" l="1"/>
  <c r="C1670" i="1" s="1"/>
  <c r="F1670" i="1" l="1"/>
  <c r="H1670" i="1" s="1"/>
  <c r="J1670" i="1" s="1"/>
  <c r="D1670" i="1"/>
  <c r="A1671" i="1" l="1"/>
  <c r="E1671" i="1" s="1"/>
  <c r="B1671" i="1" l="1"/>
  <c r="C1671" i="1" s="1"/>
  <c r="F1671" i="1" l="1"/>
  <c r="H1671" i="1" s="1"/>
  <c r="J1671" i="1" s="1"/>
  <c r="D1671" i="1"/>
  <c r="A1672" i="1" l="1"/>
  <c r="B1672" i="1" l="1"/>
  <c r="E1672" i="1"/>
  <c r="C1672" i="1" l="1"/>
  <c r="F1672" i="1"/>
  <c r="H1672" i="1" l="1"/>
  <c r="J1672" i="1" s="1"/>
  <c r="D1672" i="1"/>
  <c r="A1673" i="1" l="1"/>
  <c r="B1673" i="1" s="1"/>
  <c r="E1673" i="1" l="1"/>
  <c r="F1673" i="1" s="1"/>
  <c r="C1673" i="1"/>
  <c r="H1673" i="1" l="1"/>
  <c r="J1673" i="1" s="1"/>
  <c r="D1673" i="1"/>
  <c r="A1674" i="1" l="1"/>
  <c r="B1674" i="1" l="1"/>
  <c r="E1674" i="1"/>
  <c r="C1674" i="1" l="1"/>
  <c r="D1674" i="1" s="1"/>
  <c r="F1674" i="1"/>
  <c r="H1674" i="1" s="1"/>
  <c r="J1674" i="1" s="1"/>
  <c r="A1675" i="1" l="1"/>
  <c r="E1675" i="1" s="1"/>
  <c r="B1675" i="1" l="1"/>
  <c r="C1675" i="1" s="1"/>
  <c r="F1675" i="1" l="1"/>
  <c r="H1675" i="1" s="1"/>
  <c r="J1675" i="1" s="1"/>
  <c r="D1675" i="1"/>
  <c r="A1676" i="1" l="1"/>
  <c r="B1676" i="1" s="1"/>
  <c r="E1676" i="1" l="1"/>
  <c r="F1676" i="1" s="1"/>
  <c r="C1676" i="1"/>
  <c r="H1676" i="1" l="1"/>
  <c r="J1676" i="1" s="1"/>
  <c r="D1676" i="1"/>
  <c r="A1677" i="1" l="1"/>
  <c r="E1677" i="1" s="1"/>
  <c r="B1677" i="1" l="1"/>
  <c r="C1677" i="1" s="1"/>
  <c r="F1677" i="1" l="1"/>
  <c r="H1677" i="1" s="1"/>
  <c r="J1677" i="1" s="1"/>
  <c r="D1677" i="1"/>
  <c r="A1678" i="1" l="1"/>
  <c r="B1678" i="1" s="1"/>
  <c r="E1678" i="1" l="1"/>
  <c r="F1678" i="1" s="1"/>
  <c r="C1678" i="1"/>
  <c r="H1678" i="1" l="1"/>
  <c r="J1678" i="1" s="1"/>
  <c r="D1678" i="1"/>
  <c r="A1679" i="1" l="1"/>
  <c r="B1679" i="1" l="1"/>
  <c r="E1679" i="1"/>
  <c r="C1679" i="1" l="1"/>
  <c r="F1679" i="1"/>
  <c r="H1679" i="1" l="1"/>
  <c r="J1679" i="1" s="1"/>
  <c r="D1679" i="1"/>
  <c r="A1680" i="1" l="1"/>
  <c r="E1680" i="1" l="1"/>
  <c r="B1680" i="1"/>
  <c r="C1680" i="1" l="1"/>
  <c r="F1680" i="1"/>
  <c r="H1680" i="1" l="1"/>
  <c r="J1680" i="1" s="1"/>
  <c r="D1680" i="1"/>
  <c r="A1681" i="1" l="1"/>
  <c r="E1681" i="1" s="1"/>
  <c r="B1681" i="1" l="1"/>
  <c r="C1681" i="1" s="1"/>
  <c r="F1681" i="1" l="1"/>
  <c r="H1681" i="1" s="1"/>
  <c r="J1681" i="1" s="1"/>
  <c r="D1681" i="1"/>
  <c r="A1682" i="1" l="1"/>
  <c r="E1682" i="1" s="1"/>
  <c r="B1682" i="1" l="1"/>
  <c r="F1682" i="1" s="1"/>
  <c r="C1682" i="1" l="1"/>
  <c r="D1682" i="1" s="1"/>
  <c r="H1682" i="1"/>
  <c r="J1682" i="1" s="1"/>
  <c r="A1683" i="1" l="1"/>
  <c r="E1683" i="1" s="1"/>
  <c r="B1683" i="1" l="1"/>
  <c r="F1683" i="1" s="1"/>
  <c r="H1683" i="1" s="1"/>
  <c r="J1683" i="1" s="1"/>
  <c r="C1683" i="1" l="1"/>
  <c r="D1683" i="1" s="1"/>
  <c r="A1684" i="1" s="1"/>
  <c r="E1684" i="1" l="1"/>
  <c r="B1684" i="1"/>
  <c r="C1684" i="1" s="1"/>
  <c r="F1684" i="1" l="1"/>
  <c r="H1684" i="1" s="1"/>
  <c r="J1684" i="1" s="1"/>
  <c r="D1684" i="1"/>
  <c r="A1685" i="1" l="1"/>
  <c r="E1685" i="1" s="1"/>
  <c r="B1685" i="1" l="1"/>
  <c r="C1685" i="1" s="1"/>
  <c r="F1685" i="1" l="1"/>
  <c r="H1685" i="1" s="1"/>
  <c r="J1685" i="1" s="1"/>
  <c r="D1685" i="1"/>
  <c r="A1686" i="1" l="1"/>
  <c r="B1686" i="1" l="1"/>
  <c r="E1686" i="1"/>
  <c r="C1686" i="1" l="1"/>
  <c r="F1686" i="1"/>
  <c r="H1686" i="1" l="1"/>
  <c r="J1686" i="1" s="1"/>
  <c r="D1686" i="1"/>
  <c r="A1687" i="1" l="1"/>
  <c r="E1687" i="1" l="1"/>
  <c r="B1687" i="1"/>
  <c r="C1687" i="1" l="1"/>
  <c r="F1687" i="1"/>
  <c r="H1687" i="1" l="1"/>
  <c r="J1687" i="1" s="1"/>
  <c r="D1687" i="1"/>
  <c r="A1688" i="1" l="1"/>
  <c r="B1688" i="1" s="1"/>
  <c r="E1688" i="1" l="1"/>
  <c r="F1688" i="1" s="1"/>
  <c r="C1688" i="1"/>
  <c r="H1688" i="1" l="1"/>
  <c r="J1688" i="1" s="1"/>
  <c r="D1688" i="1"/>
  <c r="A1689" i="1" l="1"/>
  <c r="B1689" i="1" l="1"/>
  <c r="E1689" i="1"/>
  <c r="C1689" i="1" l="1"/>
  <c r="F1689" i="1"/>
  <c r="H1689" i="1" l="1"/>
  <c r="J1689" i="1" s="1"/>
  <c r="D1689" i="1"/>
  <c r="A1690" i="1" l="1"/>
  <c r="B1690" i="1" s="1"/>
  <c r="E1690" i="1" l="1"/>
  <c r="F1690" i="1" s="1"/>
  <c r="C1690" i="1"/>
  <c r="H1690" i="1" l="1"/>
  <c r="J1690" i="1" s="1"/>
  <c r="D1690" i="1"/>
  <c r="A1691" i="1" l="1"/>
  <c r="E1691" i="1" s="1"/>
  <c r="B1691" i="1" l="1"/>
  <c r="C1691" i="1" s="1"/>
  <c r="F1691" i="1" l="1"/>
  <c r="H1691" i="1" s="1"/>
  <c r="J1691" i="1" s="1"/>
  <c r="D1691" i="1"/>
  <c r="A1692" i="1" l="1"/>
  <c r="B1692" i="1" l="1"/>
  <c r="E1692" i="1"/>
  <c r="C1692" i="1" l="1"/>
  <c r="F1692" i="1"/>
  <c r="H1692" i="1" l="1"/>
  <c r="J1692" i="1" s="1"/>
  <c r="D1692" i="1"/>
  <c r="A1693" i="1" l="1"/>
  <c r="B1693" i="1" s="1"/>
  <c r="L56" i="1" l="1"/>
  <c r="M56" i="1" s="1"/>
  <c r="E1693" i="1"/>
  <c r="F1693" i="1" s="1"/>
  <c r="C1693" i="1"/>
  <c r="D1693" i="1" s="1"/>
  <c r="I1699" i="1" s="1"/>
  <c r="I1700" i="1" s="1"/>
  <c r="I1701" i="1" s="1"/>
  <c r="I1702" i="1" s="1"/>
  <c r="I1703" i="1" s="1"/>
  <c r="I1704" i="1" s="1"/>
  <c r="I1705" i="1" s="1"/>
  <c r="I1706" i="1" s="1"/>
  <c r="I1707" i="1" s="1"/>
  <c r="I1708" i="1" s="1"/>
  <c r="I1709" i="1" s="1"/>
  <c r="I1710" i="1" s="1"/>
  <c r="I1711" i="1" s="1"/>
  <c r="I1712" i="1" s="1"/>
  <c r="I1713" i="1" s="1"/>
  <c r="I1714" i="1" s="1"/>
  <c r="I1715" i="1" s="1"/>
  <c r="I1716" i="1" s="1"/>
  <c r="I1717" i="1" s="1"/>
  <c r="I1718" i="1" s="1"/>
  <c r="I1719" i="1" s="1"/>
  <c r="I1720" i="1" s="1"/>
  <c r="I1721" i="1" s="1"/>
  <c r="I1722" i="1" s="1"/>
  <c r="I1723" i="1" s="1"/>
  <c r="I1724" i="1" s="1"/>
  <c r="I1725" i="1" s="1"/>
  <c r="I1726" i="1" s="1"/>
  <c r="H1693" i="1" l="1"/>
  <c r="J1693" i="1" s="1"/>
  <c r="G1699" i="1"/>
  <c r="G1700" i="1" l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H1699" i="1"/>
  <c r="J1699" i="1" s="1"/>
  <c r="A1700" i="1" s="1"/>
  <c r="B1700" i="1" l="1"/>
  <c r="E1700" i="1"/>
  <c r="C1700" i="1" l="1"/>
  <c r="D1700" i="1" s="1"/>
  <c r="F1700" i="1"/>
  <c r="H1700" i="1" l="1"/>
  <c r="J1700" i="1" s="1"/>
  <c r="A1701" i="1" s="1"/>
  <c r="B1701" i="1" l="1"/>
  <c r="E1701" i="1"/>
  <c r="C1701" i="1" l="1"/>
  <c r="F1701" i="1"/>
  <c r="H1701" i="1" l="1"/>
  <c r="J1701" i="1" s="1"/>
  <c r="D1701" i="1"/>
  <c r="A1702" i="1" l="1"/>
  <c r="E1702" i="1" s="1"/>
  <c r="B1702" i="1" l="1"/>
  <c r="C1702" i="1" s="1"/>
  <c r="F1702" i="1" l="1"/>
  <c r="H1702" i="1" s="1"/>
  <c r="J1702" i="1" s="1"/>
  <c r="D1702" i="1"/>
  <c r="A1703" i="1" l="1"/>
  <c r="E1703" i="1" l="1"/>
  <c r="B1703" i="1"/>
  <c r="C1703" i="1" l="1"/>
  <c r="F1703" i="1"/>
  <c r="H1703" i="1" l="1"/>
  <c r="J1703" i="1" s="1"/>
  <c r="D1703" i="1"/>
  <c r="A1704" i="1" l="1"/>
  <c r="E1704" i="1" l="1"/>
  <c r="B1704" i="1"/>
  <c r="C1704" i="1" l="1"/>
  <c r="D1704" i="1" s="1"/>
  <c r="F1704" i="1"/>
  <c r="H1704" i="1" s="1"/>
  <c r="J1704" i="1" s="1"/>
  <c r="A1705" i="1" l="1"/>
  <c r="B1705" i="1" s="1"/>
  <c r="E1705" i="1" l="1"/>
  <c r="F1705" i="1" s="1"/>
  <c r="C1705" i="1"/>
  <c r="H1705" i="1" l="1"/>
  <c r="J1705" i="1" s="1"/>
  <c r="D1705" i="1"/>
  <c r="A1706" i="1" l="1"/>
  <c r="B1706" i="1" s="1"/>
  <c r="E1706" i="1" l="1"/>
  <c r="F1706" i="1" s="1"/>
  <c r="C1706" i="1"/>
  <c r="H1706" i="1" l="1"/>
  <c r="J1706" i="1" s="1"/>
  <c r="D1706" i="1"/>
  <c r="A1707" i="1" l="1"/>
  <c r="E1707" i="1" l="1"/>
  <c r="B1707" i="1"/>
  <c r="C1707" i="1" l="1"/>
  <c r="F1707" i="1"/>
  <c r="H1707" i="1" l="1"/>
  <c r="J1707" i="1" s="1"/>
  <c r="D1707" i="1"/>
  <c r="A1708" i="1" l="1"/>
  <c r="E1708" i="1" l="1"/>
  <c r="B1708" i="1"/>
  <c r="C1708" i="1" l="1"/>
  <c r="D1708" i="1" s="1"/>
  <c r="F1708" i="1"/>
  <c r="H1708" i="1" s="1"/>
  <c r="J1708" i="1" s="1"/>
  <c r="A1709" i="1" l="1"/>
  <c r="B1709" i="1" s="1"/>
  <c r="E1709" i="1" l="1"/>
  <c r="F1709" i="1" s="1"/>
  <c r="C1709" i="1"/>
  <c r="H1709" i="1" l="1"/>
  <c r="J1709" i="1" s="1"/>
  <c r="D1709" i="1"/>
  <c r="A1710" i="1" l="1"/>
  <c r="B1710" i="1" l="1"/>
  <c r="E1710" i="1"/>
  <c r="C1710" i="1" l="1"/>
  <c r="D1710" i="1" s="1"/>
  <c r="F1710" i="1"/>
  <c r="H1710" i="1" s="1"/>
  <c r="J1710" i="1" s="1"/>
  <c r="A1711" i="1" l="1"/>
  <c r="E1711" i="1" s="1"/>
  <c r="B1711" i="1" l="1"/>
  <c r="C1711" i="1" s="1"/>
  <c r="F1711" i="1" l="1"/>
  <c r="H1711" i="1" s="1"/>
  <c r="J1711" i="1" s="1"/>
  <c r="D1711" i="1"/>
  <c r="A1712" i="1" l="1"/>
  <c r="E1712" i="1" s="1"/>
  <c r="B1712" i="1" l="1"/>
  <c r="F1712" i="1" s="1"/>
  <c r="C1712" i="1" l="1"/>
  <c r="D1712" i="1" s="1"/>
  <c r="H1712" i="1"/>
  <c r="J1712" i="1" s="1"/>
  <c r="A1713" i="1" l="1"/>
  <c r="E1713" i="1" s="1"/>
  <c r="B1713" i="1" l="1"/>
  <c r="C1713" i="1" s="1"/>
  <c r="F1713" i="1" l="1"/>
  <c r="H1713" i="1" s="1"/>
  <c r="J1713" i="1" s="1"/>
  <c r="D1713" i="1"/>
  <c r="A1714" i="1" l="1"/>
  <c r="B1714" i="1" s="1"/>
  <c r="E1714" i="1" l="1"/>
  <c r="F1714" i="1" s="1"/>
  <c r="C1714" i="1"/>
  <c r="H1714" i="1" l="1"/>
  <c r="J1714" i="1" s="1"/>
  <c r="D1714" i="1"/>
  <c r="A1715" i="1" l="1"/>
  <c r="E1715" i="1" s="1"/>
  <c r="B1715" i="1" l="1"/>
  <c r="F1715" i="1" s="1"/>
  <c r="C1715" i="1" l="1"/>
  <c r="D1715" i="1" s="1"/>
  <c r="H1715" i="1"/>
  <c r="J1715" i="1" s="1"/>
  <c r="A1716" i="1" l="1"/>
  <c r="E1716" i="1" l="1"/>
  <c r="B1716" i="1"/>
  <c r="C1716" i="1" l="1"/>
  <c r="F1716" i="1"/>
  <c r="H1716" i="1" l="1"/>
  <c r="J1716" i="1" s="1"/>
  <c r="D1716" i="1"/>
  <c r="A1717" i="1" l="1"/>
  <c r="E1717" i="1" l="1"/>
  <c r="B1717" i="1"/>
  <c r="C1717" i="1" l="1"/>
  <c r="D1717" i="1" s="1"/>
  <c r="F1717" i="1"/>
  <c r="H1717" i="1" s="1"/>
  <c r="J1717" i="1" s="1"/>
  <c r="A1718" i="1" l="1"/>
  <c r="B1718" i="1" s="1"/>
  <c r="E1718" i="1" l="1"/>
  <c r="F1718" i="1" s="1"/>
  <c r="C1718" i="1"/>
  <c r="H1718" i="1" l="1"/>
  <c r="J1718" i="1" s="1"/>
  <c r="D1718" i="1"/>
  <c r="A1719" i="1" l="1"/>
  <c r="B1719" i="1" s="1"/>
  <c r="E1719" i="1" l="1"/>
  <c r="F1719" i="1" s="1"/>
  <c r="H1719" i="1" s="1"/>
  <c r="J1719" i="1" s="1"/>
  <c r="C1719" i="1"/>
  <c r="D1719" i="1" s="1"/>
  <c r="A1720" i="1" l="1"/>
  <c r="E1720" i="1" s="1"/>
  <c r="B1720" i="1" l="1"/>
  <c r="C1720" i="1" s="1"/>
  <c r="F1720" i="1" l="1"/>
  <c r="H1720" i="1" s="1"/>
  <c r="J1720" i="1" s="1"/>
  <c r="D1720" i="1"/>
  <c r="A1721" i="1" l="1"/>
  <c r="E1721" i="1" s="1"/>
  <c r="B1721" i="1" l="1"/>
  <c r="C1721" i="1" s="1"/>
  <c r="F1721" i="1" l="1"/>
  <c r="H1721" i="1" s="1"/>
  <c r="J1721" i="1" s="1"/>
  <c r="D1721" i="1"/>
  <c r="A1722" i="1" l="1"/>
  <c r="B1722" i="1" s="1"/>
  <c r="E1722" i="1" l="1"/>
  <c r="F1722" i="1" s="1"/>
  <c r="C1722" i="1"/>
  <c r="H1722" i="1" l="1"/>
  <c r="J1722" i="1" s="1"/>
  <c r="D1722" i="1"/>
  <c r="A1723" i="1" l="1"/>
  <c r="E1723" i="1" l="1"/>
  <c r="B1723" i="1"/>
  <c r="C1723" i="1" l="1"/>
  <c r="D1723" i="1" s="1"/>
  <c r="F1723" i="1"/>
  <c r="H1723" i="1" s="1"/>
  <c r="J1723" i="1" s="1"/>
  <c r="A1724" i="1" l="1"/>
  <c r="B1724" i="1" s="1"/>
  <c r="E1724" i="1" l="1"/>
  <c r="F1724" i="1" s="1"/>
  <c r="C1724" i="1"/>
  <c r="H1724" i="1" l="1"/>
  <c r="J1724" i="1" s="1"/>
  <c r="D1724" i="1"/>
  <c r="A1725" i="1" l="1"/>
  <c r="E1725" i="1" s="1"/>
  <c r="B1725" i="1" l="1"/>
  <c r="C1725" i="1" s="1"/>
  <c r="F1725" i="1" l="1"/>
  <c r="H1725" i="1" s="1"/>
  <c r="J1725" i="1" s="1"/>
  <c r="D1725" i="1"/>
  <c r="A1726" i="1" l="1"/>
  <c r="L57" i="1" l="1"/>
  <c r="M57" i="1" s="1"/>
  <c r="B1726" i="1"/>
  <c r="E1726" i="1"/>
  <c r="C1726" i="1" l="1"/>
  <c r="D1726" i="1" s="1"/>
  <c r="I1732" i="1" s="1"/>
  <c r="I1733" i="1" s="1"/>
  <c r="I1734" i="1" s="1"/>
  <c r="I1735" i="1" s="1"/>
  <c r="I1736" i="1" s="1"/>
  <c r="I1737" i="1" s="1"/>
  <c r="I1738" i="1" s="1"/>
  <c r="I1739" i="1" s="1"/>
  <c r="I1740" i="1" s="1"/>
  <c r="I1741" i="1" s="1"/>
  <c r="I1742" i="1" s="1"/>
  <c r="I1743" i="1" s="1"/>
  <c r="I1744" i="1" s="1"/>
  <c r="I1745" i="1" s="1"/>
  <c r="I1746" i="1" s="1"/>
  <c r="I1747" i="1" s="1"/>
  <c r="I1748" i="1" s="1"/>
  <c r="I1749" i="1" s="1"/>
  <c r="I1750" i="1" s="1"/>
  <c r="I1751" i="1" s="1"/>
  <c r="I1752" i="1" s="1"/>
  <c r="I1753" i="1" s="1"/>
  <c r="I1754" i="1" s="1"/>
  <c r="I1755" i="1" s="1"/>
  <c r="I1756" i="1" s="1"/>
  <c r="I1757" i="1" s="1"/>
  <c r="I1758" i="1" s="1"/>
  <c r="I1759" i="1" s="1"/>
  <c r="F1726" i="1"/>
  <c r="H1726" i="1" l="1"/>
  <c r="J1726" i="1" s="1"/>
  <c r="G1732" i="1"/>
  <c r="G1733" i="1" l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H1732" i="1"/>
  <c r="J1732" i="1" s="1"/>
  <c r="A1733" i="1" s="1"/>
  <c r="E1733" i="1" l="1"/>
  <c r="B1733" i="1"/>
  <c r="C1733" i="1" l="1"/>
  <c r="D1733" i="1" s="1"/>
  <c r="F1733" i="1"/>
  <c r="H1733" i="1" l="1"/>
  <c r="J1733" i="1" s="1"/>
  <c r="A1734" i="1" s="1"/>
  <c r="B1734" i="1" l="1"/>
  <c r="E1734" i="1"/>
  <c r="C1734" i="1" l="1"/>
  <c r="F1734" i="1"/>
  <c r="H1734" i="1" l="1"/>
  <c r="J1734" i="1" s="1"/>
  <c r="D1734" i="1"/>
  <c r="A1735" i="1" l="1"/>
  <c r="E1735" i="1" l="1"/>
  <c r="B1735" i="1"/>
  <c r="C1735" i="1" l="1"/>
  <c r="F1735" i="1"/>
  <c r="H1735" i="1" l="1"/>
  <c r="J1735" i="1" s="1"/>
  <c r="D1735" i="1"/>
  <c r="A1736" i="1" l="1"/>
  <c r="E1736" i="1" s="1"/>
  <c r="B1736" i="1" l="1"/>
  <c r="F1736" i="1" s="1"/>
  <c r="C1736" i="1" l="1"/>
  <c r="D1736" i="1" s="1"/>
  <c r="H1736" i="1"/>
  <c r="J1736" i="1" s="1"/>
  <c r="A1737" i="1" l="1"/>
  <c r="E1737" i="1" s="1"/>
  <c r="B1737" i="1" l="1"/>
  <c r="F1737" i="1" s="1"/>
  <c r="C1737" i="1" l="1"/>
  <c r="D1737" i="1" s="1"/>
  <c r="H1737" i="1"/>
  <c r="J1737" i="1" s="1"/>
  <c r="A1738" i="1" l="1"/>
  <c r="E1738" i="1" l="1"/>
  <c r="B1738" i="1"/>
  <c r="C1738" i="1" l="1"/>
  <c r="D1738" i="1" s="1"/>
  <c r="F1738" i="1"/>
  <c r="H1738" i="1" s="1"/>
  <c r="J1738" i="1" s="1"/>
  <c r="A1739" i="1" l="1"/>
  <c r="E1739" i="1" s="1"/>
  <c r="B1739" i="1" l="1"/>
  <c r="C1739" i="1" s="1"/>
  <c r="F1739" i="1" l="1"/>
  <c r="H1739" i="1" s="1"/>
  <c r="J1739" i="1" s="1"/>
  <c r="D1739" i="1"/>
  <c r="A1740" i="1" l="1"/>
  <c r="E1740" i="1" s="1"/>
  <c r="B1740" i="1" l="1"/>
  <c r="C1740" i="1" s="1"/>
  <c r="F1740" i="1" l="1"/>
  <c r="H1740" i="1" s="1"/>
  <c r="J1740" i="1" s="1"/>
  <c r="D1740" i="1"/>
  <c r="A1741" i="1" l="1"/>
  <c r="E1741" i="1" s="1"/>
  <c r="B1741" i="1" l="1"/>
  <c r="C1741" i="1" s="1"/>
  <c r="F1741" i="1" l="1"/>
  <c r="H1741" i="1" s="1"/>
  <c r="J1741" i="1" s="1"/>
  <c r="D1741" i="1"/>
  <c r="A1742" i="1" l="1"/>
  <c r="B1742" i="1" l="1"/>
  <c r="E1742" i="1"/>
  <c r="C1742" i="1" l="1"/>
  <c r="D1742" i="1" s="1"/>
  <c r="F1742" i="1"/>
  <c r="H1742" i="1" s="1"/>
  <c r="J1742" i="1" s="1"/>
  <c r="A1743" i="1" l="1"/>
  <c r="B1743" i="1" s="1"/>
  <c r="E1743" i="1" l="1"/>
  <c r="F1743" i="1" s="1"/>
  <c r="H1743" i="1" s="1"/>
  <c r="J1743" i="1" s="1"/>
  <c r="C1743" i="1"/>
  <c r="D1743" i="1" s="1"/>
  <c r="A1744" i="1" l="1"/>
  <c r="E1744" i="1" s="1"/>
  <c r="B1744" i="1" l="1"/>
  <c r="C1744" i="1" s="1"/>
  <c r="F1744" i="1" l="1"/>
  <c r="H1744" i="1" s="1"/>
  <c r="J1744" i="1" s="1"/>
  <c r="D1744" i="1"/>
  <c r="A1745" i="1" l="1"/>
  <c r="E1745" i="1" s="1"/>
  <c r="B1745" i="1" l="1"/>
  <c r="F1745" i="1" s="1"/>
  <c r="C1745" i="1" l="1"/>
  <c r="D1745" i="1" s="1"/>
  <c r="H1745" i="1"/>
  <c r="J1745" i="1" s="1"/>
  <c r="A1746" i="1" l="1"/>
  <c r="E1746" i="1" s="1"/>
  <c r="B1746" i="1" l="1"/>
  <c r="C1746" i="1" s="1"/>
  <c r="D1746" i="1" s="1"/>
  <c r="F1746" i="1" l="1"/>
  <c r="H1746" i="1" s="1"/>
  <c r="J1746" i="1" s="1"/>
  <c r="A1747" i="1" s="1"/>
  <c r="B1747" i="1" s="1"/>
  <c r="E1747" i="1" l="1"/>
  <c r="F1747" i="1" s="1"/>
  <c r="C1747" i="1"/>
  <c r="H1747" i="1" l="1"/>
  <c r="J1747" i="1" s="1"/>
  <c r="D1747" i="1"/>
  <c r="A1748" i="1" l="1"/>
  <c r="B1748" i="1" l="1"/>
  <c r="E1748" i="1"/>
  <c r="C1748" i="1" l="1"/>
  <c r="D1748" i="1" s="1"/>
  <c r="F1748" i="1"/>
  <c r="H1748" i="1" s="1"/>
  <c r="J1748" i="1" s="1"/>
  <c r="A1749" i="1" l="1"/>
  <c r="E1749" i="1" s="1"/>
  <c r="B1749" i="1" l="1"/>
  <c r="C1749" i="1" s="1"/>
  <c r="F1749" i="1" l="1"/>
  <c r="H1749" i="1" s="1"/>
  <c r="J1749" i="1" s="1"/>
  <c r="D1749" i="1"/>
  <c r="A1750" i="1" l="1"/>
  <c r="E1750" i="1" l="1"/>
  <c r="B1750" i="1"/>
  <c r="C1750" i="1" l="1"/>
  <c r="F1750" i="1"/>
  <c r="H1750" i="1" l="1"/>
  <c r="J1750" i="1" s="1"/>
  <c r="D1750" i="1"/>
  <c r="A1751" i="1" l="1"/>
  <c r="E1751" i="1" l="1"/>
  <c r="B1751" i="1"/>
  <c r="C1751" i="1" l="1"/>
  <c r="F1751" i="1"/>
  <c r="H1751" i="1" l="1"/>
  <c r="J1751" i="1" s="1"/>
  <c r="D1751" i="1"/>
  <c r="A1752" i="1" l="1"/>
  <c r="E1752" i="1" s="1"/>
  <c r="B1752" i="1" l="1"/>
  <c r="C1752" i="1" s="1"/>
  <c r="F1752" i="1" l="1"/>
  <c r="H1752" i="1" s="1"/>
  <c r="J1752" i="1" s="1"/>
  <c r="D1752" i="1"/>
  <c r="A1753" i="1" l="1"/>
  <c r="E1753" i="1" s="1"/>
  <c r="B1753" i="1" l="1"/>
  <c r="C1753" i="1" s="1"/>
  <c r="F1753" i="1" l="1"/>
  <c r="H1753" i="1" s="1"/>
  <c r="J1753" i="1" s="1"/>
  <c r="D1753" i="1"/>
  <c r="A1754" i="1" l="1"/>
  <c r="E1754" i="1" l="1"/>
  <c r="B1754" i="1"/>
  <c r="C1754" i="1" l="1"/>
  <c r="F1754" i="1"/>
  <c r="H1754" i="1" l="1"/>
  <c r="J1754" i="1" s="1"/>
  <c r="D1754" i="1"/>
  <c r="A1755" i="1" l="1"/>
  <c r="E1755" i="1" s="1"/>
  <c r="B1755" i="1" l="1"/>
  <c r="C1755" i="1" s="1"/>
  <c r="F1755" i="1" l="1"/>
  <c r="H1755" i="1" s="1"/>
  <c r="J1755" i="1" s="1"/>
  <c r="D1755" i="1"/>
  <c r="A1756" i="1" l="1"/>
  <c r="E1756" i="1" l="1"/>
  <c r="B1756" i="1"/>
  <c r="C1756" i="1" l="1"/>
  <c r="F1756" i="1"/>
  <c r="H1756" i="1" l="1"/>
  <c r="J1756" i="1" s="1"/>
  <c r="D1756" i="1"/>
  <c r="A1757" i="1" l="1"/>
  <c r="B1757" i="1" l="1"/>
  <c r="E1757" i="1"/>
  <c r="C1757" i="1" l="1"/>
  <c r="F1757" i="1"/>
  <c r="H1757" i="1" l="1"/>
  <c r="J1757" i="1" s="1"/>
  <c r="D1757" i="1"/>
  <c r="A1758" i="1" l="1"/>
  <c r="B1758" i="1" l="1"/>
  <c r="E1758" i="1"/>
  <c r="C1758" i="1" l="1"/>
  <c r="F1758" i="1"/>
  <c r="H1758" i="1" l="1"/>
  <c r="J1758" i="1" s="1"/>
  <c r="D1758" i="1"/>
  <c r="A1759" i="1" l="1"/>
  <c r="L58" i="1" l="1"/>
  <c r="M58" i="1" s="1"/>
  <c r="B1759" i="1"/>
  <c r="E1759" i="1"/>
  <c r="C1759" i="1" l="1"/>
  <c r="D1759" i="1" s="1"/>
  <c r="I1765" i="1" s="1"/>
  <c r="I1766" i="1" s="1"/>
  <c r="I1767" i="1" s="1"/>
  <c r="I1768" i="1" s="1"/>
  <c r="I1769" i="1" s="1"/>
  <c r="I1770" i="1" s="1"/>
  <c r="I1771" i="1" s="1"/>
  <c r="I1772" i="1" s="1"/>
  <c r="I1773" i="1" s="1"/>
  <c r="I1774" i="1" s="1"/>
  <c r="I1775" i="1" s="1"/>
  <c r="I1776" i="1" s="1"/>
  <c r="I1777" i="1" s="1"/>
  <c r="I1778" i="1" s="1"/>
  <c r="I1779" i="1" s="1"/>
  <c r="I1780" i="1" s="1"/>
  <c r="I1781" i="1" s="1"/>
  <c r="I1782" i="1" s="1"/>
  <c r="I1783" i="1" s="1"/>
  <c r="I1784" i="1" s="1"/>
  <c r="I1785" i="1" s="1"/>
  <c r="I1786" i="1" s="1"/>
  <c r="I1787" i="1" s="1"/>
  <c r="I1788" i="1" s="1"/>
  <c r="I1789" i="1" s="1"/>
  <c r="I1790" i="1" s="1"/>
  <c r="I1791" i="1" s="1"/>
  <c r="I1792" i="1" s="1"/>
  <c r="F1759" i="1"/>
  <c r="G1765" i="1" l="1"/>
  <c r="H1759" i="1"/>
  <c r="J1759" i="1" s="1"/>
  <c r="H1765" i="1" l="1"/>
  <c r="J1765" i="1" s="1"/>
  <c r="A1766" i="1" s="1"/>
  <c r="G1766" i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E1766" i="1" l="1"/>
  <c r="B1766" i="1"/>
  <c r="C1766" i="1" l="1"/>
  <c r="D1766" i="1" s="1"/>
  <c r="F1766" i="1"/>
  <c r="H1766" i="1" l="1"/>
  <c r="J1766" i="1" s="1"/>
  <c r="A1767" i="1" s="1"/>
  <c r="E1767" i="1" l="1"/>
  <c r="B1767" i="1"/>
  <c r="C1767" i="1" s="1"/>
  <c r="F1767" i="1" l="1"/>
  <c r="H1767" i="1" s="1"/>
  <c r="J1767" i="1" s="1"/>
  <c r="D1767" i="1"/>
  <c r="A1768" i="1" l="1"/>
  <c r="E1768" i="1" s="1"/>
  <c r="B1768" i="1" l="1"/>
  <c r="C1768" i="1" s="1"/>
  <c r="F1768" i="1" l="1"/>
  <c r="H1768" i="1" s="1"/>
  <c r="J1768" i="1" s="1"/>
  <c r="D1768" i="1"/>
  <c r="A1769" i="1" l="1"/>
  <c r="B1769" i="1" l="1"/>
  <c r="E1769" i="1"/>
  <c r="C1769" i="1" l="1"/>
  <c r="F1769" i="1"/>
  <c r="H1769" i="1" l="1"/>
  <c r="J1769" i="1" s="1"/>
  <c r="D1769" i="1"/>
  <c r="A1770" i="1" l="1"/>
  <c r="E1770" i="1" s="1"/>
  <c r="B1770" i="1" l="1"/>
  <c r="C1770" i="1" s="1"/>
  <c r="F1770" i="1" l="1"/>
  <c r="H1770" i="1" s="1"/>
  <c r="J1770" i="1" s="1"/>
  <c r="D1770" i="1"/>
  <c r="A1771" i="1" l="1"/>
  <c r="E1771" i="1" s="1"/>
  <c r="B1771" i="1" l="1"/>
  <c r="C1771" i="1" s="1"/>
  <c r="D1771" i="1" s="1"/>
  <c r="F1771" i="1" l="1"/>
  <c r="H1771" i="1" s="1"/>
  <c r="J1771" i="1" s="1"/>
  <c r="A1772" i="1" s="1"/>
  <c r="E1772" i="1" s="1"/>
  <c r="B1772" i="1" l="1"/>
  <c r="C1772" i="1" s="1"/>
  <c r="F1772" i="1" l="1"/>
  <c r="H1772" i="1" s="1"/>
  <c r="J1772" i="1" s="1"/>
  <c r="D1772" i="1"/>
  <c r="A1773" i="1" l="1"/>
  <c r="E1773" i="1" s="1"/>
  <c r="B1773" i="1" l="1"/>
  <c r="C1773" i="1" s="1"/>
  <c r="F1773" i="1" l="1"/>
  <c r="H1773" i="1" s="1"/>
  <c r="J1773" i="1" s="1"/>
  <c r="D1773" i="1"/>
  <c r="A1774" i="1" l="1"/>
  <c r="E1774" i="1" l="1"/>
  <c r="B1774" i="1"/>
  <c r="C1774" i="1" l="1"/>
  <c r="F1774" i="1"/>
  <c r="H1774" i="1" l="1"/>
  <c r="J1774" i="1" s="1"/>
  <c r="D1774" i="1"/>
  <c r="A1775" i="1" l="1"/>
  <c r="E1775" i="1" l="1"/>
  <c r="B1775" i="1"/>
  <c r="C1775" i="1" l="1"/>
  <c r="F1775" i="1"/>
  <c r="H1775" i="1" l="1"/>
  <c r="J1775" i="1" s="1"/>
  <c r="D1775" i="1"/>
  <c r="A1776" i="1" l="1"/>
  <c r="E1776" i="1" l="1"/>
  <c r="B1776" i="1"/>
  <c r="C1776" i="1" l="1"/>
  <c r="D1776" i="1" s="1"/>
  <c r="F1776" i="1"/>
  <c r="H1776" i="1" s="1"/>
  <c r="J1776" i="1" s="1"/>
  <c r="A1777" i="1" l="1"/>
  <c r="B1777" i="1" l="1"/>
  <c r="E1777" i="1"/>
  <c r="C1777" i="1" l="1"/>
  <c r="D1777" i="1" s="1"/>
  <c r="F1777" i="1"/>
  <c r="H1777" i="1" s="1"/>
  <c r="J1777" i="1" s="1"/>
  <c r="A1778" i="1" l="1"/>
  <c r="E1778" i="1" l="1"/>
  <c r="B1778" i="1"/>
  <c r="C1778" i="1" l="1"/>
  <c r="F1778" i="1"/>
  <c r="H1778" i="1" l="1"/>
  <c r="J1778" i="1" s="1"/>
  <c r="D1778" i="1"/>
  <c r="A1779" i="1" l="1"/>
  <c r="B1779" i="1" l="1"/>
  <c r="E1779" i="1"/>
  <c r="C1779" i="1" l="1"/>
  <c r="F1779" i="1"/>
  <c r="H1779" i="1" l="1"/>
  <c r="J1779" i="1" s="1"/>
  <c r="D1779" i="1"/>
  <c r="A1780" i="1" l="1"/>
  <c r="E1780" i="1" l="1"/>
  <c r="B1780" i="1"/>
  <c r="C1780" i="1" l="1"/>
  <c r="D1780" i="1" s="1"/>
  <c r="F1780" i="1"/>
  <c r="H1780" i="1" s="1"/>
  <c r="J1780" i="1" s="1"/>
  <c r="A1781" i="1" l="1"/>
  <c r="B1781" i="1" l="1"/>
  <c r="E1781" i="1"/>
  <c r="C1781" i="1" l="1"/>
  <c r="F1781" i="1"/>
  <c r="H1781" i="1" l="1"/>
  <c r="J1781" i="1" s="1"/>
  <c r="D1781" i="1"/>
  <c r="A1782" i="1" l="1"/>
  <c r="B1782" i="1" s="1"/>
  <c r="E1782" i="1" l="1"/>
  <c r="F1782" i="1" s="1"/>
  <c r="C1782" i="1"/>
  <c r="H1782" i="1" l="1"/>
  <c r="J1782" i="1" s="1"/>
  <c r="D1782" i="1"/>
  <c r="A1783" i="1" l="1"/>
  <c r="B1783" i="1" s="1"/>
  <c r="E1783" i="1" l="1"/>
  <c r="F1783" i="1" s="1"/>
  <c r="C1783" i="1"/>
  <c r="H1783" i="1" l="1"/>
  <c r="J1783" i="1" s="1"/>
  <c r="D1783" i="1"/>
  <c r="A1784" i="1" l="1"/>
  <c r="B1784" i="1" l="1"/>
  <c r="E1784" i="1"/>
  <c r="C1784" i="1" l="1"/>
  <c r="D1784" i="1" s="1"/>
  <c r="F1784" i="1"/>
  <c r="H1784" i="1" s="1"/>
  <c r="J1784" i="1" s="1"/>
  <c r="A1785" i="1" l="1"/>
  <c r="B1785" i="1" s="1"/>
  <c r="E1785" i="1" l="1"/>
  <c r="F1785" i="1" s="1"/>
  <c r="H1785" i="1" s="1"/>
  <c r="J1785" i="1" s="1"/>
  <c r="C1785" i="1"/>
  <c r="D1785" i="1" s="1"/>
  <c r="A1786" i="1" l="1"/>
  <c r="E1786" i="1" s="1"/>
  <c r="B1786" i="1" l="1"/>
  <c r="C1786" i="1" s="1"/>
  <c r="F1786" i="1" l="1"/>
  <c r="H1786" i="1" s="1"/>
  <c r="J1786" i="1" s="1"/>
  <c r="D1786" i="1"/>
  <c r="A1787" i="1" l="1"/>
  <c r="B1787" i="1" l="1"/>
  <c r="E1787" i="1"/>
  <c r="C1787" i="1" l="1"/>
  <c r="F1787" i="1"/>
  <c r="H1787" i="1" l="1"/>
  <c r="J1787" i="1" s="1"/>
  <c r="D1787" i="1"/>
  <c r="A1788" i="1" l="1"/>
  <c r="E1788" i="1" l="1"/>
  <c r="B1788" i="1"/>
  <c r="C1788" i="1" l="1"/>
  <c r="F1788" i="1"/>
  <c r="H1788" i="1" l="1"/>
  <c r="J1788" i="1" s="1"/>
  <c r="D1788" i="1"/>
  <c r="A1789" i="1" l="1"/>
  <c r="E1789" i="1" l="1"/>
  <c r="B1789" i="1"/>
  <c r="C1789" i="1" l="1"/>
  <c r="F1789" i="1"/>
  <c r="H1789" i="1" l="1"/>
  <c r="J1789" i="1" s="1"/>
  <c r="D1789" i="1"/>
  <c r="A1790" i="1" l="1"/>
  <c r="B1790" i="1" l="1"/>
  <c r="E1790" i="1"/>
  <c r="C1790" i="1" l="1"/>
  <c r="D1790" i="1" s="1"/>
  <c r="F1790" i="1"/>
  <c r="H1790" i="1" s="1"/>
  <c r="J1790" i="1" s="1"/>
  <c r="A1791" i="1" l="1"/>
  <c r="B1791" i="1" s="1"/>
  <c r="E1791" i="1" l="1"/>
  <c r="F1791" i="1" s="1"/>
  <c r="C1791" i="1"/>
  <c r="H1791" i="1" l="1"/>
  <c r="J1791" i="1" s="1"/>
  <c r="D1791" i="1"/>
  <c r="A1792" i="1" l="1"/>
  <c r="L59" i="1" s="1"/>
  <c r="M59" i="1" s="1"/>
  <c r="B1792" i="1" l="1"/>
  <c r="C1792" i="1" s="1"/>
  <c r="D1792" i="1" s="1"/>
  <c r="I1798" i="1" s="1"/>
  <c r="I1799" i="1" s="1"/>
  <c r="I1800" i="1" s="1"/>
  <c r="I1801" i="1" s="1"/>
  <c r="I1802" i="1" s="1"/>
  <c r="I1803" i="1" s="1"/>
  <c r="I1804" i="1" s="1"/>
  <c r="I1805" i="1" s="1"/>
  <c r="I1806" i="1" s="1"/>
  <c r="I1807" i="1" s="1"/>
  <c r="I1808" i="1" s="1"/>
  <c r="I1809" i="1" s="1"/>
  <c r="I1810" i="1" s="1"/>
  <c r="I1811" i="1" s="1"/>
  <c r="I1812" i="1" s="1"/>
  <c r="I1813" i="1" s="1"/>
  <c r="I1814" i="1" s="1"/>
  <c r="I1815" i="1" s="1"/>
  <c r="I1816" i="1" s="1"/>
  <c r="I1817" i="1" s="1"/>
  <c r="I1818" i="1" s="1"/>
  <c r="I1819" i="1" s="1"/>
  <c r="I1820" i="1" s="1"/>
  <c r="I1821" i="1" s="1"/>
  <c r="I1822" i="1" s="1"/>
  <c r="I1823" i="1" s="1"/>
  <c r="I1824" i="1" s="1"/>
  <c r="I1825" i="1" s="1"/>
  <c r="E1792" i="1"/>
  <c r="F1792" i="1" l="1"/>
  <c r="G1798" i="1" s="1"/>
  <c r="H1792" i="1" l="1"/>
  <c r="J1792" i="1" s="1"/>
  <c r="H1798" i="1"/>
  <c r="J1798" i="1" s="1"/>
  <c r="A1799" i="1" s="1"/>
  <c r="G1799" i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B1799" i="1" l="1"/>
  <c r="E1799" i="1"/>
  <c r="C1799" i="1" l="1"/>
  <c r="D1799" i="1" s="1"/>
  <c r="F1799" i="1"/>
  <c r="H1799" i="1" l="1"/>
  <c r="J1799" i="1" s="1"/>
  <c r="A1800" i="1" s="1"/>
  <c r="E1800" i="1" l="1"/>
  <c r="B1800" i="1"/>
  <c r="C1800" i="1" l="1"/>
  <c r="D1800" i="1" s="1"/>
  <c r="F1800" i="1"/>
  <c r="H1800" i="1" s="1"/>
  <c r="J1800" i="1" s="1"/>
  <c r="A1801" i="1" l="1"/>
  <c r="B1801" i="1" s="1"/>
  <c r="C1801" i="1" s="1"/>
  <c r="E1801" i="1" l="1"/>
  <c r="F1801" i="1" s="1"/>
  <c r="H1801" i="1" s="1"/>
  <c r="J1801" i="1" s="1"/>
  <c r="D1801" i="1"/>
  <c r="A1802" i="1" l="1"/>
  <c r="E1802" i="1" l="1"/>
  <c r="B1802" i="1"/>
  <c r="C1802" i="1" l="1"/>
  <c r="D1802" i="1" s="1"/>
  <c r="F1802" i="1"/>
  <c r="H1802" i="1" s="1"/>
  <c r="J1802" i="1" s="1"/>
  <c r="A1803" i="1" l="1"/>
  <c r="E1803" i="1" s="1"/>
  <c r="B1803" i="1" l="1"/>
  <c r="C1803" i="1" s="1"/>
  <c r="D1803" i="1" s="1"/>
  <c r="F1803" i="1" l="1"/>
  <c r="H1803" i="1" s="1"/>
  <c r="J1803" i="1" s="1"/>
  <c r="A1804" i="1" s="1"/>
  <c r="B1804" i="1" s="1"/>
  <c r="E1804" i="1" l="1"/>
  <c r="F1804" i="1" s="1"/>
  <c r="H1804" i="1" s="1"/>
  <c r="J1804" i="1" s="1"/>
  <c r="C1804" i="1"/>
  <c r="D1804" i="1" s="1"/>
  <c r="A1805" i="1" l="1"/>
  <c r="B1805" i="1" s="1"/>
  <c r="E1805" i="1" l="1"/>
  <c r="F1805" i="1" s="1"/>
  <c r="H1805" i="1" s="1"/>
  <c r="J1805" i="1" s="1"/>
  <c r="C1805" i="1"/>
  <c r="D1805" i="1" s="1"/>
  <c r="A1806" i="1" l="1"/>
  <c r="E1806" i="1" s="1"/>
  <c r="B1806" i="1" l="1"/>
  <c r="C1806" i="1" s="1"/>
  <c r="D1806" i="1" s="1"/>
  <c r="F1806" i="1" l="1"/>
  <c r="H1806" i="1" s="1"/>
  <c r="J1806" i="1" s="1"/>
  <c r="A1807" i="1" s="1"/>
  <c r="E1807" i="1" s="1"/>
  <c r="B1807" i="1" l="1"/>
  <c r="C1807" i="1" s="1"/>
  <c r="D1807" i="1" s="1"/>
  <c r="F1807" i="1" l="1"/>
  <c r="H1807" i="1" s="1"/>
  <c r="J1807" i="1" s="1"/>
  <c r="A1808" i="1" s="1"/>
  <c r="B1808" i="1" s="1"/>
  <c r="E1808" i="1" l="1"/>
  <c r="F1808" i="1" s="1"/>
  <c r="H1808" i="1" s="1"/>
  <c r="J1808" i="1" s="1"/>
  <c r="C1808" i="1"/>
  <c r="D1808" i="1" s="1"/>
  <c r="A1809" i="1" l="1"/>
  <c r="E1809" i="1" s="1"/>
  <c r="B1809" i="1" l="1"/>
  <c r="F1809" i="1" s="1"/>
  <c r="H1809" i="1" s="1"/>
  <c r="J1809" i="1" s="1"/>
  <c r="C1809" i="1" l="1"/>
  <c r="D1809" i="1" s="1"/>
  <c r="A1810" i="1" s="1"/>
  <c r="E1810" i="1" l="1"/>
  <c r="B1810" i="1"/>
  <c r="C1810" i="1" l="1"/>
  <c r="D1810" i="1" s="1"/>
  <c r="F1810" i="1"/>
  <c r="H1810" i="1" s="1"/>
  <c r="J1810" i="1" s="1"/>
  <c r="A1811" i="1" l="1"/>
  <c r="B1811" i="1" l="1"/>
  <c r="E1811" i="1"/>
  <c r="C1811" i="1" l="1"/>
  <c r="F1811" i="1"/>
  <c r="H1811" i="1" l="1"/>
  <c r="J1811" i="1" s="1"/>
  <c r="D1811" i="1"/>
  <c r="A1812" i="1" l="1"/>
  <c r="B1812" i="1" s="1"/>
  <c r="E1812" i="1" l="1"/>
  <c r="F1812" i="1" s="1"/>
  <c r="H1812" i="1" s="1"/>
  <c r="J1812" i="1" s="1"/>
  <c r="C1812" i="1"/>
  <c r="D1812" i="1" s="1"/>
  <c r="A1813" i="1" l="1"/>
  <c r="B1813" i="1" s="1"/>
  <c r="E1813" i="1" l="1"/>
  <c r="F1813" i="1" s="1"/>
  <c r="H1813" i="1" s="1"/>
  <c r="J1813" i="1" s="1"/>
  <c r="C1813" i="1"/>
  <c r="D1813" i="1" s="1"/>
  <c r="A1814" i="1" l="1"/>
  <c r="E1814" i="1" l="1"/>
  <c r="B1814" i="1"/>
  <c r="C1814" i="1" l="1"/>
  <c r="D1814" i="1" s="1"/>
  <c r="F1814" i="1"/>
  <c r="H1814" i="1" s="1"/>
  <c r="J1814" i="1" s="1"/>
  <c r="A1815" i="1" l="1"/>
  <c r="B1815" i="1" l="1"/>
  <c r="E1815" i="1"/>
  <c r="C1815" i="1" l="1"/>
  <c r="D1815" i="1" s="1"/>
  <c r="F1815" i="1"/>
  <c r="H1815" i="1" s="1"/>
  <c r="J1815" i="1" s="1"/>
  <c r="A1816" i="1" l="1"/>
  <c r="E1816" i="1" l="1"/>
  <c r="B1816" i="1"/>
  <c r="C1816" i="1" l="1"/>
  <c r="D1816" i="1" s="1"/>
  <c r="F1816" i="1"/>
  <c r="H1816" i="1" s="1"/>
  <c r="J1816" i="1" s="1"/>
  <c r="A1817" i="1" l="1"/>
  <c r="E1817" i="1" l="1"/>
  <c r="B1817" i="1"/>
  <c r="C1817" i="1" l="1"/>
  <c r="F1817" i="1"/>
  <c r="H1817" i="1" l="1"/>
  <c r="J1817" i="1" s="1"/>
  <c r="D1817" i="1"/>
  <c r="A1818" i="1" l="1"/>
  <c r="B1818" i="1" l="1"/>
  <c r="E1818" i="1"/>
  <c r="C1818" i="1" l="1"/>
  <c r="D1818" i="1" s="1"/>
  <c r="F1818" i="1"/>
  <c r="H1818" i="1" s="1"/>
  <c r="J1818" i="1" s="1"/>
  <c r="A1819" i="1" l="1"/>
  <c r="E1819" i="1" l="1"/>
  <c r="B1819" i="1"/>
  <c r="C1819" i="1" l="1"/>
  <c r="D1819" i="1" s="1"/>
  <c r="F1819" i="1"/>
  <c r="H1819" i="1" s="1"/>
  <c r="J1819" i="1" s="1"/>
  <c r="A1820" i="1" l="1"/>
  <c r="E1820" i="1" l="1"/>
  <c r="B1820" i="1"/>
  <c r="C1820" i="1" l="1"/>
  <c r="F1820" i="1"/>
  <c r="H1820" i="1" l="1"/>
  <c r="J1820" i="1" s="1"/>
  <c r="D1820" i="1"/>
  <c r="A1821" i="1" l="1"/>
  <c r="E1821" i="1" s="1"/>
  <c r="B1821" i="1" l="1"/>
  <c r="C1821" i="1" s="1"/>
  <c r="D1821" i="1" s="1"/>
  <c r="F1821" i="1" l="1"/>
  <c r="H1821" i="1" s="1"/>
  <c r="J1821" i="1" s="1"/>
  <c r="A1822" i="1" s="1"/>
  <c r="E1822" i="1" s="1"/>
  <c r="B1822" i="1" l="1"/>
  <c r="C1822" i="1" s="1"/>
  <c r="F1822" i="1" l="1"/>
  <c r="H1822" i="1" s="1"/>
  <c r="J1822" i="1" s="1"/>
  <c r="D1822" i="1"/>
  <c r="A1823" i="1" l="1"/>
  <c r="B1823" i="1" l="1"/>
  <c r="E1823" i="1"/>
  <c r="C1823" i="1" l="1"/>
  <c r="D1823" i="1" s="1"/>
  <c r="F1823" i="1"/>
  <c r="H1823" i="1" s="1"/>
  <c r="J1823" i="1" s="1"/>
  <c r="A1824" i="1" l="1"/>
  <c r="E1824" i="1" s="1"/>
  <c r="B1824" i="1" l="1"/>
  <c r="C1824" i="1" s="1"/>
  <c r="F1824" i="1" l="1"/>
  <c r="H1824" i="1" s="1"/>
  <c r="J1824" i="1" s="1"/>
  <c r="D1824" i="1"/>
  <c r="A1825" i="1" l="1"/>
  <c r="L60" i="1" l="1"/>
  <c r="M60" i="1" s="1"/>
  <c r="E1825" i="1"/>
  <c r="B1825" i="1"/>
  <c r="C1825" i="1" l="1"/>
  <c r="D1825" i="1" s="1"/>
  <c r="I1831" i="1" s="1"/>
  <c r="I1832" i="1" s="1"/>
  <c r="I1833" i="1" s="1"/>
  <c r="I1834" i="1" s="1"/>
  <c r="I1835" i="1" s="1"/>
  <c r="I1836" i="1" s="1"/>
  <c r="I1837" i="1" s="1"/>
  <c r="I1838" i="1" s="1"/>
  <c r="I1839" i="1" s="1"/>
  <c r="I1840" i="1" s="1"/>
  <c r="I1841" i="1" s="1"/>
  <c r="I1842" i="1" s="1"/>
  <c r="I1843" i="1" s="1"/>
  <c r="I1844" i="1" s="1"/>
  <c r="I1845" i="1" s="1"/>
  <c r="I1846" i="1" s="1"/>
  <c r="I1847" i="1" s="1"/>
  <c r="I1848" i="1" s="1"/>
  <c r="I1849" i="1" s="1"/>
  <c r="I1850" i="1" s="1"/>
  <c r="I1851" i="1" s="1"/>
  <c r="I1852" i="1" s="1"/>
  <c r="I1853" i="1" s="1"/>
  <c r="I1854" i="1" s="1"/>
  <c r="I1855" i="1" s="1"/>
  <c r="I1856" i="1" s="1"/>
  <c r="I1857" i="1" s="1"/>
  <c r="I1858" i="1" s="1"/>
  <c r="F1825" i="1"/>
  <c r="H1825" i="1" l="1"/>
  <c r="J1825" i="1" s="1"/>
  <c r="G1831" i="1"/>
  <c r="G1832" i="1" l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H1831" i="1"/>
  <c r="J1831" i="1" s="1"/>
  <c r="A1832" i="1" s="1"/>
  <c r="E1832" i="1" l="1"/>
  <c r="B1832" i="1"/>
  <c r="C1832" i="1" l="1"/>
  <c r="D1832" i="1" s="1"/>
  <c r="F1832" i="1"/>
  <c r="H1832" i="1" s="1"/>
  <c r="J1832" i="1" s="1"/>
  <c r="A1833" i="1" l="1"/>
  <c r="E1833" i="1" s="1"/>
  <c r="B1833" i="1" l="1"/>
  <c r="C1833" i="1" s="1"/>
  <c r="D1833" i="1" s="1"/>
  <c r="F1833" i="1" l="1"/>
  <c r="H1833" i="1" s="1"/>
  <c r="J1833" i="1" s="1"/>
  <c r="A1834" i="1" s="1"/>
  <c r="E1834" i="1" s="1"/>
  <c r="B1834" i="1" l="1"/>
  <c r="C1834" i="1" s="1"/>
  <c r="F1834" i="1" l="1"/>
  <c r="H1834" i="1" s="1"/>
  <c r="J1834" i="1" s="1"/>
  <c r="D1834" i="1"/>
  <c r="A1835" i="1" l="1"/>
  <c r="B1835" i="1" l="1"/>
  <c r="E1835" i="1"/>
  <c r="C1835" i="1" l="1"/>
  <c r="F1835" i="1"/>
  <c r="H1835" i="1" l="1"/>
  <c r="J1835" i="1" s="1"/>
  <c r="D1835" i="1"/>
  <c r="A1836" i="1" l="1"/>
  <c r="E1836" i="1" s="1"/>
  <c r="B1836" i="1" l="1"/>
  <c r="F1836" i="1" s="1"/>
  <c r="C1836" i="1" l="1"/>
  <c r="D1836" i="1" s="1"/>
  <c r="H1836" i="1"/>
  <c r="J1836" i="1" s="1"/>
  <c r="A1837" i="1" l="1"/>
  <c r="E1837" i="1" s="1"/>
  <c r="B1837" i="1" l="1"/>
  <c r="C1837" i="1" s="1"/>
  <c r="F1837" i="1" l="1"/>
  <c r="H1837" i="1" s="1"/>
  <c r="J1837" i="1" s="1"/>
  <c r="D1837" i="1"/>
  <c r="A1838" i="1" l="1"/>
  <c r="E1838" i="1" l="1"/>
  <c r="B1838" i="1"/>
  <c r="C1838" i="1" l="1"/>
  <c r="D1838" i="1" s="1"/>
  <c r="F1838" i="1"/>
  <c r="H1838" i="1" s="1"/>
  <c r="J1838" i="1" s="1"/>
  <c r="A1839" i="1" l="1"/>
  <c r="E1839" i="1" s="1"/>
  <c r="B1839" i="1" l="1"/>
  <c r="C1839" i="1" s="1"/>
  <c r="D1839" i="1" s="1"/>
  <c r="F1839" i="1" l="1"/>
  <c r="H1839" i="1" s="1"/>
  <c r="J1839" i="1" s="1"/>
  <c r="A1840" i="1" s="1"/>
  <c r="B1840" i="1" s="1"/>
  <c r="E1840" i="1" l="1"/>
  <c r="F1840" i="1" s="1"/>
  <c r="H1840" i="1" s="1"/>
  <c r="J1840" i="1" s="1"/>
  <c r="C1840" i="1"/>
  <c r="D1840" i="1" s="1"/>
  <c r="A1841" i="1" l="1"/>
  <c r="B1841" i="1" s="1"/>
  <c r="E1841" i="1" l="1"/>
  <c r="F1841" i="1" s="1"/>
  <c r="H1841" i="1" s="1"/>
  <c r="J1841" i="1" s="1"/>
  <c r="C1841" i="1"/>
  <c r="D1841" i="1" s="1"/>
  <c r="A1842" i="1" l="1"/>
  <c r="E1842" i="1" s="1"/>
  <c r="B1842" i="1" l="1"/>
  <c r="C1842" i="1" s="1"/>
  <c r="D1842" i="1" s="1"/>
  <c r="F1842" i="1" l="1"/>
  <c r="H1842" i="1" s="1"/>
  <c r="J1842" i="1" s="1"/>
  <c r="A1843" i="1" s="1"/>
  <c r="E1843" i="1" s="1"/>
  <c r="B1843" i="1" l="1"/>
  <c r="C1843" i="1" s="1"/>
  <c r="D1843" i="1" s="1"/>
  <c r="F1843" i="1" l="1"/>
  <c r="H1843" i="1" s="1"/>
  <c r="J1843" i="1" s="1"/>
  <c r="A1844" i="1" s="1"/>
  <c r="B1844" i="1" s="1"/>
  <c r="E1844" i="1" l="1"/>
  <c r="F1844" i="1" s="1"/>
  <c r="H1844" i="1" s="1"/>
  <c r="J1844" i="1" s="1"/>
  <c r="C1844" i="1"/>
  <c r="D1844" i="1" s="1"/>
  <c r="A1845" i="1" l="1"/>
  <c r="B1845" i="1" s="1"/>
  <c r="E1845" i="1" l="1"/>
  <c r="F1845" i="1" s="1"/>
  <c r="C1845" i="1"/>
  <c r="H1845" i="1" l="1"/>
  <c r="J1845" i="1" s="1"/>
  <c r="D1845" i="1"/>
  <c r="A1846" i="1" l="1"/>
  <c r="E1846" i="1" s="1"/>
  <c r="B1846" i="1" l="1"/>
  <c r="C1846" i="1" s="1"/>
  <c r="F1846" i="1" l="1"/>
  <c r="H1846" i="1" s="1"/>
  <c r="J1846" i="1" s="1"/>
  <c r="D1846" i="1"/>
  <c r="A1847" i="1" l="1"/>
  <c r="B1847" i="1" l="1"/>
  <c r="E1847" i="1"/>
  <c r="C1847" i="1" l="1"/>
  <c r="D1847" i="1" s="1"/>
  <c r="F1847" i="1"/>
  <c r="H1847" i="1" s="1"/>
  <c r="J1847" i="1" s="1"/>
  <c r="A1848" i="1" l="1"/>
  <c r="B1848" i="1" s="1"/>
  <c r="E1848" i="1" l="1"/>
  <c r="F1848" i="1" s="1"/>
  <c r="C1848" i="1"/>
  <c r="H1848" i="1" l="1"/>
  <c r="J1848" i="1" s="1"/>
  <c r="D1848" i="1"/>
  <c r="A1849" i="1" l="1"/>
  <c r="B1849" i="1" s="1"/>
  <c r="E1849" i="1" l="1"/>
  <c r="F1849" i="1" s="1"/>
  <c r="H1849" i="1" s="1"/>
  <c r="J1849" i="1" s="1"/>
  <c r="C1849" i="1"/>
  <c r="D1849" i="1" s="1"/>
  <c r="A1850" i="1" l="1"/>
  <c r="B1850" i="1" s="1"/>
  <c r="E1850" i="1" l="1"/>
  <c r="F1850" i="1" s="1"/>
  <c r="H1850" i="1" s="1"/>
  <c r="J1850" i="1" s="1"/>
  <c r="C1850" i="1"/>
  <c r="D1850" i="1" s="1"/>
  <c r="A1851" i="1" l="1"/>
  <c r="E1851" i="1" s="1"/>
  <c r="B1851" i="1" l="1"/>
  <c r="F1851" i="1" s="1"/>
  <c r="H1851" i="1" s="1"/>
  <c r="J1851" i="1" s="1"/>
  <c r="C1851" i="1" l="1"/>
  <c r="D1851" i="1" s="1"/>
  <c r="A1852" i="1" s="1"/>
  <c r="B1852" i="1" s="1"/>
  <c r="E1852" i="1" l="1"/>
  <c r="F1852" i="1" s="1"/>
  <c r="H1852" i="1" s="1"/>
  <c r="J1852" i="1" s="1"/>
  <c r="C1852" i="1"/>
  <c r="D1852" i="1" s="1"/>
  <c r="A1853" i="1" l="1"/>
  <c r="B1853" i="1" s="1"/>
  <c r="E1853" i="1" l="1"/>
  <c r="F1853" i="1" s="1"/>
  <c r="H1853" i="1" s="1"/>
  <c r="J1853" i="1" s="1"/>
  <c r="C1853" i="1"/>
  <c r="D1853" i="1" s="1"/>
  <c r="A1854" i="1" l="1"/>
  <c r="B1854" i="1" s="1"/>
  <c r="E1854" i="1" l="1"/>
  <c r="F1854" i="1" s="1"/>
  <c r="C1854" i="1"/>
  <c r="H1854" i="1" l="1"/>
  <c r="J1854" i="1" s="1"/>
  <c r="D1854" i="1"/>
  <c r="A1855" i="1" l="1"/>
  <c r="E1855" i="1" l="1"/>
  <c r="B1855" i="1"/>
  <c r="C1855" i="1" l="1"/>
  <c r="F1855" i="1"/>
  <c r="H1855" i="1" l="1"/>
  <c r="J1855" i="1" s="1"/>
  <c r="D1855" i="1"/>
  <c r="A1856" i="1" l="1"/>
  <c r="B1856" i="1" s="1"/>
  <c r="E1856" i="1" l="1"/>
  <c r="F1856" i="1" s="1"/>
  <c r="C1856" i="1"/>
  <c r="H1856" i="1" l="1"/>
  <c r="J1856" i="1" s="1"/>
  <c r="D1856" i="1"/>
  <c r="A1857" i="1" l="1"/>
  <c r="B1857" i="1" l="1"/>
  <c r="E1857" i="1"/>
  <c r="C1857" i="1" l="1"/>
  <c r="D1857" i="1" s="1"/>
  <c r="F1857" i="1"/>
  <c r="H1857" i="1" s="1"/>
  <c r="J1857" i="1" s="1"/>
  <c r="A1858" i="1" l="1"/>
  <c r="B1858" i="1" s="1"/>
  <c r="E1858" i="1" l="1"/>
  <c r="F1858" i="1" s="1"/>
  <c r="L61" i="1"/>
  <c r="M61" i="1" s="1"/>
  <c r="C1858" i="1"/>
  <c r="D1858" i="1" s="1"/>
  <c r="I1864" i="1" s="1"/>
  <c r="I1865" i="1" s="1"/>
  <c r="I1866" i="1" s="1"/>
  <c r="I1867" i="1" s="1"/>
  <c r="I1868" i="1" s="1"/>
  <c r="I1869" i="1" s="1"/>
  <c r="I1870" i="1" s="1"/>
  <c r="I1871" i="1" s="1"/>
  <c r="I1872" i="1" s="1"/>
  <c r="I1873" i="1" s="1"/>
  <c r="I1874" i="1" s="1"/>
  <c r="I1875" i="1" s="1"/>
  <c r="I1876" i="1" s="1"/>
  <c r="I1877" i="1" s="1"/>
  <c r="I1878" i="1" s="1"/>
  <c r="I1879" i="1" s="1"/>
  <c r="I1880" i="1" s="1"/>
  <c r="I1881" i="1" s="1"/>
  <c r="I1882" i="1" s="1"/>
  <c r="I1883" i="1" s="1"/>
  <c r="I1884" i="1" s="1"/>
  <c r="I1885" i="1" s="1"/>
  <c r="I1886" i="1" s="1"/>
  <c r="I1887" i="1" s="1"/>
  <c r="I1888" i="1" s="1"/>
  <c r="I1889" i="1" s="1"/>
  <c r="I1890" i="1" s="1"/>
  <c r="I1891" i="1" s="1"/>
  <c r="G1864" i="1" l="1"/>
  <c r="H1858" i="1"/>
  <c r="J1858" i="1" s="1"/>
  <c r="G1865" i="1" l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H1864" i="1"/>
  <c r="J1864" i="1" s="1"/>
  <c r="A1865" i="1" s="1"/>
  <c r="B1865" i="1" l="1"/>
  <c r="E1865" i="1"/>
  <c r="C1865" i="1" l="1"/>
  <c r="D1865" i="1" s="1"/>
  <c r="F1865" i="1"/>
  <c r="H1865" i="1" l="1"/>
  <c r="J1865" i="1" s="1"/>
  <c r="A1866" i="1" s="1"/>
  <c r="E1866" i="1" l="1"/>
  <c r="B1866" i="1"/>
  <c r="C1866" i="1" l="1"/>
  <c r="F1866" i="1"/>
  <c r="H1866" i="1" l="1"/>
  <c r="J1866" i="1" s="1"/>
  <c r="D1866" i="1"/>
  <c r="A1867" i="1" l="1"/>
  <c r="E1867" i="1" l="1"/>
  <c r="B1867" i="1"/>
  <c r="C1867" i="1" l="1"/>
  <c r="F1867" i="1"/>
  <c r="H1867" i="1" l="1"/>
  <c r="J1867" i="1" s="1"/>
  <c r="D1867" i="1"/>
  <c r="A1868" i="1" l="1"/>
  <c r="B1868" i="1" s="1"/>
  <c r="E1868" i="1" l="1"/>
  <c r="F1868" i="1" s="1"/>
  <c r="H1868" i="1" s="1"/>
  <c r="J1868" i="1" s="1"/>
  <c r="C1868" i="1"/>
  <c r="D1868" i="1" s="1"/>
  <c r="A1869" i="1" l="1"/>
  <c r="B1869" i="1" s="1"/>
  <c r="E1869" i="1" l="1"/>
  <c r="F1869" i="1" s="1"/>
  <c r="C1869" i="1"/>
  <c r="H1869" i="1" l="1"/>
  <c r="J1869" i="1" s="1"/>
  <c r="D1869" i="1"/>
  <c r="A1870" i="1" l="1"/>
  <c r="E1870" i="1" l="1"/>
  <c r="B1870" i="1"/>
  <c r="C1870" i="1" l="1"/>
  <c r="F1870" i="1"/>
  <c r="H1870" i="1" l="1"/>
  <c r="J1870" i="1" s="1"/>
  <c r="D1870" i="1"/>
  <c r="A1871" i="1" l="1"/>
  <c r="B1871" i="1" l="1"/>
  <c r="E1871" i="1"/>
  <c r="C1871" i="1" l="1"/>
  <c r="F1871" i="1"/>
  <c r="H1871" i="1" l="1"/>
  <c r="J1871" i="1" s="1"/>
  <c r="D1871" i="1"/>
  <c r="A1872" i="1" l="1"/>
  <c r="E1872" i="1" s="1"/>
  <c r="B1872" i="1" l="1"/>
  <c r="C1872" i="1" s="1"/>
  <c r="F1872" i="1" l="1"/>
  <c r="H1872" i="1" s="1"/>
  <c r="J1872" i="1" s="1"/>
  <c r="D1872" i="1"/>
  <c r="A1873" i="1" l="1"/>
  <c r="B1873" i="1" s="1"/>
  <c r="E1873" i="1" l="1"/>
  <c r="F1873" i="1" s="1"/>
  <c r="C1873" i="1"/>
  <c r="H1873" i="1" l="1"/>
  <c r="J1873" i="1" s="1"/>
  <c r="D1873" i="1"/>
  <c r="A1874" i="1" l="1"/>
  <c r="B1874" i="1" s="1"/>
  <c r="E1874" i="1" l="1"/>
  <c r="F1874" i="1" s="1"/>
  <c r="H1874" i="1" s="1"/>
  <c r="J1874" i="1" s="1"/>
  <c r="C1874" i="1"/>
  <c r="D1874" i="1" s="1"/>
  <c r="A1875" i="1" l="1"/>
  <c r="E1875" i="1" s="1"/>
  <c r="B1875" i="1" l="1"/>
  <c r="C1875" i="1" s="1"/>
  <c r="D1875" i="1" s="1"/>
  <c r="F1875" i="1" l="1"/>
  <c r="H1875" i="1" s="1"/>
  <c r="J1875" i="1" s="1"/>
  <c r="A1876" i="1" s="1"/>
  <c r="E1876" i="1" s="1"/>
  <c r="B1876" i="1" l="1"/>
  <c r="C1876" i="1" s="1"/>
  <c r="F1876" i="1" l="1"/>
  <c r="H1876" i="1" s="1"/>
  <c r="J1876" i="1" s="1"/>
  <c r="D1876" i="1"/>
  <c r="A1877" i="1" l="1"/>
  <c r="E1877" i="1" s="1"/>
  <c r="B1877" i="1" l="1"/>
  <c r="C1877" i="1" s="1"/>
  <c r="F1877" i="1" l="1"/>
  <c r="H1877" i="1" s="1"/>
  <c r="J1877" i="1" s="1"/>
  <c r="D1877" i="1"/>
  <c r="A1878" i="1" l="1"/>
  <c r="E1878" i="1" l="1"/>
  <c r="B1878" i="1"/>
  <c r="C1878" i="1" l="1"/>
  <c r="F1878" i="1"/>
  <c r="H1878" i="1" l="1"/>
  <c r="J1878" i="1" s="1"/>
  <c r="D1878" i="1"/>
  <c r="A1879" i="1" l="1"/>
  <c r="E1879" i="1" s="1"/>
  <c r="B1879" i="1" l="1"/>
  <c r="C1879" i="1" s="1"/>
  <c r="F1879" i="1" l="1"/>
  <c r="H1879" i="1" s="1"/>
  <c r="J1879" i="1" s="1"/>
  <c r="D1879" i="1"/>
  <c r="A1880" i="1" l="1"/>
  <c r="B1880" i="1" l="1"/>
  <c r="E1880" i="1"/>
  <c r="C1880" i="1" l="1"/>
  <c r="F1880" i="1"/>
  <c r="H1880" i="1" l="1"/>
  <c r="J1880" i="1" s="1"/>
  <c r="D1880" i="1"/>
  <c r="A1881" i="1" l="1"/>
  <c r="B1881" i="1" s="1"/>
  <c r="E1881" i="1" l="1"/>
  <c r="F1881" i="1" s="1"/>
  <c r="C1881" i="1"/>
  <c r="H1881" i="1" l="1"/>
  <c r="J1881" i="1" s="1"/>
  <c r="D1881" i="1"/>
  <c r="A1882" i="1" l="1"/>
  <c r="B1882" i="1" s="1"/>
  <c r="E1882" i="1" l="1"/>
  <c r="F1882" i="1" s="1"/>
  <c r="C1882" i="1"/>
  <c r="H1882" i="1" l="1"/>
  <c r="J1882" i="1" s="1"/>
  <c r="D1882" i="1"/>
  <c r="A1883" i="1" l="1"/>
  <c r="E1883" i="1" s="1"/>
  <c r="B1883" i="1" l="1"/>
  <c r="C1883" i="1" s="1"/>
  <c r="F1883" i="1" l="1"/>
  <c r="H1883" i="1" s="1"/>
  <c r="J1883" i="1" s="1"/>
  <c r="D1883" i="1"/>
  <c r="A1884" i="1" l="1"/>
  <c r="E1884" i="1" s="1"/>
  <c r="B1884" i="1" l="1"/>
  <c r="F1884" i="1" s="1"/>
  <c r="C1884" i="1" l="1"/>
  <c r="D1884" i="1" s="1"/>
  <c r="H1884" i="1"/>
  <c r="J1884" i="1" s="1"/>
  <c r="A1885" i="1" l="1"/>
  <c r="B1885" i="1" l="1"/>
  <c r="E1885" i="1"/>
  <c r="C1885" i="1" l="1"/>
  <c r="F1885" i="1"/>
  <c r="H1885" i="1" l="1"/>
  <c r="J1885" i="1" s="1"/>
  <c r="D1885" i="1"/>
  <c r="A1886" i="1" l="1"/>
  <c r="B1886" i="1" l="1"/>
  <c r="E1886" i="1"/>
  <c r="C1886" i="1" l="1"/>
  <c r="F1886" i="1"/>
  <c r="H1886" i="1" l="1"/>
  <c r="J1886" i="1" s="1"/>
  <c r="D1886" i="1"/>
  <c r="A1887" i="1" l="1"/>
  <c r="B1887" i="1" l="1"/>
  <c r="E1887" i="1"/>
  <c r="C1887" i="1" l="1"/>
  <c r="D1887" i="1" s="1"/>
  <c r="F1887" i="1"/>
  <c r="H1887" i="1" s="1"/>
  <c r="J1887" i="1" s="1"/>
  <c r="A1888" i="1" l="1"/>
  <c r="E1888" i="1" s="1"/>
  <c r="B1888" i="1" l="1"/>
  <c r="C1888" i="1" s="1"/>
  <c r="F1888" i="1" l="1"/>
  <c r="H1888" i="1" s="1"/>
  <c r="J1888" i="1" s="1"/>
  <c r="D1888" i="1"/>
  <c r="A1889" i="1" l="1"/>
  <c r="E1889" i="1" s="1"/>
  <c r="B1889" i="1" l="1"/>
  <c r="C1889" i="1" s="1"/>
  <c r="F1889" i="1" l="1"/>
  <c r="H1889" i="1" s="1"/>
  <c r="J1889" i="1" s="1"/>
  <c r="D1889" i="1"/>
  <c r="A1890" i="1" l="1"/>
  <c r="E1890" i="1" l="1"/>
  <c r="B1890" i="1"/>
  <c r="C1890" i="1" l="1"/>
  <c r="F1890" i="1"/>
  <c r="H1890" i="1" l="1"/>
  <c r="J1890" i="1" s="1"/>
  <c r="D1890" i="1"/>
  <c r="A1891" i="1" l="1"/>
  <c r="L62" i="1" s="1"/>
  <c r="M62" i="1" s="1"/>
  <c r="E1891" i="1" l="1"/>
  <c r="B1891" i="1"/>
  <c r="C1891" i="1" s="1"/>
  <c r="D1891" i="1" s="1"/>
  <c r="I1897" i="1" s="1"/>
  <c r="I1898" i="1" s="1"/>
  <c r="I1899" i="1" s="1"/>
  <c r="I1900" i="1" s="1"/>
  <c r="I1901" i="1" s="1"/>
  <c r="I1902" i="1" s="1"/>
  <c r="I1903" i="1" s="1"/>
  <c r="I1904" i="1" s="1"/>
  <c r="I1905" i="1" s="1"/>
  <c r="I1906" i="1" s="1"/>
  <c r="I1907" i="1" s="1"/>
  <c r="I1908" i="1" s="1"/>
  <c r="I1909" i="1" s="1"/>
  <c r="I1910" i="1" s="1"/>
  <c r="I1911" i="1" s="1"/>
  <c r="I1912" i="1" s="1"/>
  <c r="I1913" i="1" s="1"/>
  <c r="I1914" i="1" s="1"/>
  <c r="I1915" i="1" s="1"/>
  <c r="I1916" i="1" s="1"/>
  <c r="I1917" i="1" s="1"/>
  <c r="I1918" i="1" s="1"/>
  <c r="I1919" i="1" s="1"/>
  <c r="I1920" i="1" s="1"/>
  <c r="I1921" i="1" s="1"/>
  <c r="I1922" i="1" s="1"/>
  <c r="I1923" i="1" s="1"/>
  <c r="I1924" i="1" s="1"/>
  <c r="F1891" i="1" l="1"/>
  <c r="H1891" i="1" s="1"/>
  <c r="J1891" i="1" s="1"/>
  <c r="G1897" i="1" l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H1897" i="1" l="1"/>
  <c r="J1897" i="1" s="1"/>
  <c r="A1898" i="1" s="1"/>
  <c r="B1898" i="1" s="1"/>
  <c r="E1898" i="1" l="1"/>
  <c r="F1898" i="1" s="1"/>
  <c r="H1898" i="1" s="1"/>
  <c r="J1898" i="1" s="1"/>
  <c r="C1898" i="1"/>
  <c r="D1898" i="1" s="1"/>
  <c r="A1899" i="1" l="1"/>
  <c r="B1899" i="1" s="1"/>
  <c r="E1899" i="1" l="1"/>
  <c r="F1899" i="1" s="1"/>
  <c r="C1899" i="1"/>
  <c r="D1899" i="1" s="1"/>
  <c r="H1899" i="1" l="1"/>
  <c r="J1899" i="1" s="1"/>
  <c r="A1900" i="1" s="1"/>
  <c r="B1900" i="1" s="1"/>
  <c r="C1900" i="1" l="1"/>
  <c r="D1900" i="1" s="1"/>
  <c r="E1900" i="1"/>
  <c r="F1900" i="1" s="1"/>
  <c r="H1900" i="1" l="1"/>
  <c r="J1900" i="1" s="1"/>
  <c r="A1901" i="1" s="1"/>
  <c r="B1901" i="1" l="1"/>
  <c r="E1901" i="1"/>
  <c r="C1901" i="1" l="1"/>
  <c r="F1901" i="1"/>
  <c r="H1901" i="1" l="1"/>
  <c r="J1901" i="1" s="1"/>
  <c r="D1901" i="1"/>
  <c r="A1902" i="1" l="1"/>
  <c r="E1902" i="1" l="1"/>
  <c r="B1902" i="1"/>
  <c r="C1902" i="1" l="1"/>
  <c r="F1902" i="1"/>
  <c r="H1902" i="1" l="1"/>
  <c r="J1902" i="1" s="1"/>
  <c r="D1902" i="1"/>
  <c r="A1903" i="1" l="1"/>
  <c r="B1903" i="1" l="1"/>
  <c r="E1903" i="1"/>
  <c r="C1903" i="1" l="1"/>
  <c r="F1903" i="1"/>
  <c r="H1903" i="1" l="1"/>
  <c r="J1903" i="1" s="1"/>
  <c r="D1903" i="1"/>
  <c r="A1904" i="1" l="1"/>
  <c r="E1904" i="1" l="1"/>
  <c r="B1904" i="1"/>
  <c r="C1904" i="1" l="1"/>
  <c r="F1904" i="1"/>
  <c r="H1904" i="1" l="1"/>
  <c r="J1904" i="1" s="1"/>
  <c r="D1904" i="1"/>
  <c r="A1905" i="1" l="1"/>
  <c r="B1905" i="1" l="1"/>
  <c r="E1905" i="1"/>
  <c r="C1905" i="1" l="1"/>
  <c r="F1905" i="1"/>
  <c r="H1905" i="1" l="1"/>
  <c r="J1905" i="1" s="1"/>
  <c r="D1905" i="1"/>
  <c r="A1906" i="1" l="1"/>
  <c r="B1906" i="1" l="1"/>
  <c r="E1906" i="1"/>
  <c r="C1906" i="1" l="1"/>
  <c r="F1906" i="1"/>
  <c r="H1906" i="1" l="1"/>
  <c r="J1906" i="1" s="1"/>
  <c r="D1906" i="1"/>
  <c r="A1907" i="1" l="1"/>
  <c r="B1907" i="1" l="1"/>
  <c r="E1907" i="1"/>
  <c r="C1907" i="1" l="1"/>
  <c r="F1907" i="1"/>
  <c r="H1907" i="1" l="1"/>
  <c r="J1907" i="1" s="1"/>
  <c r="D1907" i="1"/>
  <c r="A1908" i="1" l="1"/>
  <c r="E1908" i="1" l="1"/>
  <c r="B1908" i="1"/>
  <c r="C1908" i="1" l="1"/>
  <c r="F1908" i="1"/>
  <c r="H1908" i="1" l="1"/>
  <c r="J1908" i="1" s="1"/>
  <c r="D1908" i="1"/>
  <c r="A1909" i="1" l="1"/>
  <c r="E1909" i="1" l="1"/>
  <c r="B1909" i="1"/>
  <c r="C1909" i="1" l="1"/>
  <c r="F1909" i="1"/>
  <c r="H1909" i="1" l="1"/>
  <c r="J1909" i="1" s="1"/>
  <c r="D1909" i="1"/>
  <c r="A1910" i="1" l="1"/>
  <c r="E1910" i="1" l="1"/>
  <c r="B1910" i="1"/>
  <c r="C1910" i="1" l="1"/>
  <c r="F1910" i="1"/>
  <c r="H1910" i="1" l="1"/>
  <c r="J1910" i="1" s="1"/>
  <c r="D1910" i="1"/>
  <c r="A1911" i="1" l="1"/>
  <c r="B1911" i="1" s="1"/>
  <c r="E1911" i="1" l="1"/>
  <c r="F1911" i="1" s="1"/>
  <c r="C1911" i="1"/>
  <c r="H1911" i="1" l="1"/>
  <c r="J1911" i="1" s="1"/>
  <c r="D1911" i="1"/>
  <c r="A1912" i="1" l="1"/>
  <c r="E1912" i="1" l="1"/>
  <c r="B1912" i="1"/>
  <c r="C1912" i="1" l="1"/>
  <c r="F1912" i="1"/>
  <c r="H1912" i="1" l="1"/>
  <c r="J1912" i="1" s="1"/>
  <c r="D1912" i="1"/>
  <c r="A1913" i="1" l="1"/>
  <c r="B1913" i="1" l="1"/>
  <c r="E1913" i="1"/>
  <c r="C1913" i="1" l="1"/>
  <c r="F1913" i="1"/>
  <c r="H1913" i="1" l="1"/>
  <c r="J1913" i="1" s="1"/>
  <c r="D1913" i="1"/>
  <c r="A1914" i="1" l="1"/>
  <c r="E1914" i="1" s="1"/>
  <c r="B1914" i="1" l="1"/>
  <c r="C1914" i="1" s="1"/>
  <c r="F1914" i="1" l="1"/>
  <c r="H1914" i="1" s="1"/>
  <c r="J1914" i="1" s="1"/>
  <c r="D1914" i="1"/>
  <c r="A1915" i="1" l="1"/>
  <c r="B1915" i="1" l="1"/>
  <c r="E1915" i="1"/>
  <c r="C1915" i="1" l="1"/>
  <c r="F1915" i="1"/>
  <c r="H1915" i="1" l="1"/>
  <c r="J1915" i="1" s="1"/>
  <c r="D1915" i="1"/>
  <c r="A1916" i="1" l="1"/>
  <c r="B1916" i="1" l="1"/>
  <c r="E1916" i="1"/>
  <c r="C1916" i="1" l="1"/>
  <c r="D1916" i="1" s="1"/>
  <c r="F1916" i="1"/>
  <c r="H1916" i="1" s="1"/>
  <c r="J1916" i="1" s="1"/>
  <c r="A1917" i="1" l="1"/>
  <c r="B1917" i="1" s="1"/>
  <c r="E1917" i="1" l="1"/>
  <c r="F1917" i="1" s="1"/>
  <c r="C1917" i="1"/>
  <c r="H1917" i="1" l="1"/>
  <c r="J1917" i="1" s="1"/>
  <c r="D1917" i="1"/>
  <c r="A1918" i="1" l="1"/>
  <c r="B1918" i="1" s="1"/>
  <c r="E1918" i="1" l="1"/>
  <c r="F1918" i="1" s="1"/>
  <c r="C1918" i="1"/>
  <c r="H1918" i="1" l="1"/>
  <c r="J1918" i="1" s="1"/>
  <c r="D1918" i="1"/>
  <c r="A1919" i="1" l="1"/>
  <c r="B1919" i="1" l="1"/>
  <c r="E1919" i="1"/>
  <c r="C1919" i="1" l="1"/>
  <c r="D1919" i="1" s="1"/>
  <c r="F1919" i="1"/>
  <c r="H1919" i="1" s="1"/>
  <c r="J1919" i="1" s="1"/>
  <c r="A1920" i="1" l="1"/>
  <c r="E1920" i="1" s="1"/>
  <c r="B1920" i="1" l="1"/>
  <c r="C1920" i="1" s="1"/>
  <c r="F1920" i="1" l="1"/>
  <c r="H1920" i="1" s="1"/>
  <c r="J1920" i="1" s="1"/>
  <c r="D1920" i="1"/>
  <c r="A1921" i="1" l="1"/>
  <c r="B1921" i="1" s="1"/>
  <c r="E1921" i="1" l="1"/>
  <c r="F1921" i="1" s="1"/>
  <c r="C1921" i="1"/>
  <c r="H1921" i="1" l="1"/>
  <c r="J1921" i="1" s="1"/>
  <c r="D1921" i="1"/>
  <c r="A1922" i="1" l="1"/>
  <c r="B1922" i="1" s="1"/>
  <c r="E1922" i="1" l="1"/>
  <c r="F1922" i="1" s="1"/>
  <c r="C1922" i="1"/>
  <c r="H1922" i="1" l="1"/>
  <c r="J1922" i="1" s="1"/>
  <c r="D1922" i="1"/>
  <c r="A1923" i="1" l="1"/>
  <c r="B1923" i="1" s="1"/>
  <c r="E1923" i="1" l="1"/>
  <c r="F1923" i="1" s="1"/>
  <c r="C1923" i="1"/>
  <c r="H1923" i="1" l="1"/>
  <c r="J1923" i="1" s="1"/>
  <c r="D1923" i="1"/>
  <c r="A1924" i="1" l="1"/>
  <c r="E1924" i="1" l="1"/>
  <c r="B1924" i="1"/>
  <c r="L63" i="1"/>
  <c r="M63" i="1" s="1"/>
  <c r="C1924" i="1" l="1"/>
  <c r="D1924" i="1" s="1"/>
  <c r="I1930" i="1" s="1"/>
  <c r="I1931" i="1" s="1"/>
  <c r="I1932" i="1" s="1"/>
  <c r="I1933" i="1" s="1"/>
  <c r="I1934" i="1" s="1"/>
  <c r="I1935" i="1" s="1"/>
  <c r="I1936" i="1" s="1"/>
  <c r="I1937" i="1" s="1"/>
  <c r="I1938" i="1" s="1"/>
  <c r="I1939" i="1" s="1"/>
  <c r="I1940" i="1" s="1"/>
  <c r="I1941" i="1" s="1"/>
  <c r="I1942" i="1" s="1"/>
  <c r="I1943" i="1" s="1"/>
  <c r="I1944" i="1" s="1"/>
  <c r="I1945" i="1" s="1"/>
  <c r="I1946" i="1" s="1"/>
  <c r="I1947" i="1" s="1"/>
  <c r="I1948" i="1" s="1"/>
  <c r="I1949" i="1" s="1"/>
  <c r="I1950" i="1" s="1"/>
  <c r="I1951" i="1" s="1"/>
  <c r="I1952" i="1" s="1"/>
  <c r="I1953" i="1" s="1"/>
  <c r="I1954" i="1" s="1"/>
  <c r="I1955" i="1" s="1"/>
  <c r="I1956" i="1" s="1"/>
  <c r="I1957" i="1" s="1"/>
  <c r="F1924" i="1"/>
  <c r="G1930" i="1" l="1"/>
  <c r="H1924" i="1"/>
  <c r="J1924" i="1" s="1"/>
  <c r="G1931" i="1" l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H1930" i="1"/>
  <c r="J1930" i="1" s="1"/>
  <c r="A1931" i="1" s="1"/>
  <c r="E1931" i="1" l="1"/>
  <c r="B1931" i="1"/>
  <c r="C1931" i="1" l="1"/>
  <c r="D1931" i="1" s="1"/>
  <c r="F1931" i="1"/>
  <c r="H1931" i="1" l="1"/>
  <c r="J1931" i="1" s="1"/>
  <c r="A1932" i="1" s="1"/>
  <c r="B1932" i="1" l="1"/>
  <c r="C1932" i="1" s="1"/>
  <c r="D1932" i="1" s="1"/>
  <c r="E1932" i="1"/>
  <c r="F1932" i="1" l="1"/>
  <c r="H1932" i="1" s="1"/>
  <c r="J1932" i="1" s="1"/>
  <c r="A1933" i="1" s="1"/>
  <c r="B1933" i="1" l="1"/>
  <c r="E1933" i="1"/>
  <c r="C1933" i="1" l="1"/>
  <c r="F1933" i="1"/>
  <c r="H1933" i="1" l="1"/>
  <c r="J1933" i="1" s="1"/>
  <c r="D1933" i="1"/>
  <c r="A1934" i="1" l="1"/>
  <c r="E1934" i="1" s="1"/>
  <c r="B1934" i="1" l="1"/>
  <c r="C1934" i="1" s="1"/>
  <c r="D1934" i="1" s="1"/>
  <c r="F1934" i="1" l="1"/>
  <c r="H1934" i="1" s="1"/>
  <c r="J1934" i="1" s="1"/>
  <c r="A1935" i="1" s="1"/>
  <c r="B1935" i="1" s="1"/>
  <c r="E1935" i="1" l="1"/>
  <c r="F1935" i="1" s="1"/>
  <c r="H1935" i="1" s="1"/>
  <c r="J1935" i="1" s="1"/>
  <c r="C1935" i="1"/>
  <c r="D1935" i="1" s="1"/>
  <c r="A1936" i="1" l="1"/>
  <c r="B1936" i="1" s="1"/>
  <c r="E1936" i="1" l="1"/>
  <c r="F1936" i="1" s="1"/>
  <c r="C1936" i="1"/>
  <c r="H1936" i="1" l="1"/>
  <c r="J1936" i="1" s="1"/>
  <c r="D1936" i="1"/>
  <c r="A1937" i="1" l="1"/>
  <c r="E1937" i="1" s="1"/>
  <c r="B1937" i="1" l="1"/>
  <c r="C1937" i="1" s="1"/>
  <c r="D1937" i="1" s="1"/>
  <c r="F1937" i="1" l="1"/>
  <c r="H1937" i="1" s="1"/>
  <c r="J1937" i="1" s="1"/>
  <c r="A1938" i="1" s="1"/>
  <c r="B1938" i="1" s="1"/>
  <c r="E1938" i="1" l="1"/>
  <c r="F1938" i="1" s="1"/>
  <c r="C1938" i="1"/>
  <c r="H1938" i="1" l="1"/>
  <c r="J1938" i="1" s="1"/>
  <c r="D1938" i="1"/>
  <c r="A1939" i="1" l="1"/>
  <c r="B1939" i="1" l="1"/>
  <c r="E1939" i="1"/>
  <c r="C1939" i="1" l="1"/>
  <c r="F1939" i="1"/>
  <c r="H1939" i="1" l="1"/>
  <c r="J1939" i="1" s="1"/>
  <c r="D1939" i="1"/>
  <c r="A1940" i="1" l="1"/>
  <c r="B1940" i="1" s="1"/>
  <c r="E1940" i="1" l="1"/>
  <c r="F1940" i="1" s="1"/>
  <c r="C1940" i="1"/>
  <c r="H1940" i="1" l="1"/>
  <c r="J1940" i="1" s="1"/>
  <c r="D1940" i="1"/>
  <c r="A1941" i="1" l="1"/>
  <c r="E1941" i="1" s="1"/>
  <c r="B1941" i="1" l="1"/>
  <c r="C1941" i="1" s="1"/>
  <c r="F1941" i="1" l="1"/>
  <c r="H1941" i="1" s="1"/>
  <c r="J1941" i="1" s="1"/>
  <c r="D1941" i="1"/>
  <c r="A1942" i="1" l="1"/>
  <c r="E1942" i="1" s="1"/>
  <c r="B1942" i="1" l="1"/>
  <c r="C1942" i="1" s="1"/>
  <c r="D1942" i="1" s="1"/>
  <c r="F1942" i="1" l="1"/>
  <c r="H1942" i="1" s="1"/>
  <c r="J1942" i="1" s="1"/>
  <c r="A1943" i="1" s="1"/>
  <c r="B1943" i="1" s="1"/>
  <c r="E1943" i="1" l="1"/>
  <c r="F1943" i="1" s="1"/>
  <c r="H1943" i="1" s="1"/>
  <c r="J1943" i="1" s="1"/>
  <c r="C1943" i="1"/>
  <c r="D1943" i="1" s="1"/>
  <c r="A1944" i="1" l="1"/>
  <c r="E1944" i="1" s="1"/>
  <c r="B1944" i="1" l="1"/>
  <c r="C1944" i="1" s="1"/>
  <c r="F1944" i="1" l="1"/>
  <c r="H1944" i="1" s="1"/>
  <c r="J1944" i="1" s="1"/>
  <c r="D1944" i="1"/>
  <c r="A1945" i="1" l="1"/>
  <c r="B1945" i="1" l="1"/>
  <c r="E1945" i="1"/>
  <c r="C1945" i="1" l="1"/>
  <c r="F1945" i="1"/>
  <c r="H1945" i="1" l="1"/>
  <c r="J1945" i="1" s="1"/>
  <c r="D1945" i="1"/>
  <c r="A1946" i="1" l="1"/>
  <c r="B1946" i="1" s="1"/>
  <c r="E1946" i="1" l="1"/>
  <c r="F1946" i="1" s="1"/>
  <c r="H1946" i="1" s="1"/>
  <c r="J1946" i="1" s="1"/>
  <c r="C1946" i="1"/>
  <c r="D1946" i="1" s="1"/>
  <c r="A1947" i="1" l="1"/>
  <c r="B1947" i="1" s="1"/>
  <c r="E1947" i="1" l="1"/>
  <c r="F1947" i="1" s="1"/>
  <c r="H1947" i="1" s="1"/>
  <c r="J1947" i="1" s="1"/>
  <c r="C1947" i="1"/>
  <c r="D1947" i="1" s="1"/>
  <c r="A1948" i="1" l="1"/>
  <c r="B1948" i="1" s="1"/>
  <c r="E1948" i="1" l="1"/>
  <c r="F1948" i="1" s="1"/>
  <c r="H1948" i="1" s="1"/>
  <c r="J1948" i="1" s="1"/>
  <c r="C1948" i="1"/>
  <c r="D1948" i="1" s="1"/>
  <c r="A1949" i="1" l="1"/>
  <c r="B1949" i="1" s="1"/>
  <c r="E1949" i="1" l="1"/>
  <c r="F1949" i="1" s="1"/>
  <c r="C1949" i="1"/>
  <c r="H1949" i="1" l="1"/>
  <c r="J1949" i="1" s="1"/>
  <c r="D1949" i="1"/>
  <c r="A1950" i="1" l="1"/>
  <c r="E1950" i="1" s="1"/>
  <c r="B1950" i="1" l="1"/>
  <c r="C1950" i="1" s="1"/>
  <c r="D1950" i="1" s="1"/>
  <c r="F1950" i="1" l="1"/>
  <c r="H1950" i="1" s="1"/>
  <c r="J1950" i="1" s="1"/>
  <c r="A1951" i="1" s="1"/>
  <c r="B1951" i="1" s="1"/>
  <c r="E1951" i="1" l="1"/>
  <c r="F1951" i="1" s="1"/>
  <c r="C1951" i="1"/>
  <c r="H1951" i="1" l="1"/>
  <c r="J1951" i="1" s="1"/>
  <c r="D1951" i="1"/>
  <c r="A1952" i="1" l="1"/>
  <c r="E1952" i="1" s="1"/>
  <c r="B1952" i="1" l="1"/>
  <c r="C1952" i="1" s="1"/>
  <c r="F1952" i="1" l="1"/>
  <c r="H1952" i="1" s="1"/>
  <c r="J1952" i="1" s="1"/>
  <c r="D1952" i="1"/>
  <c r="A1953" i="1" l="1"/>
  <c r="E1953" i="1" s="1"/>
  <c r="B1953" i="1" l="1"/>
  <c r="C1953" i="1" s="1"/>
  <c r="D1953" i="1" s="1"/>
  <c r="F1953" i="1" l="1"/>
  <c r="H1953" i="1" s="1"/>
  <c r="J1953" i="1" s="1"/>
  <c r="A1954" i="1" s="1"/>
  <c r="E1954" i="1" s="1"/>
  <c r="B1954" i="1" l="1"/>
  <c r="C1954" i="1" s="1"/>
  <c r="F1954" i="1" l="1"/>
  <c r="H1954" i="1" s="1"/>
  <c r="J1954" i="1" s="1"/>
  <c r="D1954" i="1"/>
  <c r="A1955" i="1" l="1"/>
  <c r="B1955" i="1" s="1"/>
  <c r="E1955" i="1" l="1"/>
  <c r="F1955" i="1" s="1"/>
  <c r="H1955" i="1" s="1"/>
  <c r="J1955" i="1" s="1"/>
  <c r="C1955" i="1"/>
  <c r="D1955" i="1" s="1"/>
  <c r="A1956" i="1" l="1"/>
  <c r="E1956" i="1" s="1"/>
  <c r="B1956" i="1" l="1"/>
  <c r="C1956" i="1" s="1"/>
  <c r="D1956" i="1" s="1"/>
  <c r="F1956" i="1" l="1"/>
  <c r="H1956" i="1" s="1"/>
  <c r="J1956" i="1" s="1"/>
  <c r="A1957" i="1" s="1"/>
  <c r="B1957" i="1" s="1"/>
  <c r="E1957" i="1" l="1"/>
  <c r="F1957" i="1" s="1"/>
  <c r="L64" i="1"/>
  <c r="M64" i="1" s="1"/>
  <c r="C1957" i="1"/>
  <c r="D1957" i="1" s="1"/>
  <c r="I1963" i="1" s="1"/>
  <c r="I1964" i="1" s="1"/>
  <c r="I1965" i="1" s="1"/>
  <c r="I1966" i="1" s="1"/>
  <c r="I1967" i="1" s="1"/>
  <c r="I1968" i="1" s="1"/>
  <c r="I1969" i="1" s="1"/>
  <c r="I1970" i="1" s="1"/>
  <c r="I1971" i="1" s="1"/>
  <c r="I1972" i="1" s="1"/>
  <c r="I1973" i="1" s="1"/>
  <c r="I1974" i="1" s="1"/>
  <c r="I1975" i="1" s="1"/>
  <c r="I1976" i="1" s="1"/>
  <c r="I1977" i="1" s="1"/>
  <c r="I1978" i="1" s="1"/>
  <c r="I1979" i="1" s="1"/>
  <c r="I1980" i="1" s="1"/>
  <c r="I1981" i="1" s="1"/>
  <c r="I1982" i="1" s="1"/>
  <c r="I1983" i="1" s="1"/>
  <c r="I1984" i="1" s="1"/>
  <c r="I1985" i="1" s="1"/>
  <c r="I1986" i="1" s="1"/>
  <c r="I1987" i="1" s="1"/>
  <c r="I1988" i="1" s="1"/>
  <c r="I1989" i="1" s="1"/>
  <c r="I1990" i="1" s="1"/>
  <c r="H1957" i="1" l="1"/>
  <c r="J1957" i="1" s="1"/>
  <c r="G1963" i="1"/>
  <c r="H1963" i="1" l="1"/>
  <c r="J1963" i="1" s="1"/>
  <c r="A1964" i="1" s="1"/>
  <c r="G1964" i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B1964" i="1" l="1"/>
  <c r="E1964" i="1"/>
  <c r="C1964" i="1" l="1"/>
  <c r="F1964" i="1"/>
  <c r="H1964" i="1" l="1"/>
  <c r="J1964" i="1" s="1"/>
  <c r="D1964" i="1"/>
  <c r="A1965" i="1" l="1"/>
  <c r="E1965" i="1" s="1"/>
  <c r="B1965" i="1" l="1"/>
  <c r="C1965" i="1" s="1"/>
  <c r="D1965" i="1" s="1"/>
  <c r="F1965" i="1" l="1"/>
  <c r="H1965" i="1" s="1"/>
  <c r="J1965" i="1" s="1"/>
  <c r="A1966" i="1" s="1"/>
  <c r="B1966" i="1" s="1"/>
  <c r="C1966" i="1" s="1"/>
  <c r="D1966" i="1" s="1"/>
  <c r="E1966" i="1" l="1"/>
  <c r="F1966" i="1" s="1"/>
  <c r="H1966" i="1" s="1"/>
  <c r="J1966" i="1" s="1"/>
  <c r="A1967" i="1" s="1"/>
  <c r="B1967" i="1" l="1"/>
  <c r="C1967" i="1" s="1"/>
  <c r="D1967" i="1" s="1"/>
  <c r="E1967" i="1"/>
  <c r="F1967" i="1" l="1"/>
  <c r="H1967" i="1" s="1"/>
  <c r="J1967" i="1" s="1"/>
  <c r="A1968" i="1" s="1"/>
  <c r="E1968" i="1" l="1"/>
  <c r="B1968" i="1"/>
  <c r="C1968" i="1" l="1"/>
  <c r="F1968" i="1"/>
  <c r="H1968" i="1" l="1"/>
  <c r="J1968" i="1" s="1"/>
  <c r="D1968" i="1"/>
  <c r="A1969" i="1" l="1"/>
  <c r="B1969" i="1" l="1"/>
  <c r="E1969" i="1"/>
  <c r="C1969" i="1" l="1"/>
  <c r="F1969" i="1"/>
  <c r="H1969" i="1" l="1"/>
  <c r="J1969" i="1" s="1"/>
  <c r="D1969" i="1"/>
  <c r="A1970" i="1" l="1"/>
  <c r="E1970" i="1" s="1"/>
  <c r="B1970" i="1" l="1"/>
  <c r="C1970" i="1" s="1"/>
  <c r="F1970" i="1" l="1"/>
  <c r="H1970" i="1" s="1"/>
  <c r="J1970" i="1" s="1"/>
  <c r="D1970" i="1"/>
  <c r="A1971" i="1" l="1"/>
  <c r="E1971" i="1" l="1"/>
  <c r="B1971" i="1"/>
  <c r="C1971" i="1" l="1"/>
  <c r="D1971" i="1" s="1"/>
  <c r="F1971" i="1"/>
  <c r="H1971" i="1" s="1"/>
  <c r="J1971" i="1" s="1"/>
  <c r="A1972" i="1" l="1"/>
  <c r="B1972" i="1" s="1"/>
  <c r="E1972" i="1" l="1"/>
  <c r="F1972" i="1" s="1"/>
  <c r="C1972" i="1"/>
  <c r="H1972" i="1" l="1"/>
  <c r="J1972" i="1" s="1"/>
  <c r="D1972" i="1"/>
  <c r="A1973" i="1" l="1"/>
  <c r="B1973" i="1" l="1"/>
  <c r="E1973" i="1"/>
  <c r="C1973" i="1" l="1"/>
  <c r="D1973" i="1" s="1"/>
  <c r="F1973" i="1"/>
  <c r="H1973" i="1" s="1"/>
  <c r="J1973" i="1" s="1"/>
  <c r="A1974" i="1" l="1"/>
  <c r="E1974" i="1" s="1"/>
  <c r="B1974" i="1" l="1"/>
  <c r="C1974" i="1" s="1"/>
  <c r="D1974" i="1" s="1"/>
  <c r="F1974" i="1" l="1"/>
  <c r="H1974" i="1" s="1"/>
  <c r="J1974" i="1" s="1"/>
  <c r="A1975" i="1" s="1"/>
  <c r="E1975" i="1" s="1"/>
  <c r="B1975" i="1" l="1"/>
  <c r="C1975" i="1" s="1"/>
  <c r="D1975" i="1" s="1"/>
  <c r="F1975" i="1" l="1"/>
  <c r="H1975" i="1" s="1"/>
  <c r="J1975" i="1" s="1"/>
  <c r="A1976" i="1" s="1"/>
  <c r="B1976" i="1" s="1"/>
  <c r="E1976" i="1" l="1"/>
  <c r="F1976" i="1" s="1"/>
  <c r="H1976" i="1" s="1"/>
  <c r="J1976" i="1" s="1"/>
  <c r="C1976" i="1"/>
  <c r="D1976" i="1" s="1"/>
  <c r="A1977" i="1" l="1"/>
  <c r="E1977" i="1" s="1"/>
  <c r="B1977" i="1" l="1"/>
  <c r="C1977" i="1" s="1"/>
  <c r="F1977" i="1" l="1"/>
  <c r="H1977" i="1" s="1"/>
  <c r="J1977" i="1" s="1"/>
  <c r="D1977" i="1"/>
  <c r="A1978" i="1" l="1"/>
  <c r="E1978" i="1" s="1"/>
  <c r="B1978" i="1" l="1"/>
  <c r="C1978" i="1" s="1"/>
  <c r="F1978" i="1" l="1"/>
  <c r="H1978" i="1" s="1"/>
  <c r="J1978" i="1" s="1"/>
  <c r="D1978" i="1"/>
  <c r="A1979" i="1" l="1"/>
  <c r="B1979" i="1" s="1"/>
  <c r="E1979" i="1" l="1"/>
  <c r="F1979" i="1" s="1"/>
  <c r="C1979" i="1"/>
  <c r="H1979" i="1" l="1"/>
  <c r="J1979" i="1" s="1"/>
  <c r="D1979" i="1"/>
  <c r="A1980" i="1" l="1"/>
  <c r="E1980" i="1" s="1"/>
  <c r="B1980" i="1" l="1"/>
  <c r="C1980" i="1" s="1"/>
  <c r="D1980" i="1" s="1"/>
  <c r="F1980" i="1" l="1"/>
  <c r="H1980" i="1" s="1"/>
  <c r="J1980" i="1" s="1"/>
  <c r="A1981" i="1" s="1"/>
  <c r="B1981" i="1" s="1"/>
  <c r="E1981" i="1" l="1"/>
  <c r="F1981" i="1" s="1"/>
  <c r="H1981" i="1" s="1"/>
  <c r="J1981" i="1" s="1"/>
  <c r="C1981" i="1"/>
  <c r="D1981" i="1" s="1"/>
  <c r="A1982" i="1" l="1"/>
  <c r="B1982" i="1" s="1"/>
  <c r="E1982" i="1" l="1"/>
  <c r="F1982" i="1" s="1"/>
  <c r="C1982" i="1"/>
  <c r="H1982" i="1" l="1"/>
  <c r="J1982" i="1" s="1"/>
  <c r="D1982" i="1"/>
  <c r="A1983" i="1" l="1"/>
  <c r="B1983" i="1" s="1"/>
  <c r="E1983" i="1" l="1"/>
  <c r="F1983" i="1" s="1"/>
  <c r="C1983" i="1"/>
  <c r="H1983" i="1" l="1"/>
  <c r="J1983" i="1" s="1"/>
  <c r="D1983" i="1"/>
  <c r="A1984" i="1" l="1"/>
  <c r="E1984" i="1" s="1"/>
  <c r="B1984" i="1" l="1"/>
  <c r="C1984" i="1" s="1"/>
  <c r="F1984" i="1" l="1"/>
  <c r="H1984" i="1" s="1"/>
  <c r="J1984" i="1" s="1"/>
  <c r="D1984" i="1"/>
  <c r="A1985" i="1" l="1"/>
  <c r="E1985" i="1" s="1"/>
  <c r="B1985" i="1" l="1"/>
  <c r="C1985" i="1" s="1"/>
  <c r="F1985" i="1" l="1"/>
  <c r="H1985" i="1" s="1"/>
  <c r="J1985" i="1" s="1"/>
  <c r="D1985" i="1"/>
  <c r="A1986" i="1" l="1"/>
  <c r="E1986" i="1" s="1"/>
  <c r="B1986" i="1" l="1"/>
  <c r="F1986" i="1" s="1"/>
  <c r="C1986" i="1" l="1"/>
  <c r="D1986" i="1" s="1"/>
  <c r="H1986" i="1"/>
  <c r="J1986" i="1" s="1"/>
  <c r="A1987" i="1" l="1"/>
  <c r="B1987" i="1" s="1"/>
  <c r="E1987" i="1" l="1"/>
  <c r="F1987" i="1" s="1"/>
  <c r="C1987" i="1"/>
  <c r="H1987" i="1" l="1"/>
  <c r="J1987" i="1" s="1"/>
  <c r="D1987" i="1"/>
  <c r="A1988" i="1" l="1"/>
  <c r="E1988" i="1" l="1"/>
  <c r="B1988" i="1"/>
  <c r="C1988" i="1" l="1"/>
  <c r="D1988" i="1" s="1"/>
  <c r="F1988" i="1"/>
  <c r="H1988" i="1" s="1"/>
  <c r="J1988" i="1" s="1"/>
  <c r="A1989" i="1" l="1"/>
  <c r="B1989" i="1" l="1"/>
  <c r="E1989" i="1"/>
  <c r="C1989" i="1" l="1"/>
  <c r="F1989" i="1"/>
  <c r="H1989" i="1" l="1"/>
  <c r="J1989" i="1" s="1"/>
  <c r="D1989" i="1"/>
  <c r="A1990" i="1" l="1"/>
  <c r="B1990" i="1" l="1"/>
  <c r="E1990" i="1"/>
  <c r="L65" i="1"/>
  <c r="M65" i="1" s="1"/>
  <c r="C1990" i="1" l="1"/>
  <c r="D1990" i="1" s="1"/>
  <c r="I1996" i="1" s="1"/>
  <c r="I1997" i="1" s="1"/>
  <c r="I1998" i="1" s="1"/>
  <c r="I1999" i="1" s="1"/>
  <c r="I2000" i="1" s="1"/>
  <c r="I2001" i="1" s="1"/>
  <c r="I2002" i="1" s="1"/>
  <c r="I2003" i="1" s="1"/>
  <c r="I2004" i="1" s="1"/>
  <c r="I2005" i="1" s="1"/>
  <c r="I2006" i="1" s="1"/>
  <c r="I2007" i="1" s="1"/>
  <c r="I2008" i="1" s="1"/>
  <c r="I2009" i="1" s="1"/>
  <c r="I2010" i="1" s="1"/>
  <c r="I2011" i="1" s="1"/>
  <c r="I2012" i="1" s="1"/>
  <c r="I2013" i="1" s="1"/>
  <c r="I2014" i="1" s="1"/>
  <c r="I2015" i="1" s="1"/>
  <c r="I2016" i="1" s="1"/>
  <c r="I2017" i="1" s="1"/>
  <c r="I2018" i="1" s="1"/>
  <c r="I2019" i="1" s="1"/>
  <c r="I2020" i="1" s="1"/>
  <c r="I2021" i="1" s="1"/>
  <c r="I2022" i="1" s="1"/>
  <c r="I2023" i="1" s="1"/>
  <c r="F1990" i="1"/>
  <c r="H1990" i="1" l="1"/>
  <c r="J1990" i="1" s="1"/>
  <c r="G1996" i="1"/>
  <c r="G1997" i="1" l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H1996" i="1"/>
  <c r="J1996" i="1" s="1"/>
  <c r="A1997" i="1" s="1"/>
  <c r="B1997" i="1" l="1"/>
  <c r="E1997" i="1"/>
  <c r="C1997" i="1" l="1"/>
  <c r="D1997" i="1" s="1"/>
  <c r="F1997" i="1"/>
  <c r="H1997" i="1" l="1"/>
  <c r="J1997" i="1" s="1"/>
  <c r="A1998" i="1" s="1"/>
  <c r="E1998" i="1" l="1"/>
  <c r="B1998" i="1"/>
  <c r="C1998" i="1" l="1"/>
  <c r="F1998" i="1"/>
  <c r="H1998" i="1" l="1"/>
  <c r="J1998" i="1" s="1"/>
  <c r="D1998" i="1"/>
  <c r="A1999" i="1" l="1"/>
  <c r="B1999" i="1" s="1"/>
  <c r="E1999" i="1" l="1"/>
  <c r="F1999" i="1" s="1"/>
  <c r="C1999" i="1"/>
  <c r="H1999" i="1" l="1"/>
  <c r="J1999" i="1" s="1"/>
  <c r="D1999" i="1"/>
  <c r="A2000" i="1" l="1"/>
  <c r="E2000" i="1" s="1"/>
  <c r="B2000" i="1" l="1"/>
  <c r="C2000" i="1" s="1"/>
  <c r="D2000" i="1" s="1"/>
  <c r="F2000" i="1" l="1"/>
  <c r="H2000" i="1" s="1"/>
  <c r="J2000" i="1" s="1"/>
  <c r="A2001" i="1" s="1"/>
  <c r="B2001" i="1" s="1"/>
  <c r="E2001" i="1" l="1"/>
  <c r="F2001" i="1" s="1"/>
  <c r="H2001" i="1" s="1"/>
  <c r="J2001" i="1" s="1"/>
  <c r="C2001" i="1"/>
  <c r="D2001" i="1" s="1"/>
  <c r="A2002" i="1" l="1"/>
  <c r="B2002" i="1" s="1"/>
  <c r="E2002" i="1" l="1"/>
  <c r="F2002" i="1" s="1"/>
  <c r="C2002" i="1"/>
  <c r="H2002" i="1" l="1"/>
  <c r="J2002" i="1" s="1"/>
  <c r="D2002" i="1"/>
  <c r="A2003" i="1" l="1"/>
  <c r="E2003" i="1" s="1"/>
  <c r="B2003" i="1" l="1"/>
  <c r="C2003" i="1" s="1"/>
  <c r="F2003" i="1" l="1"/>
  <c r="H2003" i="1" s="1"/>
  <c r="J2003" i="1" s="1"/>
  <c r="D2003" i="1"/>
  <c r="A2004" i="1" l="1"/>
  <c r="B2004" i="1" s="1"/>
  <c r="E2004" i="1" l="1"/>
  <c r="F2004" i="1" s="1"/>
  <c r="H2004" i="1" s="1"/>
  <c r="J2004" i="1" s="1"/>
  <c r="C2004" i="1"/>
  <c r="D2004" i="1" s="1"/>
  <c r="A2005" i="1" l="1"/>
  <c r="E2005" i="1" s="1"/>
  <c r="B2005" i="1" l="1"/>
  <c r="C2005" i="1" s="1"/>
  <c r="D2005" i="1" s="1"/>
  <c r="F2005" i="1" l="1"/>
  <c r="H2005" i="1" s="1"/>
  <c r="J2005" i="1" s="1"/>
  <c r="A2006" i="1" s="1"/>
  <c r="E2006" i="1" s="1"/>
  <c r="B2006" i="1" l="1"/>
  <c r="C2006" i="1" s="1"/>
  <c r="F2006" i="1" l="1"/>
  <c r="H2006" i="1" s="1"/>
  <c r="J2006" i="1" s="1"/>
  <c r="D2006" i="1"/>
  <c r="A2007" i="1" l="1"/>
  <c r="E2007" i="1" s="1"/>
  <c r="B2007" i="1" l="1"/>
  <c r="C2007" i="1" s="1"/>
  <c r="F2007" i="1" l="1"/>
  <c r="H2007" i="1" s="1"/>
  <c r="J2007" i="1" s="1"/>
  <c r="D2007" i="1"/>
  <c r="A2008" i="1" l="1"/>
  <c r="B2008" i="1" s="1"/>
  <c r="E2008" i="1" l="1"/>
  <c r="F2008" i="1" s="1"/>
  <c r="H2008" i="1" s="1"/>
  <c r="J2008" i="1" s="1"/>
  <c r="C2008" i="1"/>
  <c r="D2008" i="1" s="1"/>
  <c r="A2009" i="1" l="1"/>
  <c r="B2009" i="1" s="1"/>
  <c r="E2009" i="1" l="1"/>
  <c r="F2009" i="1" s="1"/>
  <c r="H2009" i="1" s="1"/>
  <c r="J2009" i="1" s="1"/>
  <c r="C2009" i="1"/>
  <c r="D2009" i="1" s="1"/>
  <c r="A2010" i="1" l="1"/>
  <c r="B2010" i="1" s="1"/>
  <c r="E2010" i="1" l="1"/>
  <c r="F2010" i="1" s="1"/>
  <c r="C2010" i="1"/>
  <c r="H2010" i="1" l="1"/>
  <c r="J2010" i="1" s="1"/>
  <c r="D2010" i="1"/>
  <c r="A2011" i="1" l="1"/>
  <c r="E2011" i="1" l="1"/>
  <c r="B2011" i="1"/>
  <c r="C2011" i="1" l="1"/>
  <c r="F2011" i="1"/>
  <c r="H2011" i="1" l="1"/>
  <c r="J2011" i="1" s="1"/>
  <c r="D2011" i="1"/>
  <c r="A2012" i="1" l="1"/>
  <c r="B2012" i="1" s="1"/>
  <c r="E2012" i="1" l="1"/>
  <c r="F2012" i="1" s="1"/>
  <c r="C2012" i="1"/>
  <c r="H2012" i="1" l="1"/>
  <c r="J2012" i="1" s="1"/>
  <c r="D2012" i="1"/>
  <c r="A2013" i="1" l="1"/>
  <c r="E2013" i="1" s="1"/>
  <c r="B2013" i="1" l="1"/>
  <c r="F2013" i="1" s="1"/>
  <c r="C2013" i="1" l="1"/>
  <c r="D2013" i="1" s="1"/>
  <c r="H2013" i="1"/>
  <c r="J2013" i="1" s="1"/>
  <c r="A2014" i="1" l="1"/>
  <c r="E2014" i="1" s="1"/>
  <c r="B2014" i="1" l="1"/>
  <c r="F2014" i="1" s="1"/>
  <c r="C2014" i="1" l="1"/>
  <c r="D2014" i="1" s="1"/>
  <c r="H2014" i="1"/>
  <c r="J2014" i="1" s="1"/>
  <c r="A2015" i="1" l="1"/>
  <c r="B2015" i="1" l="1"/>
  <c r="E2015" i="1"/>
  <c r="C2015" i="1" l="1"/>
  <c r="F2015" i="1"/>
  <c r="H2015" i="1" l="1"/>
  <c r="J2015" i="1" s="1"/>
  <c r="D2015" i="1"/>
  <c r="A2016" i="1" l="1"/>
  <c r="E2016" i="1" s="1"/>
  <c r="B2016" i="1" l="1"/>
  <c r="C2016" i="1" s="1"/>
  <c r="F2016" i="1" l="1"/>
  <c r="H2016" i="1" s="1"/>
  <c r="J2016" i="1" s="1"/>
  <c r="D2016" i="1"/>
  <c r="A2017" i="1" l="1"/>
  <c r="E2017" i="1" s="1"/>
  <c r="B2017" i="1" l="1"/>
  <c r="F2017" i="1" s="1"/>
  <c r="C2017" i="1" l="1"/>
  <c r="D2017" i="1" s="1"/>
  <c r="H2017" i="1"/>
  <c r="J2017" i="1" s="1"/>
  <c r="A2018" i="1" l="1"/>
  <c r="B2018" i="1" s="1"/>
  <c r="E2018" i="1" l="1"/>
  <c r="F2018" i="1" s="1"/>
  <c r="C2018" i="1"/>
  <c r="H2018" i="1" l="1"/>
  <c r="J2018" i="1" s="1"/>
  <c r="D2018" i="1"/>
  <c r="A2019" i="1" l="1"/>
  <c r="B2019" i="1" s="1"/>
  <c r="E2019" i="1" l="1"/>
  <c r="F2019" i="1" s="1"/>
  <c r="H2019" i="1" s="1"/>
  <c r="J2019" i="1" s="1"/>
  <c r="C2019" i="1"/>
  <c r="D2019" i="1" s="1"/>
  <c r="A2020" i="1" l="1"/>
  <c r="B2020" i="1" s="1"/>
  <c r="E2020" i="1" l="1"/>
  <c r="F2020" i="1" s="1"/>
  <c r="C2020" i="1"/>
  <c r="H2020" i="1" l="1"/>
  <c r="J2020" i="1" s="1"/>
  <c r="D2020" i="1"/>
  <c r="A2021" i="1" l="1"/>
  <c r="B2021" i="1" l="1"/>
  <c r="E2021" i="1"/>
  <c r="C2021" i="1" l="1"/>
  <c r="D2021" i="1" s="1"/>
  <c r="F2021" i="1"/>
  <c r="H2021" i="1" s="1"/>
  <c r="J2021" i="1" s="1"/>
  <c r="A2022" i="1" l="1"/>
  <c r="E2022" i="1" s="1"/>
  <c r="B2022" i="1" l="1"/>
  <c r="C2022" i="1" s="1"/>
  <c r="D2022" i="1" s="1"/>
  <c r="F2022" i="1" l="1"/>
  <c r="H2022" i="1" s="1"/>
  <c r="J2022" i="1" s="1"/>
  <c r="A2023" i="1" s="1"/>
  <c r="E2023" i="1" s="1"/>
  <c r="B2023" i="1" l="1"/>
  <c r="C2023" i="1" s="1"/>
  <c r="D2023" i="1" s="1"/>
  <c r="I2029" i="1" s="1"/>
  <c r="I2030" i="1" s="1"/>
  <c r="I2031" i="1" s="1"/>
  <c r="I2032" i="1" s="1"/>
  <c r="I2033" i="1" s="1"/>
  <c r="I2034" i="1" s="1"/>
  <c r="I2035" i="1" s="1"/>
  <c r="I2036" i="1" s="1"/>
  <c r="I2037" i="1" s="1"/>
  <c r="I2038" i="1" s="1"/>
  <c r="I2039" i="1" s="1"/>
  <c r="I2040" i="1" s="1"/>
  <c r="I2041" i="1" s="1"/>
  <c r="I2042" i="1" s="1"/>
  <c r="I2043" i="1" s="1"/>
  <c r="I2044" i="1" s="1"/>
  <c r="I2045" i="1" s="1"/>
  <c r="I2046" i="1" s="1"/>
  <c r="I2047" i="1" s="1"/>
  <c r="I2048" i="1" s="1"/>
  <c r="I2049" i="1" s="1"/>
  <c r="I2050" i="1" s="1"/>
  <c r="I2051" i="1" s="1"/>
  <c r="I2052" i="1" s="1"/>
  <c r="I2053" i="1" s="1"/>
  <c r="I2054" i="1" s="1"/>
  <c r="I2055" i="1" s="1"/>
  <c r="I2056" i="1" s="1"/>
  <c r="L66" i="1"/>
  <c r="M66" i="1" s="1"/>
  <c r="F2023" i="1" l="1"/>
  <c r="G2029" i="1" s="1"/>
  <c r="H2023" i="1" l="1"/>
  <c r="J2023" i="1" s="1"/>
  <c r="H2029" i="1"/>
  <c r="J2029" i="1" s="1"/>
  <c r="A2030" i="1" s="1"/>
  <c r="G2030" i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B2030" i="1" l="1"/>
  <c r="E2030" i="1"/>
  <c r="C2030" i="1" l="1"/>
  <c r="D2030" i="1" s="1"/>
  <c r="F2030" i="1"/>
  <c r="H2030" i="1" s="1"/>
  <c r="J2030" i="1" s="1"/>
  <c r="A2031" i="1" l="1"/>
  <c r="E2031" i="1" s="1"/>
  <c r="B2031" i="1" l="1"/>
  <c r="C2031" i="1" s="1"/>
  <c r="D2031" i="1" s="1"/>
  <c r="F2031" i="1" l="1"/>
  <c r="H2031" i="1" s="1"/>
  <c r="J2031" i="1" s="1"/>
  <c r="A2032" i="1" s="1"/>
  <c r="B2032" i="1" l="1"/>
  <c r="E2032" i="1"/>
  <c r="C2032" i="1" l="1"/>
  <c r="F2032" i="1"/>
  <c r="H2032" i="1" l="1"/>
  <c r="J2032" i="1" s="1"/>
  <c r="D2032" i="1"/>
  <c r="A2033" i="1" l="1"/>
  <c r="B2033" i="1" s="1"/>
  <c r="E2033" i="1" l="1"/>
  <c r="F2033" i="1" s="1"/>
  <c r="C2033" i="1"/>
  <c r="H2033" i="1" l="1"/>
  <c r="J2033" i="1" s="1"/>
  <c r="D2033" i="1"/>
  <c r="A2034" i="1" l="1"/>
  <c r="E2034" i="1" l="1"/>
  <c r="B2034" i="1"/>
  <c r="C2034" i="1" l="1"/>
  <c r="F2034" i="1"/>
  <c r="H2034" i="1" l="1"/>
  <c r="J2034" i="1" s="1"/>
  <c r="D2034" i="1"/>
  <c r="A2035" i="1" l="1"/>
  <c r="E2035" i="1" s="1"/>
  <c r="B2035" i="1" l="1"/>
  <c r="F2035" i="1" s="1"/>
  <c r="C2035" i="1" l="1"/>
  <c r="D2035" i="1" s="1"/>
  <c r="H2035" i="1"/>
  <c r="J2035" i="1" s="1"/>
  <c r="A2036" i="1" l="1"/>
  <c r="B2036" i="1" l="1"/>
  <c r="E2036" i="1"/>
  <c r="C2036" i="1" l="1"/>
  <c r="F2036" i="1"/>
  <c r="H2036" i="1" l="1"/>
  <c r="J2036" i="1" s="1"/>
  <c r="D2036" i="1"/>
  <c r="A2037" i="1" l="1"/>
  <c r="E2037" i="1" l="1"/>
  <c r="B2037" i="1"/>
  <c r="C2037" i="1" l="1"/>
  <c r="F2037" i="1"/>
  <c r="H2037" i="1" l="1"/>
  <c r="J2037" i="1" s="1"/>
  <c r="D2037" i="1"/>
  <c r="A2038" i="1" l="1"/>
  <c r="B2038" i="1" l="1"/>
  <c r="E2038" i="1"/>
  <c r="C2038" i="1" l="1"/>
  <c r="F2038" i="1"/>
  <c r="H2038" i="1" l="1"/>
  <c r="J2038" i="1" s="1"/>
  <c r="D2038" i="1"/>
  <c r="A2039" i="1" l="1"/>
  <c r="E2039" i="1" s="1"/>
  <c r="B2039" i="1" l="1"/>
  <c r="C2039" i="1" s="1"/>
  <c r="F2039" i="1" l="1"/>
  <c r="H2039" i="1" s="1"/>
  <c r="J2039" i="1" s="1"/>
  <c r="D2039" i="1"/>
  <c r="A2040" i="1" l="1"/>
  <c r="E2040" i="1" s="1"/>
  <c r="B2040" i="1" l="1"/>
  <c r="C2040" i="1" s="1"/>
  <c r="F2040" i="1" l="1"/>
  <c r="H2040" i="1" s="1"/>
  <c r="J2040" i="1" s="1"/>
  <c r="D2040" i="1"/>
  <c r="A2041" i="1" l="1"/>
  <c r="E2041" i="1" l="1"/>
  <c r="B2041" i="1"/>
  <c r="C2041" i="1" l="1"/>
  <c r="F2041" i="1"/>
  <c r="H2041" i="1" l="1"/>
  <c r="J2041" i="1" s="1"/>
  <c r="D2041" i="1"/>
  <c r="A2042" i="1" l="1"/>
  <c r="B2042" i="1" s="1"/>
  <c r="E2042" i="1" l="1"/>
  <c r="F2042" i="1" s="1"/>
  <c r="C2042" i="1"/>
  <c r="H2042" i="1" l="1"/>
  <c r="J2042" i="1" s="1"/>
  <c r="D2042" i="1"/>
  <c r="A2043" i="1" l="1"/>
  <c r="B2043" i="1" s="1"/>
  <c r="E2043" i="1" l="1"/>
  <c r="F2043" i="1" s="1"/>
  <c r="C2043" i="1"/>
  <c r="H2043" i="1" l="1"/>
  <c r="J2043" i="1" s="1"/>
  <c r="D2043" i="1"/>
  <c r="A2044" i="1" l="1"/>
  <c r="E2044" i="1" l="1"/>
  <c r="B2044" i="1"/>
  <c r="C2044" i="1" l="1"/>
  <c r="F2044" i="1"/>
  <c r="H2044" i="1" l="1"/>
  <c r="J2044" i="1" s="1"/>
  <c r="D2044" i="1"/>
  <c r="A2045" i="1" l="1"/>
  <c r="B2045" i="1" s="1"/>
  <c r="E2045" i="1" l="1"/>
  <c r="F2045" i="1" s="1"/>
  <c r="C2045" i="1"/>
  <c r="H2045" i="1" l="1"/>
  <c r="J2045" i="1" s="1"/>
  <c r="D2045" i="1"/>
  <c r="A2046" i="1" l="1"/>
  <c r="E2046" i="1" s="1"/>
  <c r="B2046" i="1" l="1"/>
  <c r="C2046" i="1" s="1"/>
  <c r="F2046" i="1" l="1"/>
  <c r="H2046" i="1" s="1"/>
  <c r="J2046" i="1" s="1"/>
  <c r="D2046" i="1"/>
  <c r="A2047" i="1" l="1"/>
  <c r="E2047" i="1" l="1"/>
  <c r="B2047" i="1"/>
  <c r="C2047" i="1" l="1"/>
  <c r="F2047" i="1"/>
  <c r="H2047" i="1" l="1"/>
  <c r="J2047" i="1" s="1"/>
  <c r="D2047" i="1"/>
  <c r="A2048" i="1" l="1"/>
  <c r="E2048" i="1" l="1"/>
  <c r="B2048" i="1"/>
  <c r="C2048" i="1" l="1"/>
  <c r="F2048" i="1"/>
  <c r="H2048" i="1" l="1"/>
  <c r="J2048" i="1" s="1"/>
  <c r="D2048" i="1"/>
  <c r="A2049" i="1" l="1"/>
  <c r="E2049" i="1" l="1"/>
  <c r="B2049" i="1"/>
  <c r="C2049" i="1" l="1"/>
  <c r="F2049" i="1"/>
  <c r="H2049" i="1" l="1"/>
  <c r="J2049" i="1" s="1"/>
  <c r="D2049" i="1"/>
  <c r="A2050" i="1" l="1"/>
  <c r="B2050" i="1" s="1"/>
  <c r="E2050" i="1" l="1"/>
  <c r="F2050" i="1" s="1"/>
  <c r="C2050" i="1"/>
  <c r="H2050" i="1" l="1"/>
  <c r="J2050" i="1" s="1"/>
  <c r="D2050" i="1"/>
  <c r="A2051" i="1" l="1"/>
  <c r="E2051" i="1" s="1"/>
  <c r="B2051" i="1" l="1"/>
  <c r="C2051" i="1" s="1"/>
  <c r="F2051" i="1" l="1"/>
  <c r="H2051" i="1" s="1"/>
  <c r="J2051" i="1" s="1"/>
  <c r="D2051" i="1"/>
  <c r="A2052" i="1" l="1"/>
  <c r="B2052" i="1" l="1"/>
  <c r="E2052" i="1"/>
  <c r="C2052" i="1" l="1"/>
  <c r="D2052" i="1" s="1"/>
  <c r="F2052" i="1"/>
  <c r="H2052" i="1" s="1"/>
  <c r="J2052" i="1" s="1"/>
  <c r="A2053" i="1" l="1"/>
  <c r="B2053" i="1" s="1"/>
  <c r="E2053" i="1" l="1"/>
  <c r="F2053" i="1" s="1"/>
  <c r="C2053" i="1"/>
  <c r="H2053" i="1" l="1"/>
  <c r="J2053" i="1" s="1"/>
  <c r="D2053" i="1"/>
  <c r="A2054" i="1" l="1"/>
  <c r="B2054" i="1" s="1"/>
  <c r="E2054" i="1" l="1"/>
  <c r="F2054" i="1" s="1"/>
  <c r="C2054" i="1"/>
  <c r="H2054" i="1" l="1"/>
  <c r="J2054" i="1" s="1"/>
  <c r="D2054" i="1"/>
  <c r="A2055" i="1" l="1"/>
  <c r="E2055" i="1" l="1"/>
  <c r="B2055" i="1"/>
  <c r="C2055" i="1" l="1"/>
  <c r="F2055" i="1"/>
  <c r="H2055" i="1" l="1"/>
  <c r="J2055" i="1" s="1"/>
  <c r="D2055" i="1"/>
  <c r="A2056" i="1" l="1"/>
  <c r="E2056" i="1" s="1"/>
  <c r="B2056" i="1" l="1"/>
  <c r="C2056" i="1" s="1"/>
  <c r="D2056" i="1" s="1"/>
  <c r="I2062" i="1" s="1"/>
  <c r="I2063" i="1" s="1"/>
  <c r="I2064" i="1" s="1"/>
  <c r="I2065" i="1" s="1"/>
  <c r="I2066" i="1" s="1"/>
  <c r="I2067" i="1" s="1"/>
  <c r="I2068" i="1" s="1"/>
  <c r="I2069" i="1" s="1"/>
  <c r="I2070" i="1" s="1"/>
  <c r="I2071" i="1" s="1"/>
  <c r="I2072" i="1" s="1"/>
  <c r="I2073" i="1" s="1"/>
  <c r="I2074" i="1" s="1"/>
  <c r="I2075" i="1" s="1"/>
  <c r="I2076" i="1" s="1"/>
  <c r="I2077" i="1" s="1"/>
  <c r="I2078" i="1" s="1"/>
  <c r="I2079" i="1" s="1"/>
  <c r="I2080" i="1" s="1"/>
  <c r="I2081" i="1" s="1"/>
  <c r="I2082" i="1" s="1"/>
  <c r="I2083" i="1" s="1"/>
  <c r="I2084" i="1" s="1"/>
  <c r="I2085" i="1" s="1"/>
  <c r="I2086" i="1" s="1"/>
  <c r="I2087" i="1" s="1"/>
  <c r="I2088" i="1" s="1"/>
  <c r="I2089" i="1" s="1"/>
  <c r="L67" i="1"/>
  <c r="M67" i="1" s="1"/>
  <c r="F2056" i="1" l="1"/>
  <c r="H2056" i="1" s="1"/>
  <c r="J2056" i="1" s="1"/>
  <c r="G2062" i="1" l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H2062" i="1" l="1"/>
  <c r="J2062" i="1" s="1"/>
  <c r="A2063" i="1" s="1"/>
  <c r="B2063" i="1" s="1"/>
  <c r="E2063" i="1" l="1"/>
  <c r="F2063" i="1" s="1"/>
  <c r="C2063" i="1"/>
  <c r="D2063" i="1" s="1"/>
  <c r="H2063" i="1" l="1"/>
  <c r="J2063" i="1" s="1"/>
  <c r="A2064" i="1" s="1"/>
  <c r="E2064" i="1" l="1"/>
  <c r="B2064" i="1"/>
  <c r="C2064" i="1" l="1"/>
  <c r="D2064" i="1" s="1"/>
  <c r="F2064" i="1"/>
  <c r="H2064" i="1" s="1"/>
  <c r="J2064" i="1" s="1"/>
  <c r="A2065" i="1" l="1"/>
  <c r="E2065" i="1" s="1"/>
  <c r="B2065" i="1" l="1"/>
  <c r="C2065" i="1" s="1"/>
  <c r="F2065" i="1" l="1"/>
  <c r="H2065" i="1" s="1"/>
  <c r="J2065" i="1" s="1"/>
  <c r="D2065" i="1"/>
  <c r="A2066" i="1" l="1"/>
  <c r="E2066" i="1" s="1"/>
  <c r="B2066" i="1" l="1"/>
  <c r="C2066" i="1" s="1"/>
  <c r="F2066" i="1" l="1"/>
  <c r="H2066" i="1" s="1"/>
  <c r="J2066" i="1" s="1"/>
  <c r="D2066" i="1"/>
  <c r="A2067" i="1" l="1"/>
  <c r="E2067" i="1" s="1"/>
  <c r="B2067" i="1" l="1"/>
  <c r="C2067" i="1" s="1"/>
  <c r="D2067" i="1" s="1"/>
  <c r="F2067" i="1" l="1"/>
  <c r="H2067" i="1" s="1"/>
  <c r="J2067" i="1" s="1"/>
  <c r="A2068" i="1" s="1"/>
  <c r="E2068" i="1" s="1"/>
  <c r="B2068" i="1" l="1"/>
  <c r="C2068" i="1" s="1"/>
  <c r="F2068" i="1" l="1"/>
  <c r="H2068" i="1" s="1"/>
  <c r="J2068" i="1" s="1"/>
  <c r="D2068" i="1"/>
  <c r="A2069" i="1" l="1"/>
  <c r="B2069" i="1" s="1"/>
  <c r="E2069" i="1" l="1"/>
  <c r="F2069" i="1" s="1"/>
  <c r="C2069" i="1"/>
  <c r="H2069" i="1" l="1"/>
  <c r="J2069" i="1" s="1"/>
  <c r="D2069" i="1"/>
  <c r="A2070" i="1" l="1"/>
  <c r="B2070" i="1" s="1"/>
  <c r="E2070" i="1" l="1"/>
  <c r="F2070" i="1" s="1"/>
  <c r="C2070" i="1"/>
  <c r="H2070" i="1" l="1"/>
  <c r="J2070" i="1" s="1"/>
  <c r="D2070" i="1"/>
  <c r="A2071" i="1" l="1"/>
  <c r="B2071" i="1" l="1"/>
  <c r="E2071" i="1"/>
  <c r="C2071" i="1" l="1"/>
  <c r="F2071" i="1"/>
  <c r="H2071" i="1" l="1"/>
  <c r="J2071" i="1" s="1"/>
  <c r="D2071" i="1"/>
  <c r="A2072" i="1" l="1"/>
  <c r="B2072" i="1" l="1"/>
  <c r="E2072" i="1"/>
  <c r="C2072" i="1" l="1"/>
  <c r="F2072" i="1"/>
  <c r="H2072" i="1" l="1"/>
  <c r="J2072" i="1" s="1"/>
  <c r="D2072" i="1"/>
  <c r="A2073" i="1" l="1"/>
  <c r="E2073" i="1" s="1"/>
  <c r="B2073" i="1" l="1"/>
  <c r="C2073" i="1" s="1"/>
  <c r="F2073" i="1" l="1"/>
  <c r="H2073" i="1" s="1"/>
  <c r="J2073" i="1" s="1"/>
  <c r="D2073" i="1"/>
  <c r="A2074" i="1" l="1"/>
  <c r="E2074" i="1" s="1"/>
  <c r="B2074" i="1" l="1"/>
  <c r="F2074" i="1" s="1"/>
  <c r="C2074" i="1" l="1"/>
  <c r="D2074" i="1" s="1"/>
  <c r="H2074" i="1"/>
  <c r="J2074" i="1" s="1"/>
  <c r="A2075" i="1" l="1"/>
  <c r="B2075" i="1" s="1"/>
  <c r="E2075" i="1" l="1"/>
  <c r="F2075" i="1" s="1"/>
  <c r="C2075" i="1"/>
  <c r="H2075" i="1" l="1"/>
  <c r="J2075" i="1" s="1"/>
  <c r="D2075" i="1"/>
  <c r="A2076" i="1" l="1"/>
  <c r="E2076" i="1" s="1"/>
  <c r="B2076" i="1" l="1"/>
  <c r="F2076" i="1" s="1"/>
  <c r="C2076" i="1" l="1"/>
  <c r="D2076" i="1" s="1"/>
  <c r="H2076" i="1"/>
  <c r="J2076" i="1" s="1"/>
  <c r="A2077" i="1" l="1"/>
  <c r="E2077" i="1" l="1"/>
  <c r="B2077" i="1"/>
  <c r="C2077" i="1" l="1"/>
  <c r="F2077" i="1"/>
  <c r="H2077" i="1" l="1"/>
  <c r="J2077" i="1" s="1"/>
  <c r="D2077" i="1"/>
  <c r="A2078" i="1" l="1"/>
  <c r="B2078" i="1" s="1"/>
  <c r="E2078" i="1" l="1"/>
  <c r="F2078" i="1" s="1"/>
  <c r="C2078" i="1"/>
  <c r="H2078" i="1" l="1"/>
  <c r="J2078" i="1" s="1"/>
  <c r="D2078" i="1"/>
  <c r="A2079" i="1" l="1"/>
  <c r="E2079" i="1" s="1"/>
  <c r="B2079" i="1" l="1"/>
  <c r="C2079" i="1" s="1"/>
  <c r="F2079" i="1" l="1"/>
  <c r="H2079" i="1" s="1"/>
  <c r="J2079" i="1" s="1"/>
  <c r="D2079" i="1"/>
  <c r="A2080" i="1" l="1"/>
  <c r="E2080" i="1" l="1"/>
  <c r="B2080" i="1"/>
  <c r="C2080" i="1" l="1"/>
  <c r="D2080" i="1" s="1"/>
  <c r="F2080" i="1"/>
  <c r="H2080" i="1" s="1"/>
  <c r="J2080" i="1" s="1"/>
  <c r="A2081" i="1" l="1"/>
  <c r="B2081" i="1" s="1"/>
  <c r="E2081" i="1" l="1"/>
  <c r="F2081" i="1" s="1"/>
  <c r="C2081" i="1"/>
  <c r="H2081" i="1" l="1"/>
  <c r="J2081" i="1" s="1"/>
  <c r="D2081" i="1"/>
  <c r="A2082" i="1" l="1"/>
  <c r="E2082" i="1" s="1"/>
  <c r="B2082" i="1" l="1"/>
  <c r="C2082" i="1" s="1"/>
  <c r="D2082" i="1" s="1"/>
  <c r="F2082" i="1" l="1"/>
  <c r="H2082" i="1" s="1"/>
  <c r="J2082" i="1" s="1"/>
  <c r="A2083" i="1" s="1"/>
  <c r="B2083" i="1" s="1"/>
  <c r="E2083" i="1" l="1"/>
  <c r="F2083" i="1" s="1"/>
  <c r="C2083" i="1"/>
  <c r="H2083" i="1" l="1"/>
  <c r="J2083" i="1" s="1"/>
  <c r="D2083" i="1"/>
  <c r="A2084" i="1" l="1"/>
  <c r="B2084" i="1" l="1"/>
  <c r="E2084" i="1"/>
  <c r="C2084" i="1" l="1"/>
  <c r="D2084" i="1" s="1"/>
  <c r="F2084" i="1"/>
  <c r="H2084" i="1" s="1"/>
  <c r="J2084" i="1" s="1"/>
  <c r="A2085" i="1" l="1"/>
  <c r="B2085" i="1" s="1"/>
  <c r="E2085" i="1" l="1"/>
  <c r="F2085" i="1" s="1"/>
  <c r="H2085" i="1" s="1"/>
  <c r="J2085" i="1" s="1"/>
  <c r="C2085" i="1"/>
  <c r="D2085" i="1" s="1"/>
  <c r="A2086" i="1" l="1"/>
  <c r="B2086" i="1" s="1"/>
  <c r="E2086" i="1" l="1"/>
  <c r="F2086" i="1" s="1"/>
  <c r="C2086" i="1"/>
  <c r="H2086" i="1" l="1"/>
  <c r="J2086" i="1" s="1"/>
  <c r="D2086" i="1"/>
  <c r="A2087" i="1" l="1"/>
  <c r="B2087" i="1" s="1"/>
  <c r="E2087" i="1" l="1"/>
  <c r="F2087" i="1" s="1"/>
  <c r="C2087" i="1"/>
  <c r="H2087" i="1" l="1"/>
  <c r="J2087" i="1" s="1"/>
  <c r="D2087" i="1"/>
  <c r="A2088" i="1" l="1"/>
  <c r="E2088" i="1" l="1"/>
  <c r="B2088" i="1"/>
  <c r="C2088" i="1" l="1"/>
  <c r="F2088" i="1"/>
  <c r="H2088" i="1" l="1"/>
  <c r="J2088" i="1" s="1"/>
  <c r="D2088" i="1"/>
  <c r="A2089" i="1" l="1"/>
  <c r="B2089" i="1" l="1"/>
  <c r="E2089" i="1"/>
  <c r="L68" i="1"/>
  <c r="M68" i="1" s="1"/>
  <c r="C2089" i="1" l="1"/>
  <c r="D2089" i="1" s="1"/>
  <c r="I2095" i="1" s="1"/>
  <c r="I2096" i="1" s="1"/>
  <c r="I2097" i="1" s="1"/>
  <c r="I2098" i="1" s="1"/>
  <c r="I2099" i="1" s="1"/>
  <c r="I2100" i="1" s="1"/>
  <c r="I2101" i="1" s="1"/>
  <c r="I2102" i="1" s="1"/>
  <c r="I2103" i="1" s="1"/>
  <c r="I2104" i="1" s="1"/>
  <c r="I2105" i="1" s="1"/>
  <c r="I2106" i="1" s="1"/>
  <c r="I2107" i="1" s="1"/>
  <c r="I2108" i="1" s="1"/>
  <c r="I2109" i="1" s="1"/>
  <c r="I2110" i="1" s="1"/>
  <c r="I2111" i="1" s="1"/>
  <c r="I2112" i="1" s="1"/>
  <c r="I2113" i="1" s="1"/>
  <c r="I2114" i="1" s="1"/>
  <c r="I2115" i="1" s="1"/>
  <c r="I2116" i="1" s="1"/>
  <c r="I2117" i="1" s="1"/>
  <c r="I2118" i="1" s="1"/>
  <c r="I2119" i="1" s="1"/>
  <c r="I2120" i="1" s="1"/>
  <c r="I2121" i="1" s="1"/>
  <c r="I2122" i="1" s="1"/>
  <c r="F2089" i="1"/>
  <c r="G2095" i="1" l="1"/>
  <c r="H2089" i="1"/>
  <c r="J2089" i="1" s="1"/>
  <c r="G2096" i="1" l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H2095" i="1"/>
  <c r="J2095" i="1" s="1"/>
  <c r="A2096" i="1" s="1"/>
  <c r="E2096" i="1" l="1"/>
  <c r="B2096" i="1"/>
  <c r="C2096" i="1" l="1"/>
  <c r="F2096" i="1"/>
  <c r="H2096" i="1" l="1"/>
  <c r="J2096" i="1" s="1"/>
  <c r="D2096" i="1"/>
  <c r="A2097" i="1" l="1"/>
  <c r="E2097" i="1" s="1"/>
  <c r="B2097" i="1" l="1"/>
  <c r="C2097" i="1" s="1"/>
  <c r="D2097" i="1" s="1"/>
  <c r="F2097" i="1" l="1"/>
  <c r="H2097" i="1" s="1"/>
  <c r="J2097" i="1" s="1"/>
  <c r="A2098" i="1" s="1"/>
  <c r="B2098" i="1" s="1"/>
  <c r="C2098" i="1" s="1"/>
  <c r="D2098" i="1" l="1"/>
  <c r="E2098" i="1"/>
  <c r="F2098" i="1" s="1"/>
  <c r="H2098" i="1" s="1"/>
  <c r="J2098" i="1" s="1"/>
  <c r="A2099" i="1" l="1"/>
  <c r="B2099" i="1" l="1"/>
  <c r="E2099" i="1"/>
  <c r="C2099" i="1" l="1"/>
  <c r="D2099" i="1" s="1"/>
  <c r="F2099" i="1"/>
  <c r="H2099" i="1" s="1"/>
  <c r="J2099" i="1" s="1"/>
  <c r="A2100" i="1" l="1"/>
  <c r="B2100" i="1" l="1"/>
  <c r="E2100" i="1"/>
  <c r="C2100" i="1" l="1"/>
  <c r="D2100" i="1" s="1"/>
  <c r="F2100" i="1"/>
  <c r="H2100" i="1" s="1"/>
  <c r="J2100" i="1" s="1"/>
  <c r="A2101" i="1" l="1"/>
  <c r="E2101" i="1" l="1"/>
  <c r="B2101" i="1"/>
  <c r="F2101" i="1" l="1"/>
  <c r="H2101" i="1" s="1"/>
  <c r="J2101" i="1" s="1"/>
  <c r="C2101" i="1"/>
  <c r="D2101" i="1" s="1"/>
  <c r="A2102" i="1" l="1"/>
  <c r="E2102" i="1" s="1"/>
  <c r="B2102" i="1" l="1"/>
  <c r="F2102" i="1" s="1"/>
  <c r="H2102" i="1" s="1"/>
  <c r="J2102" i="1" s="1"/>
  <c r="C2102" i="1" l="1"/>
  <c r="D2102" i="1" s="1"/>
  <c r="A2103" i="1" s="1"/>
  <c r="E2103" i="1" l="1"/>
  <c r="B2103" i="1"/>
  <c r="C2103" i="1" l="1"/>
  <c r="D2103" i="1" s="1"/>
  <c r="F2103" i="1"/>
  <c r="H2103" i="1" s="1"/>
  <c r="J2103" i="1" s="1"/>
  <c r="A2104" i="1" l="1"/>
  <c r="E2104" i="1" l="1"/>
  <c r="B2104" i="1"/>
  <c r="C2104" i="1" l="1"/>
  <c r="D2104" i="1" s="1"/>
  <c r="F2104" i="1"/>
  <c r="H2104" i="1" s="1"/>
  <c r="J2104" i="1" s="1"/>
  <c r="A2105" i="1" l="1"/>
  <c r="E2105" i="1" l="1"/>
  <c r="B2105" i="1"/>
  <c r="C2105" i="1" l="1"/>
  <c r="D2105" i="1" s="1"/>
  <c r="F2105" i="1"/>
  <c r="H2105" i="1" s="1"/>
  <c r="J2105" i="1" s="1"/>
  <c r="A2106" i="1" l="1"/>
  <c r="E2106" i="1" s="1"/>
  <c r="B2106" i="1" l="1"/>
  <c r="C2106" i="1" s="1"/>
  <c r="D2106" i="1" s="1"/>
  <c r="F2106" i="1" l="1"/>
  <c r="H2106" i="1" s="1"/>
  <c r="J2106" i="1" s="1"/>
  <c r="A2107" i="1" s="1"/>
  <c r="E2107" i="1" l="1"/>
  <c r="B2107" i="1"/>
  <c r="C2107" i="1" l="1"/>
  <c r="D2107" i="1" s="1"/>
  <c r="F2107" i="1"/>
  <c r="H2107" i="1" s="1"/>
  <c r="J2107" i="1" s="1"/>
  <c r="A2108" i="1" l="1"/>
  <c r="B2108" i="1" s="1"/>
  <c r="E2108" i="1" l="1"/>
  <c r="F2108" i="1" s="1"/>
  <c r="H2108" i="1" s="1"/>
  <c r="J2108" i="1" s="1"/>
  <c r="C2108" i="1"/>
  <c r="D2108" i="1" s="1"/>
  <c r="A2109" i="1" l="1"/>
  <c r="E2109" i="1" l="1"/>
  <c r="B2109" i="1"/>
  <c r="C2109" i="1" l="1"/>
  <c r="D2109" i="1" s="1"/>
  <c r="F2109" i="1"/>
  <c r="H2109" i="1" s="1"/>
  <c r="J2109" i="1" s="1"/>
  <c r="A2110" i="1" l="1"/>
  <c r="E2110" i="1" l="1"/>
  <c r="B2110" i="1"/>
  <c r="C2110" i="1" l="1"/>
  <c r="D2110" i="1" s="1"/>
  <c r="F2110" i="1"/>
  <c r="H2110" i="1" s="1"/>
  <c r="J2110" i="1" s="1"/>
  <c r="A2111" i="1" l="1"/>
  <c r="B2111" i="1" l="1"/>
  <c r="E2111" i="1"/>
  <c r="C2111" i="1" l="1"/>
  <c r="D2111" i="1" s="1"/>
  <c r="F2111" i="1"/>
  <c r="H2111" i="1" s="1"/>
  <c r="J2111" i="1" s="1"/>
  <c r="A2112" i="1" l="1"/>
  <c r="B2112" i="1" l="1"/>
  <c r="E2112" i="1"/>
  <c r="C2112" i="1" l="1"/>
  <c r="D2112" i="1" s="1"/>
  <c r="F2112" i="1"/>
  <c r="H2112" i="1" s="1"/>
  <c r="J2112" i="1" s="1"/>
  <c r="A2113" i="1" l="1"/>
  <c r="B2113" i="1" s="1"/>
  <c r="E2113" i="1" l="1"/>
  <c r="F2113" i="1" s="1"/>
  <c r="H2113" i="1" s="1"/>
  <c r="J2113" i="1" s="1"/>
  <c r="C2113" i="1"/>
  <c r="D2113" i="1" s="1"/>
  <c r="A2114" i="1" l="1"/>
  <c r="E2114" i="1" l="1"/>
  <c r="B2114" i="1"/>
  <c r="C2114" i="1" l="1"/>
  <c r="D2114" i="1" s="1"/>
  <c r="F2114" i="1"/>
  <c r="H2114" i="1" s="1"/>
  <c r="J2114" i="1" s="1"/>
  <c r="A2115" i="1" l="1"/>
  <c r="E2115" i="1" s="1"/>
  <c r="B2115" i="1" l="1"/>
  <c r="C2115" i="1" s="1"/>
  <c r="D2115" i="1" s="1"/>
  <c r="F2115" i="1" l="1"/>
  <c r="H2115" i="1" s="1"/>
  <c r="J2115" i="1" s="1"/>
  <c r="A2116" i="1" s="1"/>
  <c r="E2116" i="1" l="1"/>
  <c r="B2116" i="1"/>
  <c r="C2116" i="1" l="1"/>
  <c r="D2116" i="1" s="1"/>
  <c r="F2116" i="1"/>
  <c r="H2116" i="1" s="1"/>
  <c r="J2116" i="1" s="1"/>
  <c r="A2117" i="1" l="1"/>
  <c r="B2117" i="1" l="1"/>
  <c r="E2117" i="1"/>
  <c r="C2117" i="1" l="1"/>
  <c r="D2117" i="1" s="1"/>
  <c r="F2117" i="1"/>
  <c r="H2117" i="1" s="1"/>
  <c r="J2117" i="1" s="1"/>
  <c r="A2118" i="1" l="1"/>
  <c r="B2118" i="1" l="1"/>
  <c r="E2118" i="1"/>
  <c r="C2118" i="1" l="1"/>
  <c r="D2118" i="1" s="1"/>
  <c r="F2118" i="1"/>
  <c r="H2118" i="1" s="1"/>
  <c r="J2118" i="1" s="1"/>
  <c r="A2119" i="1" l="1"/>
  <c r="B2119" i="1" s="1"/>
  <c r="E2119" i="1" l="1"/>
  <c r="F2119" i="1" s="1"/>
  <c r="H2119" i="1" s="1"/>
  <c r="J2119" i="1" s="1"/>
  <c r="C2119" i="1"/>
  <c r="D2119" i="1" s="1"/>
  <c r="A2120" i="1" l="1"/>
  <c r="E2120" i="1" l="1"/>
  <c r="B2120" i="1"/>
  <c r="C2120" i="1" l="1"/>
  <c r="D2120" i="1" s="1"/>
  <c r="F2120" i="1"/>
  <c r="H2120" i="1" s="1"/>
  <c r="J2120" i="1" s="1"/>
  <c r="A2121" i="1" l="1"/>
  <c r="B2121" i="1" l="1"/>
  <c r="E2121" i="1"/>
  <c r="F2121" i="1" l="1"/>
  <c r="H2121" i="1" s="1"/>
  <c r="J2121" i="1" s="1"/>
  <c r="C2121" i="1"/>
  <c r="D2121" i="1" s="1"/>
  <c r="A2122" i="1" l="1"/>
  <c r="L69" i="1" s="1"/>
  <c r="M69" i="1" s="1"/>
  <c r="B2122" i="1" l="1"/>
  <c r="C2122" i="1" s="1"/>
  <c r="D2122" i="1" s="1"/>
  <c r="I2128" i="1" s="1"/>
  <c r="I2129" i="1" s="1"/>
  <c r="I2130" i="1" s="1"/>
  <c r="I2131" i="1" s="1"/>
  <c r="I2132" i="1" s="1"/>
  <c r="I2133" i="1" s="1"/>
  <c r="I2134" i="1" s="1"/>
  <c r="I2135" i="1" s="1"/>
  <c r="I2136" i="1" s="1"/>
  <c r="I2137" i="1" s="1"/>
  <c r="I2138" i="1" s="1"/>
  <c r="I2139" i="1" s="1"/>
  <c r="I2140" i="1" s="1"/>
  <c r="I2141" i="1" s="1"/>
  <c r="I2142" i="1" s="1"/>
  <c r="I2143" i="1" s="1"/>
  <c r="I2144" i="1" s="1"/>
  <c r="I2145" i="1" s="1"/>
  <c r="I2146" i="1" s="1"/>
  <c r="I2147" i="1" s="1"/>
  <c r="I2148" i="1" s="1"/>
  <c r="I2149" i="1" s="1"/>
  <c r="I2150" i="1" s="1"/>
  <c r="I2151" i="1" s="1"/>
  <c r="I2152" i="1" s="1"/>
  <c r="I2153" i="1" s="1"/>
  <c r="I2154" i="1" s="1"/>
  <c r="I2155" i="1" s="1"/>
  <c r="E2122" i="1"/>
  <c r="F2122" i="1" l="1"/>
  <c r="G2128" i="1" s="1"/>
  <c r="H2122" i="1" l="1"/>
  <c r="J2122" i="1" s="1"/>
  <c r="G2129" i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H2128" i="1"/>
  <c r="J2128" i="1" s="1"/>
  <c r="A2129" i="1" s="1"/>
  <c r="B2129" i="1" l="1"/>
  <c r="E2129" i="1"/>
  <c r="C2129" i="1" l="1"/>
  <c r="D2129" i="1" s="1"/>
  <c r="F2129" i="1"/>
  <c r="H2129" i="1" s="1"/>
  <c r="J2129" i="1" s="1"/>
  <c r="A2130" i="1" l="1"/>
  <c r="B2130" i="1" s="1"/>
  <c r="E2130" i="1" l="1"/>
  <c r="F2130" i="1" s="1"/>
  <c r="H2130" i="1" s="1"/>
  <c r="J2130" i="1" s="1"/>
  <c r="C2130" i="1"/>
  <c r="D2130" i="1" s="1"/>
  <c r="A2131" i="1" l="1"/>
  <c r="E2131" i="1" s="1"/>
  <c r="B2131" i="1" l="1"/>
  <c r="C2131" i="1" s="1"/>
  <c r="F2131" i="1" l="1"/>
  <c r="H2131" i="1" s="1"/>
  <c r="J2131" i="1" s="1"/>
  <c r="D2131" i="1"/>
  <c r="A2132" i="1" l="1"/>
  <c r="B2132" i="1" s="1"/>
  <c r="E2132" i="1" l="1"/>
  <c r="F2132" i="1" s="1"/>
  <c r="C2132" i="1"/>
  <c r="H2132" i="1" l="1"/>
  <c r="J2132" i="1" s="1"/>
  <c r="D2132" i="1"/>
  <c r="A2133" i="1" l="1"/>
  <c r="B2133" i="1" l="1"/>
  <c r="E2133" i="1"/>
  <c r="C2133" i="1" l="1"/>
  <c r="F2133" i="1"/>
  <c r="H2133" i="1" l="1"/>
  <c r="J2133" i="1" s="1"/>
  <c r="D2133" i="1"/>
  <c r="A2134" i="1" l="1"/>
  <c r="B2134" i="1" l="1"/>
  <c r="E2134" i="1"/>
  <c r="C2134" i="1" l="1"/>
  <c r="F2134" i="1"/>
  <c r="H2134" i="1" l="1"/>
  <c r="J2134" i="1" s="1"/>
  <c r="D2134" i="1"/>
  <c r="A2135" i="1" l="1"/>
  <c r="B2135" i="1" s="1"/>
  <c r="E2135" i="1" l="1"/>
  <c r="F2135" i="1" s="1"/>
  <c r="H2135" i="1" s="1"/>
  <c r="J2135" i="1" s="1"/>
  <c r="C2135" i="1"/>
  <c r="D2135" i="1" s="1"/>
  <c r="A2136" i="1" l="1"/>
  <c r="B2136" i="1" s="1"/>
  <c r="E2136" i="1" l="1"/>
  <c r="F2136" i="1" s="1"/>
  <c r="C2136" i="1"/>
  <c r="H2136" i="1" l="1"/>
  <c r="J2136" i="1" s="1"/>
  <c r="D2136" i="1"/>
  <c r="A2137" i="1" l="1"/>
  <c r="B2137" i="1" l="1"/>
  <c r="E2137" i="1"/>
  <c r="C2137" i="1" l="1"/>
  <c r="F2137" i="1"/>
  <c r="H2137" i="1" l="1"/>
  <c r="J2137" i="1" s="1"/>
  <c r="D2137" i="1"/>
  <c r="A2138" i="1" l="1"/>
  <c r="E2138" i="1" s="1"/>
  <c r="B2138" i="1" l="1"/>
  <c r="C2138" i="1" s="1"/>
  <c r="F2138" i="1" l="1"/>
  <c r="H2138" i="1" s="1"/>
  <c r="J2138" i="1" s="1"/>
  <c r="D2138" i="1"/>
  <c r="A2139" i="1" l="1"/>
  <c r="B2139" i="1" s="1"/>
  <c r="E2139" i="1" l="1"/>
  <c r="F2139" i="1" s="1"/>
  <c r="C2139" i="1"/>
  <c r="H2139" i="1" l="1"/>
  <c r="J2139" i="1" s="1"/>
  <c r="D2139" i="1"/>
  <c r="A2140" i="1" l="1"/>
  <c r="B2140" i="1" l="1"/>
  <c r="E2140" i="1"/>
  <c r="C2140" i="1" l="1"/>
  <c r="F2140" i="1"/>
  <c r="H2140" i="1" l="1"/>
  <c r="J2140" i="1" s="1"/>
  <c r="D2140" i="1"/>
  <c r="A2141" i="1" l="1"/>
  <c r="B2141" i="1" s="1"/>
  <c r="E2141" i="1" l="1"/>
  <c r="F2141" i="1" s="1"/>
  <c r="C2141" i="1"/>
  <c r="H2141" i="1" l="1"/>
  <c r="J2141" i="1" s="1"/>
  <c r="D2141" i="1"/>
  <c r="A2142" i="1" l="1"/>
  <c r="B2142" i="1" l="1"/>
  <c r="E2142" i="1"/>
  <c r="C2142" i="1" l="1"/>
  <c r="D2142" i="1" s="1"/>
  <c r="F2142" i="1"/>
  <c r="H2142" i="1" s="1"/>
  <c r="J2142" i="1" s="1"/>
  <c r="A2143" i="1" l="1"/>
  <c r="E2143" i="1" s="1"/>
  <c r="B2143" i="1" l="1"/>
  <c r="C2143" i="1" s="1"/>
  <c r="F2143" i="1" l="1"/>
  <c r="H2143" i="1" s="1"/>
  <c r="J2143" i="1" s="1"/>
  <c r="D2143" i="1"/>
  <c r="A2144" i="1" l="1"/>
  <c r="E2144" i="1" l="1"/>
  <c r="B2144" i="1"/>
  <c r="C2144" i="1" l="1"/>
  <c r="F2144" i="1"/>
  <c r="H2144" i="1" l="1"/>
  <c r="J2144" i="1" s="1"/>
  <c r="D2144" i="1"/>
  <c r="A2145" i="1" l="1"/>
  <c r="B2145" i="1" s="1"/>
  <c r="E2145" i="1" l="1"/>
  <c r="F2145" i="1" s="1"/>
  <c r="C2145" i="1"/>
  <c r="H2145" i="1" l="1"/>
  <c r="J2145" i="1" s="1"/>
  <c r="D2145" i="1"/>
  <c r="A2146" i="1" l="1"/>
  <c r="E2146" i="1" s="1"/>
  <c r="B2146" i="1" l="1"/>
  <c r="C2146" i="1" s="1"/>
  <c r="F2146" i="1" l="1"/>
  <c r="H2146" i="1" s="1"/>
  <c r="J2146" i="1" s="1"/>
  <c r="D2146" i="1"/>
  <c r="A2147" i="1" l="1"/>
  <c r="B2147" i="1" s="1"/>
  <c r="E2147" i="1" l="1"/>
  <c r="F2147" i="1" s="1"/>
  <c r="H2147" i="1" s="1"/>
  <c r="J2147" i="1" s="1"/>
  <c r="C2147" i="1"/>
  <c r="D2147" i="1" s="1"/>
  <c r="A2148" i="1" l="1"/>
  <c r="B2148" i="1" s="1"/>
  <c r="E2148" i="1" l="1"/>
  <c r="F2148" i="1" s="1"/>
  <c r="C2148" i="1"/>
  <c r="H2148" i="1" l="1"/>
  <c r="J2148" i="1" s="1"/>
  <c r="D2148" i="1"/>
  <c r="A2149" i="1" l="1"/>
  <c r="B2149" i="1" s="1"/>
  <c r="E2149" i="1" l="1"/>
  <c r="F2149" i="1" s="1"/>
  <c r="C2149" i="1"/>
  <c r="H2149" i="1" l="1"/>
  <c r="J2149" i="1" s="1"/>
  <c r="D2149" i="1"/>
  <c r="A2150" i="1" l="1"/>
  <c r="B2150" i="1" s="1"/>
  <c r="E2150" i="1" l="1"/>
  <c r="F2150" i="1" s="1"/>
  <c r="C2150" i="1"/>
  <c r="H2150" i="1" l="1"/>
  <c r="J2150" i="1" s="1"/>
  <c r="D2150" i="1"/>
  <c r="A2151" i="1" l="1"/>
  <c r="B2151" i="1" s="1"/>
  <c r="E2151" i="1" l="1"/>
  <c r="F2151" i="1" s="1"/>
  <c r="C2151" i="1"/>
  <c r="H2151" i="1" l="1"/>
  <c r="J2151" i="1" s="1"/>
  <c r="D2151" i="1"/>
  <c r="A2152" i="1" l="1"/>
  <c r="B2152" i="1" l="1"/>
  <c r="E2152" i="1"/>
  <c r="C2152" i="1" l="1"/>
  <c r="F2152" i="1"/>
  <c r="H2152" i="1" l="1"/>
  <c r="J2152" i="1" s="1"/>
  <c r="D2152" i="1"/>
  <c r="A2153" i="1" l="1"/>
  <c r="B2153" i="1" l="1"/>
  <c r="E2153" i="1"/>
  <c r="C2153" i="1" l="1"/>
  <c r="F2153" i="1"/>
  <c r="H2153" i="1" l="1"/>
  <c r="J2153" i="1" s="1"/>
  <c r="D2153" i="1"/>
  <c r="A2154" i="1" l="1"/>
  <c r="B2154" i="1" l="1"/>
  <c r="E2154" i="1"/>
  <c r="C2154" i="1" l="1"/>
  <c r="F2154" i="1"/>
  <c r="H2154" i="1" l="1"/>
  <c r="J2154" i="1" s="1"/>
  <c r="D2154" i="1"/>
  <c r="A2155" i="1" l="1"/>
  <c r="B2155" i="1" s="1"/>
  <c r="L70" i="1" l="1"/>
  <c r="M70" i="1" s="1"/>
  <c r="E2155" i="1"/>
  <c r="F2155" i="1" s="1"/>
  <c r="C2155" i="1"/>
  <c r="D2155" i="1" s="1"/>
  <c r="I2161" i="1" s="1"/>
  <c r="I2162" i="1" s="1"/>
  <c r="I2163" i="1" s="1"/>
  <c r="I2164" i="1" s="1"/>
  <c r="I2165" i="1" s="1"/>
  <c r="I2166" i="1" s="1"/>
  <c r="I2167" i="1" s="1"/>
  <c r="I2168" i="1" s="1"/>
  <c r="I2169" i="1" s="1"/>
  <c r="I2170" i="1" s="1"/>
  <c r="I2171" i="1" s="1"/>
  <c r="I2172" i="1" s="1"/>
  <c r="I2173" i="1" s="1"/>
  <c r="I2174" i="1" s="1"/>
  <c r="I2175" i="1" s="1"/>
  <c r="I2176" i="1" s="1"/>
  <c r="I2177" i="1" s="1"/>
  <c r="I2178" i="1" s="1"/>
  <c r="I2179" i="1" s="1"/>
  <c r="I2180" i="1" s="1"/>
  <c r="I2181" i="1" s="1"/>
  <c r="I2182" i="1" s="1"/>
  <c r="I2183" i="1" s="1"/>
  <c r="I2184" i="1" s="1"/>
  <c r="I2185" i="1" s="1"/>
  <c r="I2186" i="1" s="1"/>
  <c r="I2187" i="1" s="1"/>
  <c r="I2188" i="1" s="1"/>
  <c r="G2161" i="1" l="1"/>
  <c r="H2155" i="1"/>
  <c r="J2155" i="1" s="1"/>
  <c r="G2162" i="1" l="1"/>
  <c r="G2163" i="1" s="1"/>
  <c r="G2164" i="1" s="1"/>
  <c r="G2165" i="1" s="1"/>
  <c r="G2166" i="1" s="1"/>
  <c r="G2167" i="1" s="1"/>
  <c r="G2168" i="1" s="1"/>
  <c r="G2169" i="1" s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H2161" i="1"/>
  <c r="J2161" i="1" s="1"/>
  <c r="A2162" i="1" s="1"/>
  <c r="E2162" i="1" l="1"/>
  <c r="B2162" i="1"/>
  <c r="C2162" i="1" l="1"/>
  <c r="D2162" i="1" s="1"/>
  <c r="F2162" i="1"/>
  <c r="H2162" i="1" s="1"/>
  <c r="J2162" i="1" s="1"/>
  <c r="A2163" i="1" l="1"/>
  <c r="E2163" i="1" s="1"/>
  <c r="B2163" i="1" l="1"/>
  <c r="C2163" i="1" s="1"/>
  <c r="D2163" i="1" s="1"/>
  <c r="F2163" i="1" l="1"/>
  <c r="H2163" i="1" s="1"/>
  <c r="J2163" i="1" s="1"/>
  <c r="A2164" i="1" s="1"/>
  <c r="B2164" i="1" s="1"/>
  <c r="E2164" i="1" l="1"/>
  <c r="F2164" i="1" s="1"/>
  <c r="C2164" i="1"/>
  <c r="H2164" i="1" l="1"/>
  <c r="J2164" i="1" s="1"/>
  <c r="D2164" i="1"/>
  <c r="A2165" i="1" l="1"/>
  <c r="B2165" i="1" s="1"/>
  <c r="E2165" i="1" l="1"/>
  <c r="F2165" i="1" s="1"/>
  <c r="C2165" i="1"/>
  <c r="H2165" i="1" l="1"/>
  <c r="J2165" i="1" s="1"/>
  <c r="D2165" i="1"/>
  <c r="A2166" i="1" l="1"/>
  <c r="B2166" i="1" s="1"/>
  <c r="E2166" i="1" l="1"/>
  <c r="F2166" i="1" s="1"/>
  <c r="H2166" i="1" s="1"/>
  <c r="J2166" i="1" s="1"/>
  <c r="C2166" i="1"/>
  <c r="D2166" i="1" s="1"/>
  <c r="A2167" i="1" l="1"/>
  <c r="E2167" i="1" s="1"/>
  <c r="B2167" i="1" l="1"/>
  <c r="C2167" i="1" s="1"/>
  <c r="D2167" i="1" s="1"/>
  <c r="F2167" i="1" l="1"/>
  <c r="H2167" i="1" s="1"/>
  <c r="J2167" i="1" s="1"/>
  <c r="A2168" i="1" s="1"/>
  <c r="B2168" i="1" s="1"/>
  <c r="E2168" i="1" l="1"/>
  <c r="F2168" i="1" s="1"/>
  <c r="H2168" i="1" s="1"/>
  <c r="J2168" i="1" s="1"/>
  <c r="C2168" i="1"/>
  <c r="D2168" i="1" s="1"/>
  <c r="A2169" i="1" l="1"/>
  <c r="E2169" i="1" s="1"/>
  <c r="B2169" i="1" l="1"/>
  <c r="C2169" i="1" s="1"/>
  <c r="D2169" i="1" s="1"/>
  <c r="F2169" i="1" l="1"/>
  <c r="H2169" i="1" s="1"/>
  <c r="J2169" i="1" s="1"/>
  <c r="A2170" i="1" s="1"/>
  <c r="B2170" i="1" s="1"/>
  <c r="E2170" i="1" l="1"/>
  <c r="F2170" i="1" s="1"/>
  <c r="H2170" i="1" s="1"/>
  <c r="J2170" i="1" s="1"/>
  <c r="C2170" i="1"/>
  <c r="D2170" i="1" s="1"/>
  <c r="A2171" i="1" l="1"/>
  <c r="E2171" i="1" s="1"/>
  <c r="B2171" i="1" l="1"/>
  <c r="C2171" i="1" s="1"/>
  <c r="D2171" i="1" s="1"/>
  <c r="F2171" i="1" l="1"/>
  <c r="H2171" i="1" s="1"/>
  <c r="J2171" i="1" s="1"/>
  <c r="A2172" i="1" s="1"/>
  <c r="E2172" i="1" s="1"/>
  <c r="B2172" i="1" l="1"/>
  <c r="C2172" i="1" s="1"/>
  <c r="F2172" i="1" l="1"/>
  <c r="H2172" i="1" s="1"/>
  <c r="J2172" i="1" s="1"/>
  <c r="D2172" i="1"/>
  <c r="A2173" i="1" l="1"/>
  <c r="B2173" i="1" l="1"/>
  <c r="E2173" i="1"/>
  <c r="C2173" i="1" l="1"/>
  <c r="D2173" i="1" s="1"/>
  <c r="F2173" i="1"/>
  <c r="H2173" i="1" s="1"/>
  <c r="J2173" i="1" s="1"/>
  <c r="A2174" i="1" l="1"/>
  <c r="B2174" i="1" s="1"/>
  <c r="E2174" i="1" l="1"/>
  <c r="F2174" i="1" s="1"/>
  <c r="H2174" i="1" s="1"/>
  <c r="J2174" i="1" s="1"/>
  <c r="C2174" i="1"/>
  <c r="D2174" i="1" s="1"/>
  <c r="A2175" i="1" l="1"/>
  <c r="E2175" i="1" s="1"/>
  <c r="B2175" i="1" l="1"/>
  <c r="C2175" i="1" s="1"/>
  <c r="F2175" i="1" l="1"/>
  <c r="H2175" i="1" s="1"/>
  <c r="J2175" i="1" s="1"/>
  <c r="D2175" i="1"/>
  <c r="A2176" i="1" l="1"/>
  <c r="B2176" i="1" s="1"/>
  <c r="E2176" i="1" l="1"/>
  <c r="F2176" i="1" s="1"/>
  <c r="C2176" i="1"/>
  <c r="H2176" i="1" l="1"/>
  <c r="J2176" i="1" s="1"/>
  <c r="D2176" i="1"/>
  <c r="A2177" i="1" l="1"/>
  <c r="B2177" i="1" l="1"/>
  <c r="E2177" i="1"/>
  <c r="C2177" i="1" l="1"/>
  <c r="D2177" i="1" s="1"/>
  <c r="F2177" i="1"/>
  <c r="H2177" i="1" s="1"/>
  <c r="J2177" i="1" s="1"/>
  <c r="A2178" i="1" l="1"/>
  <c r="B2178" i="1" s="1"/>
  <c r="E2178" i="1" l="1"/>
  <c r="F2178" i="1" s="1"/>
  <c r="H2178" i="1" s="1"/>
  <c r="J2178" i="1" s="1"/>
  <c r="C2178" i="1"/>
  <c r="D2178" i="1" s="1"/>
  <c r="A2179" i="1" l="1"/>
  <c r="B2179" i="1" s="1"/>
  <c r="E2179" i="1" l="1"/>
  <c r="F2179" i="1" s="1"/>
  <c r="C2179" i="1"/>
  <c r="H2179" i="1" l="1"/>
  <c r="J2179" i="1" s="1"/>
  <c r="D2179" i="1"/>
  <c r="A2180" i="1" l="1"/>
  <c r="B2180" i="1" l="1"/>
  <c r="E2180" i="1"/>
  <c r="C2180" i="1" l="1"/>
  <c r="F2180" i="1"/>
  <c r="H2180" i="1" l="1"/>
  <c r="J2180" i="1" s="1"/>
  <c r="D2180" i="1"/>
  <c r="A2181" i="1" l="1"/>
  <c r="B2181" i="1" s="1"/>
  <c r="E2181" i="1" l="1"/>
  <c r="F2181" i="1" s="1"/>
  <c r="C2181" i="1"/>
  <c r="H2181" i="1" l="1"/>
  <c r="J2181" i="1" s="1"/>
  <c r="D2181" i="1"/>
  <c r="A2182" i="1" l="1"/>
  <c r="E2182" i="1" s="1"/>
  <c r="B2182" i="1" l="1"/>
  <c r="C2182" i="1" s="1"/>
  <c r="D2182" i="1" s="1"/>
  <c r="F2182" i="1" l="1"/>
  <c r="H2182" i="1" s="1"/>
  <c r="J2182" i="1" s="1"/>
  <c r="A2183" i="1" s="1"/>
  <c r="E2183" i="1" s="1"/>
  <c r="B2183" i="1" l="1"/>
  <c r="C2183" i="1" s="1"/>
  <c r="D2183" i="1" s="1"/>
  <c r="F2183" i="1" l="1"/>
  <c r="H2183" i="1" s="1"/>
  <c r="J2183" i="1" s="1"/>
  <c r="A2184" i="1" s="1"/>
  <c r="E2184" i="1" l="1"/>
  <c r="B2184" i="1"/>
  <c r="C2184" i="1" l="1"/>
  <c r="D2184" i="1" s="1"/>
  <c r="F2184" i="1"/>
  <c r="H2184" i="1" s="1"/>
  <c r="J2184" i="1" s="1"/>
  <c r="A2185" i="1" l="1"/>
  <c r="E2185" i="1" s="1"/>
  <c r="B2185" i="1" l="1"/>
  <c r="C2185" i="1" s="1"/>
  <c r="F2185" i="1" l="1"/>
  <c r="H2185" i="1" s="1"/>
  <c r="J2185" i="1" s="1"/>
  <c r="D2185" i="1"/>
  <c r="A2186" i="1" l="1"/>
  <c r="E2186" i="1" l="1"/>
  <c r="B2186" i="1"/>
  <c r="C2186" i="1" l="1"/>
  <c r="D2186" i="1" s="1"/>
  <c r="F2186" i="1"/>
  <c r="H2186" i="1" s="1"/>
  <c r="J2186" i="1" s="1"/>
  <c r="A2187" i="1" l="1"/>
  <c r="E2187" i="1" s="1"/>
  <c r="B2187" i="1" l="1"/>
  <c r="C2187" i="1" s="1"/>
  <c r="F2187" i="1" l="1"/>
  <c r="H2187" i="1" s="1"/>
  <c r="J2187" i="1" s="1"/>
  <c r="D2187" i="1"/>
  <c r="A2188" i="1" l="1"/>
  <c r="L71" i="1" l="1"/>
  <c r="M71" i="1" s="1"/>
  <c r="E2188" i="1"/>
  <c r="B2188" i="1"/>
  <c r="C2188" i="1" l="1"/>
  <c r="D2188" i="1" s="1"/>
  <c r="I2194" i="1" s="1"/>
  <c r="I2195" i="1" s="1"/>
  <c r="I2196" i="1" s="1"/>
  <c r="I2197" i="1" s="1"/>
  <c r="I2198" i="1" s="1"/>
  <c r="I2199" i="1" s="1"/>
  <c r="I2200" i="1" s="1"/>
  <c r="I2201" i="1" s="1"/>
  <c r="I2202" i="1" s="1"/>
  <c r="I2203" i="1" s="1"/>
  <c r="I2204" i="1" s="1"/>
  <c r="I2205" i="1" s="1"/>
  <c r="I2206" i="1" s="1"/>
  <c r="I2207" i="1" s="1"/>
  <c r="I2208" i="1" s="1"/>
  <c r="I2209" i="1" s="1"/>
  <c r="I2210" i="1" s="1"/>
  <c r="I2211" i="1" s="1"/>
  <c r="I2212" i="1" s="1"/>
  <c r="I2213" i="1" s="1"/>
  <c r="I2214" i="1" s="1"/>
  <c r="I2215" i="1" s="1"/>
  <c r="I2216" i="1" s="1"/>
  <c r="I2217" i="1" s="1"/>
  <c r="I2218" i="1" s="1"/>
  <c r="I2219" i="1" s="1"/>
  <c r="I2220" i="1" s="1"/>
  <c r="I2221" i="1" s="1"/>
  <c r="F2188" i="1"/>
  <c r="G2194" i="1" l="1"/>
  <c r="H2188" i="1"/>
  <c r="J2188" i="1" s="1"/>
  <c r="H2194" i="1" l="1"/>
  <c r="J2194" i="1" s="1"/>
  <c r="A2195" i="1" s="1"/>
  <c r="G2195" i="1"/>
  <c r="G2196" i="1" s="1"/>
  <c r="G2197" i="1" s="1"/>
  <c r="G2198" i="1" s="1"/>
  <c r="G2199" i="1" s="1"/>
  <c r="G2200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B2195" i="1" l="1"/>
  <c r="E2195" i="1"/>
  <c r="C2195" i="1" l="1"/>
  <c r="D2195" i="1" s="1"/>
  <c r="F2195" i="1"/>
  <c r="H2195" i="1" s="1"/>
  <c r="J2195" i="1" s="1"/>
  <c r="A2196" i="1" l="1"/>
  <c r="B2196" i="1" s="1"/>
  <c r="E2196" i="1" l="1"/>
  <c r="F2196" i="1" s="1"/>
  <c r="C2196" i="1"/>
  <c r="H2196" i="1" l="1"/>
  <c r="J2196" i="1" s="1"/>
  <c r="D2196" i="1"/>
  <c r="A2197" i="1" l="1"/>
  <c r="B2197" i="1" l="1"/>
  <c r="E2197" i="1"/>
  <c r="C2197" i="1" l="1"/>
  <c r="D2197" i="1" s="1"/>
  <c r="F2197" i="1"/>
  <c r="H2197" i="1" s="1"/>
  <c r="J2197" i="1" s="1"/>
  <c r="A2198" i="1" l="1"/>
  <c r="E2198" i="1" s="1"/>
  <c r="B2198" i="1" l="1"/>
  <c r="C2198" i="1" s="1"/>
  <c r="F2198" i="1" l="1"/>
  <c r="H2198" i="1" s="1"/>
  <c r="J2198" i="1" s="1"/>
  <c r="D2198" i="1"/>
  <c r="A2199" i="1" l="1"/>
  <c r="B2199" i="1" s="1"/>
  <c r="E2199" i="1" l="1"/>
  <c r="F2199" i="1" s="1"/>
  <c r="H2199" i="1" s="1"/>
  <c r="J2199" i="1" s="1"/>
  <c r="C2199" i="1"/>
  <c r="D2199" i="1" s="1"/>
  <c r="A2200" i="1" l="1"/>
  <c r="E2200" i="1" l="1"/>
  <c r="B2200" i="1"/>
  <c r="C2200" i="1" l="1"/>
  <c r="F2200" i="1"/>
  <c r="H2200" i="1" l="1"/>
  <c r="J2200" i="1" s="1"/>
  <c r="D2200" i="1"/>
  <c r="A2201" i="1" l="1"/>
  <c r="E2201" i="1" s="1"/>
  <c r="B2201" i="1" l="1"/>
  <c r="C2201" i="1" s="1"/>
  <c r="D2201" i="1" s="1"/>
  <c r="F2201" i="1" l="1"/>
  <c r="H2201" i="1" s="1"/>
  <c r="J2201" i="1" s="1"/>
  <c r="A2202" i="1" s="1"/>
  <c r="B2202" i="1" s="1"/>
  <c r="E2202" i="1" l="1"/>
  <c r="F2202" i="1" s="1"/>
  <c r="C2202" i="1"/>
  <c r="H2202" i="1" l="1"/>
  <c r="J2202" i="1" s="1"/>
  <c r="D2202" i="1"/>
  <c r="A2203" i="1" l="1"/>
  <c r="E2203" i="1" s="1"/>
  <c r="B2203" i="1" l="1"/>
  <c r="C2203" i="1" s="1"/>
  <c r="D2203" i="1" s="1"/>
  <c r="F2203" i="1" l="1"/>
  <c r="H2203" i="1" s="1"/>
  <c r="J2203" i="1" s="1"/>
  <c r="A2204" i="1" s="1"/>
  <c r="E2204" i="1" s="1"/>
  <c r="B2204" i="1" l="1"/>
  <c r="C2204" i="1" s="1"/>
  <c r="D2204" i="1" s="1"/>
  <c r="F2204" i="1" l="1"/>
  <c r="H2204" i="1" s="1"/>
  <c r="J2204" i="1" s="1"/>
  <c r="A2205" i="1" s="1"/>
  <c r="E2205" i="1" s="1"/>
  <c r="B2205" i="1" l="1"/>
  <c r="C2205" i="1" s="1"/>
  <c r="D2205" i="1" s="1"/>
  <c r="F2205" i="1" l="1"/>
  <c r="H2205" i="1" s="1"/>
  <c r="J2205" i="1" s="1"/>
  <c r="A2206" i="1" s="1"/>
  <c r="B2206" i="1" s="1"/>
  <c r="E2206" i="1" l="1"/>
  <c r="F2206" i="1" s="1"/>
  <c r="C2206" i="1"/>
  <c r="H2206" i="1" l="1"/>
  <c r="J2206" i="1" s="1"/>
  <c r="D2206" i="1"/>
  <c r="A2207" i="1" l="1"/>
  <c r="E2207" i="1" l="1"/>
  <c r="B2207" i="1"/>
  <c r="C2207" i="1" l="1"/>
  <c r="D2207" i="1" s="1"/>
  <c r="F2207" i="1"/>
  <c r="H2207" i="1" s="1"/>
  <c r="J2207" i="1" s="1"/>
  <c r="A2208" i="1" l="1"/>
  <c r="B2208" i="1" s="1"/>
  <c r="E2208" i="1" l="1"/>
  <c r="F2208" i="1" s="1"/>
  <c r="H2208" i="1" s="1"/>
  <c r="J2208" i="1" s="1"/>
  <c r="C2208" i="1"/>
  <c r="D2208" i="1" s="1"/>
  <c r="A2209" i="1" l="1"/>
  <c r="B2209" i="1" s="1"/>
  <c r="E2209" i="1" l="1"/>
  <c r="F2209" i="1" s="1"/>
  <c r="C2209" i="1"/>
  <c r="H2209" i="1" l="1"/>
  <c r="J2209" i="1" s="1"/>
  <c r="D2209" i="1"/>
  <c r="A2210" i="1" l="1"/>
  <c r="E2210" i="1" s="1"/>
  <c r="B2210" i="1" l="1"/>
  <c r="C2210" i="1" s="1"/>
  <c r="D2210" i="1" s="1"/>
  <c r="F2210" i="1" l="1"/>
  <c r="H2210" i="1" s="1"/>
  <c r="J2210" i="1" s="1"/>
  <c r="A2211" i="1" s="1"/>
  <c r="B2211" i="1" s="1"/>
  <c r="E2211" i="1" l="1"/>
  <c r="F2211" i="1" s="1"/>
  <c r="H2211" i="1" s="1"/>
  <c r="J2211" i="1" s="1"/>
  <c r="C2211" i="1"/>
  <c r="D2211" i="1" s="1"/>
  <c r="A2212" i="1" l="1"/>
  <c r="B2212" i="1" s="1"/>
  <c r="E2212" i="1" l="1"/>
  <c r="F2212" i="1" s="1"/>
  <c r="H2212" i="1" s="1"/>
  <c r="J2212" i="1" s="1"/>
  <c r="C2212" i="1"/>
  <c r="D2212" i="1" s="1"/>
  <c r="A2213" i="1" l="1"/>
  <c r="B2213" i="1" s="1"/>
  <c r="E2213" i="1" l="1"/>
  <c r="F2213" i="1" s="1"/>
  <c r="C2213" i="1"/>
  <c r="H2213" i="1" l="1"/>
  <c r="J2213" i="1" s="1"/>
  <c r="D2213" i="1"/>
  <c r="A2214" i="1" l="1"/>
  <c r="E2214" i="1" l="1"/>
  <c r="B2214" i="1"/>
  <c r="C2214" i="1" l="1"/>
  <c r="F2214" i="1"/>
  <c r="H2214" i="1" l="1"/>
  <c r="J2214" i="1" s="1"/>
  <c r="D2214" i="1"/>
  <c r="A2215" i="1" l="1"/>
  <c r="B2215" i="1" l="1"/>
  <c r="E2215" i="1"/>
  <c r="C2215" i="1" l="1"/>
  <c r="F2215" i="1"/>
  <c r="H2215" i="1" l="1"/>
  <c r="J2215" i="1" s="1"/>
  <c r="D2215" i="1"/>
  <c r="A2216" i="1" l="1"/>
  <c r="B2216" i="1" l="1"/>
  <c r="E2216" i="1"/>
  <c r="C2216" i="1" l="1"/>
  <c r="F2216" i="1"/>
  <c r="H2216" i="1" l="1"/>
  <c r="J2216" i="1" s="1"/>
  <c r="D2216" i="1"/>
  <c r="A2217" i="1" l="1"/>
  <c r="E2217" i="1" s="1"/>
  <c r="B2217" i="1" l="1"/>
  <c r="C2217" i="1" s="1"/>
  <c r="F2217" i="1" l="1"/>
  <c r="H2217" i="1" s="1"/>
  <c r="J2217" i="1" s="1"/>
  <c r="D2217" i="1"/>
  <c r="A2218" i="1" l="1"/>
  <c r="B2218" i="1" l="1"/>
  <c r="E2218" i="1"/>
  <c r="C2218" i="1" l="1"/>
  <c r="F2218" i="1"/>
  <c r="H2218" i="1" l="1"/>
  <c r="J2218" i="1" s="1"/>
  <c r="D2218" i="1"/>
  <c r="A2219" i="1" l="1"/>
  <c r="E2219" i="1" s="1"/>
  <c r="B2219" i="1" l="1"/>
  <c r="C2219" i="1" s="1"/>
  <c r="D2219" i="1" s="1"/>
  <c r="F2219" i="1" l="1"/>
  <c r="H2219" i="1" s="1"/>
  <c r="J2219" i="1" s="1"/>
  <c r="A2220" i="1" s="1"/>
  <c r="E2220" i="1" s="1"/>
  <c r="B2220" i="1" l="1"/>
  <c r="C2220" i="1" s="1"/>
  <c r="F2220" i="1" l="1"/>
  <c r="H2220" i="1" s="1"/>
  <c r="J2220" i="1" s="1"/>
  <c r="D2220" i="1"/>
  <c r="A2221" i="1" l="1"/>
  <c r="E2221" i="1" s="1"/>
  <c r="L72" i="1" l="1"/>
  <c r="M72" i="1" s="1"/>
  <c r="B2221" i="1"/>
  <c r="C2221" i="1" s="1"/>
  <c r="D2221" i="1" s="1"/>
  <c r="I2227" i="1" s="1"/>
  <c r="I2228" i="1" s="1"/>
  <c r="I2229" i="1" s="1"/>
  <c r="I2230" i="1" s="1"/>
  <c r="I2231" i="1" s="1"/>
  <c r="I2232" i="1" s="1"/>
  <c r="I2233" i="1" s="1"/>
  <c r="I2234" i="1" s="1"/>
  <c r="I2235" i="1" s="1"/>
  <c r="I2236" i="1" s="1"/>
  <c r="I2237" i="1" s="1"/>
  <c r="I2238" i="1" s="1"/>
  <c r="I2239" i="1" s="1"/>
  <c r="I2240" i="1" s="1"/>
  <c r="I2241" i="1" s="1"/>
  <c r="I2242" i="1" s="1"/>
  <c r="I2243" i="1" s="1"/>
  <c r="I2244" i="1" s="1"/>
  <c r="I2245" i="1" s="1"/>
  <c r="I2246" i="1" s="1"/>
  <c r="I2247" i="1" s="1"/>
  <c r="I2248" i="1" s="1"/>
  <c r="I2249" i="1" s="1"/>
  <c r="I2250" i="1" s="1"/>
  <c r="I2251" i="1" s="1"/>
  <c r="I2252" i="1" s="1"/>
  <c r="I2253" i="1" s="1"/>
  <c r="I2254" i="1" s="1"/>
  <c r="F2221" i="1" l="1"/>
  <c r="G2227" i="1" s="1"/>
  <c r="H2221" i="1" l="1"/>
  <c r="J2221" i="1" s="1"/>
  <c r="H2227" i="1"/>
  <c r="J2227" i="1" s="1"/>
  <c r="A2228" i="1" s="1"/>
  <c r="G2228" i="1"/>
  <c r="G2229" i="1" s="1"/>
  <c r="G2230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B2228" i="1" l="1"/>
  <c r="E2228" i="1"/>
  <c r="C2228" i="1" l="1"/>
  <c r="F2228" i="1"/>
  <c r="H2228" i="1" l="1"/>
  <c r="J2228" i="1" s="1"/>
  <c r="D2228" i="1"/>
  <c r="A2229" i="1" l="1"/>
  <c r="B2229" i="1" l="1"/>
  <c r="E2229" i="1"/>
  <c r="C2229" i="1" l="1"/>
  <c r="F2229" i="1"/>
  <c r="H2229" i="1" l="1"/>
  <c r="J2229" i="1" s="1"/>
  <c r="D2229" i="1"/>
  <c r="A2230" i="1" l="1"/>
  <c r="E2230" i="1" l="1"/>
  <c r="B2230" i="1"/>
  <c r="C2230" i="1" l="1"/>
  <c r="F2230" i="1"/>
  <c r="H2230" i="1" l="1"/>
  <c r="J2230" i="1" s="1"/>
  <c r="D2230" i="1"/>
  <c r="A2231" i="1" l="1"/>
  <c r="B2231" i="1" l="1"/>
  <c r="E2231" i="1"/>
  <c r="C2231" i="1" l="1"/>
  <c r="D2231" i="1" s="1"/>
  <c r="F2231" i="1"/>
  <c r="H2231" i="1" s="1"/>
  <c r="J2231" i="1" s="1"/>
  <c r="A2232" i="1" l="1"/>
  <c r="E2232" i="1" s="1"/>
  <c r="B2232" i="1" l="1"/>
  <c r="C2232" i="1" s="1"/>
  <c r="D2232" i="1" s="1"/>
  <c r="F2232" i="1" l="1"/>
  <c r="H2232" i="1" s="1"/>
  <c r="J2232" i="1" s="1"/>
  <c r="A2233" i="1" s="1"/>
  <c r="E2233" i="1" s="1"/>
  <c r="B2233" i="1" l="1"/>
  <c r="C2233" i="1" s="1"/>
  <c r="D2233" i="1" s="1"/>
  <c r="F2233" i="1" l="1"/>
  <c r="H2233" i="1" s="1"/>
  <c r="J2233" i="1" s="1"/>
  <c r="A2234" i="1" s="1"/>
  <c r="E2234" i="1" s="1"/>
  <c r="B2234" i="1" l="1"/>
  <c r="C2234" i="1" s="1"/>
  <c r="F2234" i="1" l="1"/>
  <c r="H2234" i="1" s="1"/>
  <c r="J2234" i="1" s="1"/>
  <c r="D2234" i="1"/>
  <c r="A2235" i="1" l="1"/>
  <c r="B2235" i="1" l="1"/>
  <c r="E2235" i="1"/>
  <c r="C2235" i="1" l="1"/>
  <c r="D2235" i="1" s="1"/>
  <c r="F2235" i="1"/>
  <c r="H2235" i="1" s="1"/>
  <c r="J2235" i="1" s="1"/>
  <c r="A2236" i="1" l="1"/>
  <c r="E2236" i="1" s="1"/>
  <c r="B2236" i="1" l="1"/>
  <c r="C2236" i="1" s="1"/>
  <c r="F2236" i="1" l="1"/>
  <c r="H2236" i="1" s="1"/>
  <c r="J2236" i="1" s="1"/>
  <c r="D2236" i="1"/>
  <c r="A2237" i="1" l="1"/>
  <c r="E2237" i="1" s="1"/>
  <c r="B2237" i="1" l="1"/>
  <c r="C2237" i="1" s="1"/>
  <c r="F2237" i="1" l="1"/>
  <c r="H2237" i="1" s="1"/>
  <c r="J2237" i="1" s="1"/>
  <c r="D2237" i="1"/>
  <c r="A2238" i="1" l="1"/>
  <c r="E2238" i="1" s="1"/>
  <c r="B2238" i="1" l="1"/>
  <c r="C2238" i="1" s="1"/>
  <c r="F2238" i="1" l="1"/>
  <c r="H2238" i="1" s="1"/>
  <c r="J2238" i="1" s="1"/>
  <c r="D2238" i="1"/>
  <c r="A2239" i="1" l="1"/>
  <c r="B2239" i="1" s="1"/>
  <c r="E2239" i="1" l="1"/>
  <c r="F2239" i="1" s="1"/>
  <c r="H2239" i="1" s="1"/>
  <c r="J2239" i="1" s="1"/>
  <c r="C2239" i="1"/>
  <c r="D2239" i="1" s="1"/>
  <c r="A2240" i="1" l="1"/>
  <c r="B2240" i="1" s="1"/>
  <c r="E2240" i="1" l="1"/>
  <c r="F2240" i="1" s="1"/>
  <c r="H2240" i="1" s="1"/>
  <c r="J2240" i="1" s="1"/>
  <c r="C2240" i="1"/>
  <c r="D2240" i="1" s="1"/>
  <c r="A2241" i="1" l="1"/>
  <c r="B2241" i="1" l="1"/>
  <c r="E2241" i="1"/>
  <c r="C2241" i="1" l="1"/>
  <c r="F2241" i="1"/>
  <c r="H2241" i="1" l="1"/>
  <c r="J2241" i="1" s="1"/>
  <c r="D2241" i="1"/>
  <c r="A2242" i="1" l="1"/>
  <c r="E2242" i="1" l="1"/>
  <c r="B2242" i="1"/>
  <c r="C2242" i="1" l="1"/>
  <c r="F2242" i="1"/>
  <c r="H2242" i="1" l="1"/>
  <c r="J2242" i="1" s="1"/>
  <c r="D2242" i="1"/>
  <c r="A2243" i="1" l="1"/>
  <c r="B2243" i="1" l="1"/>
  <c r="E2243" i="1"/>
  <c r="C2243" i="1" l="1"/>
  <c r="F2243" i="1"/>
  <c r="H2243" i="1" l="1"/>
  <c r="J2243" i="1" s="1"/>
  <c r="D2243" i="1"/>
  <c r="A2244" i="1" l="1"/>
  <c r="B2244" i="1" l="1"/>
  <c r="E2244" i="1"/>
  <c r="C2244" i="1" l="1"/>
  <c r="D2244" i="1" s="1"/>
  <c r="F2244" i="1"/>
  <c r="H2244" i="1" s="1"/>
  <c r="J2244" i="1" s="1"/>
  <c r="A2245" i="1" l="1"/>
  <c r="E2245" i="1" s="1"/>
  <c r="B2245" i="1" l="1"/>
  <c r="C2245" i="1" s="1"/>
  <c r="F2245" i="1" l="1"/>
  <c r="H2245" i="1" s="1"/>
  <c r="J2245" i="1" s="1"/>
  <c r="D2245" i="1"/>
  <c r="A2246" i="1" l="1"/>
  <c r="B2246" i="1" l="1"/>
  <c r="E2246" i="1"/>
  <c r="C2246" i="1" l="1"/>
  <c r="D2246" i="1" s="1"/>
  <c r="F2246" i="1"/>
  <c r="H2246" i="1" s="1"/>
  <c r="J2246" i="1" s="1"/>
  <c r="A2247" i="1" l="1"/>
  <c r="B2247" i="1" s="1"/>
  <c r="E2247" i="1" l="1"/>
  <c r="F2247" i="1" s="1"/>
  <c r="C2247" i="1"/>
  <c r="H2247" i="1" l="1"/>
  <c r="J2247" i="1" s="1"/>
  <c r="D2247" i="1"/>
  <c r="A2248" i="1" l="1"/>
  <c r="E2248" i="1" l="1"/>
  <c r="B2248" i="1"/>
  <c r="C2248" i="1" l="1"/>
  <c r="F2248" i="1"/>
  <c r="H2248" i="1" l="1"/>
  <c r="J2248" i="1" s="1"/>
  <c r="D2248" i="1"/>
  <c r="A2249" i="1" l="1"/>
  <c r="E2249" i="1" l="1"/>
  <c r="B2249" i="1"/>
  <c r="C2249" i="1" l="1"/>
  <c r="F2249" i="1"/>
  <c r="H2249" i="1" l="1"/>
  <c r="J2249" i="1" s="1"/>
  <c r="D2249" i="1"/>
  <c r="A2250" i="1" l="1"/>
  <c r="B2250" i="1" l="1"/>
  <c r="E2250" i="1"/>
  <c r="C2250" i="1" l="1"/>
  <c r="F2250" i="1"/>
  <c r="H2250" i="1" l="1"/>
  <c r="J2250" i="1" s="1"/>
  <c r="D2250" i="1"/>
  <c r="A2251" i="1" l="1"/>
  <c r="B2251" i="1" l="1"/>
  <c r="E2251" i="1"/>
  <c r="C2251" i="1" l="1"/>
  <c r="F2251" i="1"/>
  <c r="H2251" i="1" l="1"/>
  <c r="J2251" i="1" s="1"/>
  <c r="D2251" i="1"/>
  <c r="A2252" i="1" l="1"/>
  <c r="B2252" i="1" s="1"/>
  <c r="E2252" i="1" l="1"/>
  <c r="F2252" i="1" s="1"/>
  <c r="C2252" i="1"/>
  <c r="H2252" i="1" l="1"/>
  <c r="J2252" i="1" s="1"/>
  <c r="D2252" i="1"/>
  <c r="A2253" i="1" l="1"/>
  <c r="E2253" i="1" l="1"/>
  <c r="B2253" i="1"/>
  <c r="C2253" i="1" l="1"/>
  <c r="F2253" i="1"/>
  <c r="H2253" i="1" l="1"/>
  <c r="J2253" i="1" s="1"/>
  <c r="D2253" i="1"/>
  <c r="A2254" i="1" l="1"/>
  <c r="B2254" i="1" l="1"/>
  <c r="L73" i="1"/>
  <c r="M73" i="1" s="1"/>
  <c r="E2254" i="1"/>
  <c r="C2254" i="1" l="1"/>
  <c r="D2254" i="1" s="1"/>
  <c r="I2260" i="1" s="1"/>
  <c r="I2261" i="1" s="1"/>
  <c r="I2262" i="1" s="1"/>
  <c r="I2263" i="1" s="1"/>
  <c r="I2264" i="1" s="1"/>
  <c r="I2265" i="1" s="1"/>
  <c r="I2266" i="1" s="1"/>
  <c r="I2267" i="1" s="1"/>
  <c r="I2268" i="1" s="1"/>
  <c r="I2269" i="1" s="1"/>
  <c r="I2270" i="1" s="1"/>
  <c r="I2271" i="1" s="1"/>
  <c r="I2272" i="1" s="1"/>
  <c r="I2273" i="1" s="1"/>
  <c r="I2274" i="1" s="1"/>
  <c r="I2275" i="1" s="1"/>
  <c r="I2276" i="1" s="1"/>
  <c r="I2277" i="1" s="1"/>
  <c r="I2278" i="1" s="1"/>
  <c r="I2279" i="1" s="1"/>
  <c r="I2280" i="1" s="1"/>
  <c r="I2281" i="1" s="1"/>
  <c r="I2282" i="1" s="1"/>
  <c r="I2283" i="1" s="1"/>
  <c r="I2284" i="1" s="1"/>
  <c r="I2285" i="1" s="1"/>
  <c r="I2286" i="1" s="1"/>
  <c r="I2287" i="1" s="1"/>
  <c r="F2254" i="1"/>
  <c r="H2254" i="1" l="1"/>
  <c r="J2254" i="1" s="1"/>
  <c r="G2260" i="1"/>
  <c r="H2260" i="1" l="1"/>
  <c r="J2260" i="1" s="1"/>
  <c r="A2261" i="1" s="1"/>
  <c r="G2261" i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E2261" i="1" l="1"/>
  <c r="B2261" i="1"/>
  <c r="C2261" i="1" l="1"/>
  <c r="D2261" i="1" s="1"/>
  <c r="F2261" i="1"/>
  <c r="H2261" i="1" s="1"/>
  <c r="J2261" i="1" s="1"/>
  <c r="A2262" i="1" l="1"/>
  <c r="E2262" i="1" s="1"/>
  <c r="B2262" i="1" l="1"/>
  <c r="C2262" i="1" s="1"/>
  <c r="D2262" i="1" s="1"/>
  <c r="F2262" i="1" l="1"/>
  <c r="H2262" i="1" s="1"/>
  <c r="J2262" i="1" s="1"/>
  <c r="A2263" i="1" s="1"/>
  <c r="E2263" i="1" s="1"/>
  <c r="B2263" i="1" l="1"/>
  <c r="C2263" i="1" s="1"/>
  <c r="D2263" i="1" s="1"/>
  <c r="F2263" i="1" l="1"/>
  <c r="H2263" i="1" s="1"/>
  <c r="J2263" i="1" s="1"/>
  <c r="A2264" i="1" s="1"/>
  <c r="B2264" i="1" s="1"/>
  <c r="E2264" i="1" l="1"/>
  <c r="F2264" i="1" s="1"/>
  <c r="C2264" i="1"/>
  <c r="H2264" i="1" l="1"/>
  <c r="J2264" i="1" s="1"/>
  <c r="D2264" i="1"/>
  <c r="A2265" i="1" l="1"/>
  <c r="B2265" i="1" l="1"/>
  <c r="E2265" i="1"/>
  <c r="C2265" i="1" l="1"/>
  <c r="F2265" i="1"/>
  <c r="H2265" i="1" l="1"/>
  <c r="J2265" i="1" s="1"/>
  <c r="D2265" i="1"/>
  <c r="A2266" i="1" l="1"/>
  <c r="E2266" i="1" l="1"/>
  <c r="B2266" i="1"/>
  <c r="C2266" i="1" l="1"/>
  <c r="D2266" i="1" s="1"/>
  <c r="F2266" i="1"/>
  <c r="H2266" i="1" s="1"/>
  <c r="J2266" i="1" s="1"/>
  <c r="A2267" i="1" l="1"/>
  <c r="B2267" i="1" s="1"/>
  <c r="E2267" i="1" l="1"/>
  <c r="F2267" i="1" s="1"/>
  <c r="C2267" i="1"/>
  <c r="H2267" i="1" l="1"/>
  <c r="J2267" i="1" s="1"/>
  <c r="D2267" i="1"/>
  <c r="A2268" i="1" l="1"/>
  <c r="B2268" i="1" s="1"/>
  <c r="E2268" i="1" l="1"/>
  <c r="F2268" i="1" s="1"/>
  <c r="C2268" i="1"/>
  <c r="H2268" i="1" l="1"/>
  <c r="J2268" i="1" s="1"/>
  <c r="D2268" i="1"/>
  <c r="A2269" i="1" l="1"/>
  <c r="E2269" i="1" s="1"/>
  <c r="B2269" i="1" l="1"/>
  <c r="C2269" i="1" s="1"/>
  <c r="D2269" i="1" s="1"/>
  <c r="F2269" i="1" l="1"/>
  <c r="H2269" i="1" s="1"/>
  <c r="J2269" i="1" s="1"/>
  <c r="A2270" i="1" s="1"/>
  <c r="B2270" i="1" s="1"/>
  <c r="E2270" i="1" l="1"/>
  <c r="F2270" i="1" s="1"/>
  <c r="C2270" i="1"/>
  <c r="H2270" i="1" l="1"/>
  <c r="J2270" i="1" s="1"/>
  <c r="D2270" i="1"/>
  <c r="A2271" i="1" l="1"/>
  <c r="B2271" i="1" l="1"/>
  <c r="E2271" i="1"/>
  <c r="C2271" i="1" l="1"/>
  <c r="F2271" i="1"/>
  <c r="H2271" i="1" l="1"/>
  <c r="J2271" i="1" s="1"/>
  <c r="D2271" i="1"/>
  <c r="A2272" i="1" l="1"/>
  <c r="E2272" i="1" s="1"/>
  <c r="B2272" i="1" l="1"/>
  <c r="C2272" i="1" s="1"/>
  <c r="D2272" i="1" s="1"/>
  <c r="F2272" i="1" l="1"/>
  <c r="H2272" i="1" s="1"/>
  <c r="J2272" i="1" s="1"/>
  <c r="A2273" i="1" s="1"/>
  <c r="B2273" i="1" s="1"/>
  <c r="E2273" i="1" l="1"/>
  <c r="F2273" i="1" s="1"/>
  <c r="C2273" i="1"/>
  <c r="H2273" i="1" l="1"/>
  <c r="J2273" i="1" s="1"/>
  <c r="D2273" i="1"/>
  <c r="A2274" i="1" l="1"/>
  <c r="B2274" i="1" s="1"/>
  <c r="E2274" i="1" l="1"/>
  <c r="F2274" i="1" s="1"/>
  <c r="C2274" i="1"/>
  <c r="H2274" i="1" l="1"/>
  <c r="J2274" i="1" s="1"/>
  <c r="D2274" i="1"/>
  <c r="A2275" i="1" l="1"/>
  <c r="B2275" i="1" s="1"/>
  <c r="E2275" i="1" l="1"/>
  <c r="F2275" i="1" s="1"/>
  <c r="C2275" i="1"/>
  <c r="H2275" i="1" l="1"/>
  <c r="J2275" i="1" s="1"/>
  <c r="D2275" i="1"/>
  <c r="A2276" i="1" l="1"/>
  <c r="E2276" i="1" l="1"/>
  <c r="B2276" i="1"/>
  <c r="C2276" i="1" l="1"/>
  <c r="D2276" i="1" s="1"/>
  <c r="F2276" i="1"/>
  <c r="H2276" i="1" s="1"/>
  <c r="J2276" i="1" s="1"/>
  <c r="A2277" i="1" l="1"/>
  <c r="E2277" i="1" s="1"/>
  <c r="B2277" i="1" l="1"/>
  <c r="C2277" i="1" s="1"/>
  <c r="D2277" i="1" s="1"/>
  <c r="F2277" i="1" l="1"/>
  <c r="H2277" i="1" s="1"/>
  <c r="J2277" i="1" s="1"/>
  <c r="A2278" i="1" s="1"/>
  <c r="B2278" i="1" s="1"/>
  <c r="E2278" i="1" l="1"/>
  <c r="F2278" i="1" s="1"/>
  <c r="C2278" i="1"/>
  <c r="H2278" i="1" l="1"/>
  <c r="J2278" i="1" s="1"/>
  <c r="D2278" i="1"/>
  <c r="A2279" i="1" l="1"/>
  <c r="E2279" i="1" s="1"/>
  <c r="B2279" i="1" l="1"/>
  <c r="C2279" i="1" s="1"/>
  <c r="D2279" i="1" s="1"/>
  <c r="F2279" i="1" l="1"/>
  <c r="H2279" i="1" s="1"/>
  <c r="J2279" i="1" s="1"/>
  <c r="A2280" i="1" s="1"/>
  <c r="E2280" i="1" s="1"/>
  <c r="B2280" i="1" l="1"/>
  <c r="C2280" i="1" s="1"/>
  <c r="D2280" i="1" s="1"/>
  <c r="F2280" i="1" l="1"/>
  <c r="H2280" i="1" s="1"/>
  <c r="J2280" i="1" s="1"/>
  <c r="A2281" i="1" s="1"/>
  <c r="B2281" i="1" s="1"/>
  <c r="E2281" i="1" l="1"/>
  <c r="F2281" i="1" s="1"/>
  <c r="C2281" i="1"/>
  <c r="H2281" i="1" l="1"/>
  <c r="J2281" i="1" s="1"/>
  <c r="D2281" i="1"/>
  <c r="A2282" i="1" l="1"/>
  <c r="E2282" i="1" s="1"/>
  <c r="B2282" i="1" l="1"/>
  <c r="C2282" i="1" s="1"/>
  <c r="F2282" i="1" l="1"/>
  <c r="H2282" i="1" s="1"/>
  <c r="J2282" i="1" s="1"/>
  <c r="D2282" i="1"/>
  <c r="A2283" i="1" l="1"/>
  <c r="E2283" i="1" s="1"/>
  <c r="B2283" i="1" l="1"/>
  <c r="C2283" i="1" s="1"/>
  <c r="F2283" i="1" l="1"/>
  <c r="H2283" i="1" s="1"/>
  <c r="J2283" i="1" s="1"/>
  <c r="D2283" i="1"/>
  <c r="A2284" i="1" l="1"/>
  <c r="E2284" i="1" s="1"/>
  <c r="B2284" i="1" l="1"/>
  <c r="F2284" i="1" s="1"/>
  <c r="H2284" i="1" s="1"/>
  <c r="J2284" i="1" s="1"/>
  <c r="C2284" i="1" l="1"/>
  <c r="D2284" i="1" s="1"/>
  <c r="A2285" i="1" s="1"/>
  <c r="B2285" i="1" s="1"/>
  <c r="E2285" i="1" l="1"/>
  <c r="F2285" i="1" s="1"/>
  <c r="C2285" i="1"/>
  <c r="H2285" i="1" l="1"/>
  <c r="J2285" i="1" s="1"/>
  <c r="D2285" i="1"/>
  <c r="A2286" i="1" l="1"/>
  <c r="E2286" i="1" l="1"/>
  <c r="B2286" i="1"/>
  <c r="C2286" i="1" l="1"/>
  <c r="D2286" i="1" s="1"/>
  <c r="F2286" i="1"/>
  <c r="H2286" i="1" s="1"/>
  <c r="J2286" i="1" s="1"/>
  <c r="A2287" i="1" l="1"/>
  <c r="B2287" i="1" s="1"/>
  <c r="L74" i="1" l="1"/>
  <c r="M74" i="1" s="1"/>
  <c r="E2287" i="1"/>
  <c r="F2287" i="1" s="1"/>
  <c r="C2287" i="1"/>
  <c r="D2287" i="1" s="1"/>
  <c r="I2293" i="1" s="1"/>
  <c r="I2294" i="1" s="1"/>
  <c r="I2295" i="1" s="1"/>
  <c r="I2296" i="1" s="1"/>
  <c r="I2297" i="1" s="1"/>
  <c r="I2298" i="1" s="1"/>
  <c r="I2299" i="1" s="1"/>
  <c r="I2300" i="1" s="1"/>
  <c r="I2301" i="1" s="1"/>
  <c r="I2302" i="1" s="1"/>
  <c r="I2303" i="1" s="1"/>
  <c r="I2304" i="1" s="1"/>
  <c r="I2305" i="1" s="1"/>
  <c r="I2306" i="1" s="1"/>
  <c r="I2307" i="1" s="1"/>
  <c r="I2308" i="1" s="1"/>
  <c r="I2309" i="1" s="1"/>
  <c r="I2310" i="1" s="1"/>
  <c r="I2311" i="1" s="1"/>
  <c r="I2312" i="1" s="1"/>
  <c r="I2313" i="1" s="1"/>
  <c r="I2314" i="1" s="1"/>
  <c r="I2315" i="1" s="1"/>
  <c r="I2316" i="1" s="1"/>
  <c r="I2317" i="1" s="1"/>
  <c r="I2318" i="1" s="1"/>
  <c r="I2319" i="1" s="1"/>
  <c r="I2320" i="1" s="1"/>
  <c r="H2287" i="1" l="1"/>
  <c r="J2287" i="1" s="1"/>
  <c r="G2293" i="1"/>
  <c r="H2293" i="1" l="1"/>
  <c r="J2293" i="1" s="1"/>
  <c r="A2294" i="1" s="1"/>
  <c r="G2294" i="1"/>
  <c r="G2295" i="1" s="1"/>
  <c r="G2296" i="1" s="1"/>
  <c r="G2297" i="1" s="1"/>
  <c r="G2298" i="1" s="1"/>
  <c r="G2299" i="1" s="1"/>
  <c r="G2300" i="1" s="1"/>
  <c r="G2301" i="1" s="1"/>
  <c r="G2302" i="1" s="1"/>
  <c r="G2303" i="1" s="1"/>
  <c r="G2304" i="1" s="1"/>
  <c r="G2305" i="1" s="1"/>
  <c r="G2306" i="1" s="1"/>
  <c r="G2307" i="1" s="1"/>
  <c r="G2308" i="1" s="1"/>
  <c r="G2309" i="1" s="1"/>
  <c r="G2310" i="1" s="1"/>
  <c r="G2311" i="1" s="1"/>
  <c r="G2312" i="1" s="1"/>
  <c r="G2313" i="1" s="1"/>
  <c r="G2314" i="1" s="1"/>
  <c r="G2315" i="1" s="1"/>
  <c r="G2316" i="1" s="1"/>
  <c r="G2317" i="1" s="1"/>
  <c r="G2318" i="1" s="1"/>
  <c r="G2319" i="1" s="1"/>
  <c r="G2320" i="1" s="1"/>
  <c r="B2294" i="1" l="1"/>
  <c r="E2294" i="1"/>
  <c r="C2294" i="1" l="1"/>
  <c r="D2294" i="1" s="1"/>
  <c r="F2294" i="1"/>
  <c r="H2294" i="1" s="1"/>
  <c r="J2294" i="1" s="1"/>
  <c r="A2295" i="1" l="1"/>
  <c r="E2295" i="1" s="1"/>
  <c r="B2295" i="1" l="1"/>
  <c r="C2295" i="1" s="1"/>
  <c r="D2295" i="1" s="1"/>
  <c r="F2295" i="1" l="1"/>
  <c r="H2295" i="1" s="1"/>
  <c r="J2295" i="1" s="1"/>
  <c r="A2296" i="1" s="1"/>
  <c r="E2296" i="1" s="1"/>
  <c r="B2296" i="1" l="1"/>
  <c r="C2296" i="1" s="1"/>
  <c r="D2296" i="1" s="1"/>
  <c r="F2296" i="1" l="1"/>
  <c r="H2296" i="1" s="1"/>
  <c r="J2296" i="1" s="1"/>
  <c r="A2297" i="1" s="1"/>
  <c r="E2297" i="1" l="1"/>
  <c r="B2297" i="1"/>
  <c r="C2297" i="1" s="1"/>
  <c r="D2297" i="1" s="1"/>
  <c r="F2297" i="1" l="1"/>
  <c r="H2297" i="1" s="1"/>
  <c r="J2297" i="1" s="1"/>
  <c r="A2298" i="1" s="1"/>
  <c r="E2298" i="1" s="1"/>
  <c r="B2298" i="1" l="1"/>
  <c r="C2298" i="1" s="1"/>
  <c r="D2298" i="1" s="1"/>
  <c r="F2298" i="1" l="1"/>
  <c r="H2298" i="1" s="1"/>
  <c r="J2298" i="1" s="1"/>
  <c r="A2299" i="1" s="1"/>
  <c r="B2299" i="1" s="1"/>
  <c r="E2299" i="1" l="1"/>
  <c r="F2299" i="1" s="1"/>
  <c r="C2299" i="1"/>
  <c r="D2299" i="1" s="1"/>
  <c r="H2299" i="1" l="1"/>
  <c r="J2299" i="1" s="1"/>
  <c r="A2300" i="1" s="1"/>
  <c r="B2300" i="1" l="1"/>
  <c r="E2300" i="1"/>
  <c r="C2300" i="1" l="1"/>
  <c r="F2300" i="1"/>
  <c r="H2300" i="1" l="1"/>
  <c r="J2300" i="1" s="1"/>
  <c r="D2300" i="1"/>
  <c r="A2301" i="1" l="1"/>
  <c r="E2301" i="1" s="1"/>
  <c r="B2301" i="1" l="1"/>
  <c r="C2301" i="1" s="1"/>
  <c r="D2301" i="1" s="1"/>
  <c r="F2301" i="1" l="1"/>
  <c r="H2301" i="1" s="1"/>
  <c r="J2301" i="1" s="1"/>
  <c r="A2302" i="1" s="1"/>
  <c r="E2302" i="1" s="1"/>
  <c r="B2302" i="1" l="1"/>
  <c r="C2302" i="1" s="1"/>
  <c r="F2302" i="1" l="1"/>
  <c r="H2302" i="1" s="1"/>
  <c r="J2302" i="1" s="1"/>
  <c r="D2302" i="1"/>
  <c r="A2303" i="1" l="1"/>
  <c r="E2303" i="1" s="1"/>
  <c r="B2303" i="1" l="1"/>
  <c r="C2303" i="1" s="1"/>
  <c r="D2303" i="1" s="1"/>
  <c r="F2303" i="1" l="1"/>
  <c r="H2303" i="1" s="1"/>
  <c r="J2303" i="1" s="1"/>
  <c r="A2304" i="1" s="1"/>
  <c r="E2304" i="1" s="1"/>
  <c r="B2304" i="1" l="1"/>
  <c r="C2304" i="1" s="1"/>
  <c r="D2304" i="1" s="1"/>
  <c r="F2304" i="1" l="1"/>
  <c r="H2304" i="1" s="1"/>
  <c r="J2304" i="1" s="1"/>
  <c r="A2305" i="1" s="1"/>
  <c r="E2305" i="1" s="1"/>
  <c r="B2305" i="1" l="1"/>
  <c r="C2305" i="1" s="1"/>
  <c r="F2305" i="1" l="1"/>
  <c r="H2305" i="1" s="1"/>
  <c r="J2305" i="1" s="1"/>
  <c r="D2305" i="1"/>
  <c r="A2306" i="1" l="1"/>
  <c r="B2306" i="1" l="1"/>
  <c r="E2306" i="1"/>
  <c r="C2306" i="1" l="1"/>
  <c r="F2306" i="1"/>
  <c r="H2306" i="1" l="1"/>
  <c r="J2306" i="1" s="1"/>
  <c r="D2306" i="1"/>
  <c r="A2307" i="1" l="1"/>
  <c r="B2307" i="1" s="1"/>
  <c r="E2307" i="1" l="1"/>
  <c r="F2307" i="1" s="1"/>
  <c r="H2307" i="1" s="1"/>
  <c r="J2307" i="1" s="1"/>
  <c r="C2307" i="1"/>
  <c r="D2307" i="1" s="1"/>
  <c r="A2308" i="1" l="1"/>
  <c r="E2308" i="1" s="1"/>
  <c r="B2308" i="1" l="1"/>
  <c r="C2308" i="1" s="1"/>
  <c r="F2308" i="1" l="1"/>
  <c r="H2308" i="1" s="1"/>
  <c r="J2308" i="1" s="1"/>
  <c r="D2308" i="1"/>
  <c r="A2309" i="1" l="1"/>
  <c r="B2309" i="1" s="1"/>
  <c r="E2309" i="1" l="1"/>
  <c r="F2309" i="1" s="1"/>
  <c r="C2309" i="1"/>
  <c r="H2309" i="1" l="1"/>
  <c r="J2309" i="1" s="1"/>
  <c r="D2309" i="1"/>
  <c r="A2310" i="1" l="1"/>
  <c r="E2310" i="1" s="1"/>
  <c r="B2310" i="1" l="1"/>
  <c r="C2310" i="1" s="1"/>
  <c r="D2310" i="1" s="1"/>
  <c r="F2310" i="1" l="1"/>
  <c r="H2310" i="1" s="1"/>
  <c r="J2310" i="1" s="1"/>
  <c r="A2311" i="1" s="1"/>
  <c r="E2311" i="1" s="1"/>
  <c r="B2311" i="1" l="1"/>
  <c r="C2311" i="1" s="1"/>
  <c r="D2311" i="1" s="1"/>
  <c r="F2311" i="1" l="1"/>
  <c r="H2311" i="1" s="1"/>
  <c r="J2311" i="1" s="1"/>
  <c r="A2312" i="1" s="1"/>
  <c r="E2312" i="1" s="1"/>
  <c r="B2312" i="1" l="1"/>
  <c r="C2312" i="1" s="1"/>
  <c r="D2312" i="1" s="1"/>
  <c r="F2312" i="1" l="1"/>
  <c r="H2312" i="1" s="1"/>
  <c r="J2312" i="1" s="1"/>
  <c r="A2313" i="1" s="1"/>
  <c r="E2313" i="1" s="1"/>
  <c r="B2313" i="1" l="1"/>
  <c r="C2313" i="1" s="1"/>
  <c r="F2313" i="1" l="1"/>
  <c r="H2313" i="1" s="1"/>
  <c r="J2313" i="1" s="1"/>
  <c r="D2313" i="1"/>
  <c r="A2314" i="1" l="1"/>
  <c r="E2314" i="1" l="1"/>
  <c r="B2314" i="1"/>
  <c r="C2314" i="1" l="1"/>
  <c r="F2314" i="1"/>
  <c r="H2314" i="1" l="1"/>
  <c r="J2314" i="1" s="1"/>
  <c r="D2314" i="1"/>
  <c r="A2315" i="1" l="1"/>
  <c r="B2315" i="1" l="1"/>
  <c r="E2315" i="1"/>
  <c r="C2315" i="1" l="1"/>
  <c r="F2315" i="1"/>
  <c r="H2315" i="1" l="1"/>
  <c r="J2315" i="1" s="1"/>
  <c r="D2315" i="1"/>
  <c r="A2316" i="1" l="1"/>
  <c r="E2316" i="1" s="1"/>
  <c r="B2316" i="1" l="1"/>
  <c r="C2316" i="1" s="1"/>
  <c r="F2316" i="1" l="1"/>
  <c r="H2316" i="1" s="1"/>
  <c r="J2316" i="1" s="1"/>
  <c r="D2316" i="1"/>
  <c r="A2317" i="1" l="1"/>
  <c r="B2317" i="1" s="1"/>
  <c r="E2317" i="1" l="1"/>
  <c r="F2317" i="1" s="1"/>
  <c r="H2317" i="1" s="1"/>
  <c r="J2317" i="1" s="1"/>
  <c r="C2317" i="1"/>
  <c r="D2317" i="1" s="1"/>
  <c r="A2318" i="1" l="1"/>
  <c r="B2318" i="1" s="1"/>
  <c r="E2318" i="1" l="1"/>
  <c r="F2318" i="1" s="1"/>
  <c r="H2318" i="1" s="1"/>
  <c r="J2318" i="1" s="1"/>
  <c r="C2318" i="1"/>
  <c r="D2318" i="1" s="1"/>
  <c r="A2319" i="1" l="1"/>
  <c r="E2319" i="1" s="1"/>
  <c r="B2319" i="1" l="1"/>
  <c r="C2319" i="1" s="1"/>
  <c r="F2319" i="1" l="1"/>
  <c r="H2319" i="1" s="1"/>
  <c r="J2319" i="1" s="1"/>
  <c r="D2319" i="1"/>
  <c r="A2320" i="1" l="1"/>
  <c r="L75" i="1" l="1"/>
  <c r="M75" i="1" s="1"/>
  <c r="B2320" i="1"/>
  <c r="E2320" i="1"/>
  <c r="C2320" i="1" l="1"/>
  <c r="D2320" i="1" s="1"/>
  <c r="I2326" i="1" s="1"/>
  <c r="I2327" i="1" s="1"/>
  <c r="I2328" i="1" s="1"/>
  <c r="I2329" i="1" s="1"/>
  <c r="I2330" i="1" s="1"/>
  <c r="I2331" i="1" s="1"/>
  <c r="I2332" i="1" s="1"/>
  <c r="I2333" i="1" s="1"/>
  <c r="I2334" i="1" s="1"/>
  <c r="I2335" i="1" s="1"/>
  <c r="I2336" i="1" s="1"/>
  <c r="I2337" i="1" s="1"/>
  <c r="I2338" i="1" s="1"/>
  <c r="I2339" i="1" s="1"/>
  <c r="I2340" i="1" s="1"/>
  <c r="I2341" i="1" s="1"/>
  <c r="I2342" i="1" s="1"/>
  <c r="I2343" i="1" s="1"/>
  <c r="I2344" i="1" s="1"/>
  <c r="I2345" i="1" s="1"/>
  <c r="I2346" i="1" s="1"/>
  <c r="I2347" i="1" s="1"/>
  <c r="I2348" i="1" s="1"/>
  <c r="I2349" i="1" s="1"/>
  <c r="I2350" i="1" s="1"/>
  <c r="I2351" i="1" s="1"/>
  <c r="I2352" i="1" s="1"/>
  <c r="I2353" i="1" s="1"/>
  <c r="F2320" i="1"/>
  <c r="G2326" i="1" l="1"/>
  <c r="H2320" i="1"/>
  <c r="J2320" i="1" s="1"/>
  <c r="G2327" i="1" l="1"/>
  <c r="G2328" i="1" s="1"/>
  <c r="G2329" i="1" s="1"/>
  <c r="G2330" i="1" s="1"/>
  <c r="G2331" i="1" s="1"/>
  <c r="G2332" i="1" s="1"/>
  <c r="G2333" i="1" s="1"/>
  <c r="G2334" i="1" s="1"/>
  <c r="G2335" i="1" s="1"/>
  <c r="G2336" i="1" s="1"/>
  <c r="G2337" i="1" s="1"/>
  <c r="G2338" i="1" s="1"/>
  <c r="G2339" i="1" s="1"/>
  <c r="G2340" i="1" s="1"/>
  <c r="G2341" i="1" s="1"/>
  <c r="G2342" i="1" s="1"/>
  <c r="G2343" i="1" s="1"/>
  <c r="G2344" i="1" s="1"/>
  <c r="G2345" i="1" s="1"/>
  <c r="G2346" i="1" s="1"/>
  <c r="G2347" i="1" s="1"/>
  <c r="G2348" i="1" s="1"/>
  <c r="G2349" i="1" s="1"/>
  <c r="G2350" i="1" s="1"/>
  <c r="G2351" i="1" s="1"/>
  <c r="G2352" i="1" s="1"/>
  <c r="G2353" i="1" s="1"/>
  <c r="H2326" i="1"/>
  <c r="J2326" i="1" s="1"/>
  <c r="A2327" i="1" s="1"/>
  <c r="B2327" i="1" l="1"/>
  <c r="E2327" i="1"/>
  <c r="C2327" i="1" l="1"/>
  <c r="D2327" i="1" s="1"/>
  <c r="F2327" i="1"/>
  <c r="H2327" i="1" l="1"/>
  <c r="J2327" i="1" s="1"/>
  <c r="A2328" i="1" s="1"/>
  <c r="B2328" i="1" s="1"/>
  <c r="C2328" i="1" l="1"/>
  <c r="D2328" i="1" s="1"/>
  <c r="E2328" i="1"/>
  <c r="F2328" i="1" s="1"/>
  <c r="H2328" i="1" l="1"/>
  <c r="J2328" i="1" s="1"/>
  <c r="A2329" i="1" s="1"/>
  <c r="B2329" i="1" l="1"/>
  <c r="E2329" i="1"/>
  <c r="C2329" i="1" l="1"/>
  <c r="F2329" i="1"/>
  <c r="H2329" i="1" l="1"/>
  <c r="J2329" i="1" s="1"/>
  <c r="D2329" i="1"/>
  <c r="A2330" i="1" l="1"/>
  <c r="E2330" i="1" l="1"/>
  <c r="B2330" i="1"/>
  <c r="C2330" i="1" l="1"/>
  <c r="F2330" i="1"/>
  <c r="H2330" i="1" l="1"/>
  <c r="J2330" i="1" s="1"/>
  <c r="D2330" i="1"/>
  <c r="A2331" i="1" l="1"/>
  <c r="B2331" i="1" l="1"/>
  <c r="E2331" i="1"/>
  <c r="C2331" i="1" l="1"/>
  <c r="F2331" i="1"/>
  <c r="H2331" i="1" l="1"/>
  <c r="J2331" i="1" s="1"/>
  <c r="D2331" i="1"/>
  <c r="A2332" i="1" l="1"/>
  <c r="B2332" i="1" l="1"/>
  <c r="E2332" i="1"/>
  <c r="C2332" i="1" l="1"/>
  <c r="F2332" i="1"/>
  <c r="H2332" i="1" l="1"/>
  <c r="J2332" i="1" s="1"/>
  <c r="D2332" i="1"/>
  <c r="A2333" i="1" l="1"/>
  <c r="E2333" i="1" l="1"/>
  <c r="B2333" i="1"/>
  <c r="C2333" i="1" l="1"/>
  <c r="F2333" i="1"/>
  <c r="H2333" i="1" l="1"/>
  <c r="J2333" i="1" s="1"/>
  <c r="D2333" i="1"/>
  <c r="A2334" i="1" l="1"/>
  <c r="E2334" i="1" s="1"/>
  <c r="B2334" i="1" l="1"/>
  <c r="C2334" i="1" s="1"/>
  <c r="F2334" i="1" l="1"/>
  <c r="H2334" i="1" s="1"/>
  <c r="J2334" i="1" s="1"/>
  <c r="D2334" i="1"/>
  <c r="A2335" i="1" l="1"/>
  <c r="B2335" i="1" l="1"/>
  <c r="E2335" i="1"/>
  <c r="C2335" i="1" l="1"/>
  <c r="F2335" i="1"/>
  <c r="H2335" i="1" l="1"/>
  <c r="J2335" i="1" s="1"/>
  <c r="D2335" i="1"/>
  <c r="A2336" i="1" l="1"/>
  <c r="B2336" i="1" l="1"/>
  <c r="E2336" i="1"/>
  <c r="C2336" i="1" l="1"/>
  <c r="F2336" i="1"/>
  <c r="H2336" i="1" l="1"/>
  <c r="J2336" i="1" s="1"/>
  <c r="D2336" i="1"/>
  <c r="A2337" i="1" l="1"/>
  <c r="B2337" i="1" s="1"/>
  <c r="E2337" i="1" l="1"/>
  <c r="F2337" i="1" s="1"/>
  <c r="C2337" i="1"/>
  <c r="H2337" i="1" l="1"/>
  <c r="J2337" i="1" s="1"/>
  <c r="D2337" i="1"/>
  <c r="A2338" i="1" l="1"/>
  <c r="E2338" i="1" l="1"/>
  <c r="B2338" i="1"/>
  <c r="C2338" i="1" l="1"/>
  <c r="F2338" i="1"/>
  <c r="H2338" i="1" l="1"/>
  <c r="J2338" i="1" s="1"/>
  <c r="D2338" i="1"/>
  <c r="A2339" i="1" l="1"/>
  <c r="B2339" i="1" s="1"/>
  <c r="E2339" i="1" l="1"/>
  <c r="F2339" i="1" s="1"/>
  <c r="H2339" i="1" s="1"/>
  <c r="J2339" i="1" s="1"/>
  <c r="C2339" i="1"/>
  <c r="D2339" i="1" s="1"/>
  <c r="A2340" i="1" l="1"/>
  <c r="B2340" i="1" s="1"/>
  <c r="E2340" i="1" l="1"/>
  <c r="F2340" i="1" s="1"/>
  <c r="C2340" i="1"/>
  <c r="H2340" i="1" l="1"/>
  <c r="J2340" i="1" s="1"/>
  <c r="D2340" i="1"/>
  <c r="A2341" i="1" l="1"/>
  <c r="E2341" i="1" s="1"/>
  <c r="B2341" i="1" l="1"/>
  <c r="C2341" i="1" s="1"/>
  <c r="D2341" i="1" s="1"/>
  <c r="F2341" i="1" l="1"/>
  <c r="H2341" i="1" s="1"/>
  <c r="J2341" i="1" s="1"/>
  <c r="A2342" i="1" s="1"/>
  <c r="E2342" i="1" s="1"/>
  <c r="B2342" i="1" l="1"/>
  <c r="C2342" i="1" s="1"/>
  <c r="F2342" i="1" l="1"/>
  <c r="H2342" i="1" s="1"/>
  <c r="J2342" i="1" s="1"/>
  <c r="D2342" i="1"/>
  <c r="A2343" i="1" l="1"/>
  <c r="B2343" i="1" s="1"/>
  <c r="E2343" i="1" l="1"/>
  <c r="F2343" i="1" s="1"/>
  <c r="C2343" i="1"/>
  <c r="H2343" i="1" l="1"/>
  <c r="J2343" i="1" s="1"/>
  <c r="D2343" i="1"/>
  <c r="A2344" i="1" l="1"/>
  <c r="E2344" i="1" l="1"/>
  <c r="B2344" i="1"/>
  <c r="C2344" i="1" l="1"/>
  <c r="F2344" i="1"/>
  <c r="H2344" i="1" l="1"/>
  <c r="J2344" i="1" s="1"/>
  <c r="D2344" i="1"/>
  <c r="A2345" i="1" l="1"/>
  <c r="E2345" i="1" l="1"/>
  <c r="B2345" i="1"/>
  <c r="C2345" i="1" l="1"/>
  <c r="F2345" i="1"/>
  <c r="H2345" i="1" l="1"/>
  <c r="J2345" i="1" s="1"/>
  <c r="D2345" i="1"/>
  <c r="A2346" i="1" l="1"/>
  <c r="B2346" i="1" l="1"/>
  <c r="E2346" i="1"/>
  <c r="C2346" i="1" l="1"/>
  <c r="F2346" i="1"/>
  <c r="H2346" i="1" l="1"/>
  <c r="J2346" i="1" s="1"/>
  <c r="D2346" i="1"/>
  <c r="A2347" i="1" l="1"/>
  <c r="E2347" i="1" s="1"/>
  <c r="B2347" i="1" l="1"/>
  <c r="C2347" i="1" s="1"/>
  <c r="F2347" i="1" l="1"/>
  <c r="H2347" i="1" s="1"/>
  <c r="J2347" i="1" s="1"/>
  <c r="D2347" i="1"/>
  <c r="A2348" i="1" l="1"/>
  <c r="B2348" i="1" s="1"/>
  <c r="E2348" i="1" l="1"/>
  <c r="F2348" i="1" s="1"/>
  <c r="C2348" i="1"/>
  <c r="H2348" i="1" l="1"/>
  <c r="J2348" i="1" s="1"/>
  <c r="D2348" i="1"/>
  <c r="A2349" i="1" l="1"/>
  <c r="E2349" i="1" s="1"/>
  <c r="B2349" i="1" l="1"/>
  <c r="C2349" i="1" s="1"/>
  <c r="F2349" i="1" l="1"/>
  <c r="H2349" i="1" s="1"/>
  <c r="J2349" i="1" s="1"/>
  <c r="D2349" i="1"/>
  <c r="A2350" i="1" l="1"/>
  <c r="E2350" i="1" s="1"/>
  <c r="B2350" i="1" l="1"/>
  <c r="C2350" i="1" s="1"/>
  <c r="F2350" i="1" l="1"/>
  <c r="H2350" i="1" s="1"/>
  <c r="J2350" i="1" s="1"/>
  <c r="D2350" i="1"/>
  <c r="A2351" i="1" l="1"/>
  <c r="B2351" i="1" s="1"/>
  <c r="E2351" i="1" l="1"/>
  <c r="F2351" i="1" s="1"/>
  <c r="H2351" i="1" s="1"/>
  <c r="J2351" i="1" s="1"/>
  <c r="C2351" i="1"/>
  <c r="D2351" i="1" s="1"/>
  <c r="A2352" i="1" l="1"/>
  <c r="B2352" i="1" s="1"/>
  <c r="E2352" i="1" l="1"/>
  <c r="F2352" i="1" s="1"/>
  <c r="H2352" i="1" s="1"/>
  <c r="J2352" i="1" s="1"/>
  <c r="C2352" i="1"/>
  <c r="D2352" i="1" s="1"/>
  <c r="A2353" i="1" l="1"/>
  <c r="B2353" i="1" s="1"/>
  <c r="E2353" i="1" l="1"/>
  <c r="F2353" i="1" s="1"/>
  <c r="L76" i="1"/>
  <c r="M76" i="1" s="1"/>
  <c r="C2353" i="1"/>
  <c r="D2353" i="1" s="1"/>
  <c r="I2359" i="1" s="1"/>
  <c r="I2360" i="1" s="1"/>
  <c r="I2361" i="1" s="1"/>
  <c r="I2362" i="1" s="1"/>
  <c r="I2363" i="1" s="1"/>
  <c r="I2364" i="1" s="1"/>
  <c r="I2365" i="1" s="1"/>
  <c r="I2366" i="1" s="1"/>
  <c r="I2367" i="1" s="1"/>
  <c r="I2368" i="1" s="1"/>
  <c r="I2369" i="1" s="1"/>
  <c r="I2370" i="1" s="1"/>
  <c r="I2371" i="1" s="1"/>
  <c r="I2372" i="1" s="1"/>
  <c r="I2373" i="1" s="1"/>
  <c r="I2374" i="1" s="1"/>
  <c r="I2375" i="1" s="1"/>
  <c r="I2376" i="1" s="1"/>
  <c r="I2377" i="1" s="1"/>
  <c r="I2378" i="1" s="1"/>
  <c r="I2379" i="1" s="1"/>
  <c r="I2380" i="1" s="1"/>
  <c r="I2381" i="1" s="1"/>
  <c r="I2382" i="1" s="1"/>
  <c r="I2383" i="1" s="1"/>
  <c r="I2384" i="1" s="1"/>
  <c r="I2385" i="1" s="1"/>
  <c r="I2386" i="1" s="1"/>
  <c r="G2359" i="1" l="1"/>
  <c r="H2353" i="1"/>
  <c r="J2353" i="1" s="1"/>
  <c r="G2360" i="1" l="1"/>
  <c r="G2361" i="1" s="1"/>
  <c r="G2362" i="1" s="1"/>
  <c r="G2363" i="1" s="1"/>
  <c r="G2364" i="1" s="1"/>
  <c r="G2365" i="1" s="1"/>
  <c r="G2366" i="1" s="1"/>
  <c r="G2367" i="1" s="1"/>
  <c r="G2368" i="1" s="1"/>
  <c r="G2369" i="1" s="1"/>
  <c r="G2370" i="1" s="1"/>
  <c r="G2371" i="1" s="1"/>
  <c r="G2372" i="1" s="1"/>
  <c r="G2373" i="1" s="1"/>
  <c r="G2374" i="1" s="1"/>
  <c r="G2375" i="1" s="1"/>
  <c r="G2376" i="1" s="1"/>
  <c r="G2377" i="1" s="1"/>
  <c r="G2378" i="1" s="1"/>
  <c r="G2379" i="1" s="1"/>
  <c r="G2380" i="1" s="1"/>
  <c r="G2381" i="1" s="1"/>
  <c r="G2382" i="1" s="1"/>
  <c r="G2383" i="1" s="1"/>
  <c r="G2384" i="1" s="1"/>
  <c r="G2385" i="1" s="1"/>
  <c r="G2386" i="1" s="1"/>
  <c r="H2359" i="1"/>
  <c r="J2359" i="1" s="1"/>
  <c r="A2360" i="1" s="1"/>
  <c r="E2360" i="1" l="1"/>
  <c r="B2360" i="1"/>
  <c r="C2360" i="1" l="1"/>
  <c r="F2360" i="1"/>
  <c r="H2360" i="1" l="1"/>
  <c r="J2360" i="1" s="1"/>
  <c r="D2360" i="1"/>
  <c r="A2361" i="1" l="1"/>
  <c r="E2361" i="1" s="1"/>
  <c r="B2361" i="1" l="1"/>
  <c r="C2361" i="1" s="1"/>
  <c r="F2361" i="1" l="1"/>
  <c r="H2361" i="1" s="1"/>
  <c r="J2361" i="1" s="1"/>
  <c r="D2361" i="1"/>
  <c r="A2362" i="1" l="1"/>
  <c r="B2362" i="1" s="1"/>
  <c r="E2362" i="1" l="1"/>
  <c r="F2362" i="1" s="1"/>
  <c r="C2362" i="1"/>
  <c r="H2362" i="1" l="1"/>
  <c r="J2362" i="1" s="1"/>
  <c r="D2362" i="1"/>
  <c r="A2363" i="1" l="1"/>
  <c r="B2363" i="1" l="1"/>
  <c r="E2363" i="1"/>
  <c r="C2363" i="1" l="1"/>
  <c r="D2363" i="1" s="1"/>
  <c r="F2363" i="1"/>
  <c r="H2363" i="1" s="1"/>
  <c r="J2363" i="1" s="1"/>
  <c r="A2364" i="1" l="1"/>
  <c r="B2364" i="1" s="1"/>
  <c r="E2364" i="1" l="1"/>
  <c r="F2364" i="1" s="1"/>
  <c r="C2364" i="1"/>
  <c r="H2364" i="1" l="1"/>
  <c r="J2364" i="1" s="1"/>
  <c r="D2364" i="1"/>
  <c r="A2365" i="1" l="1"/>
  <c r="B2365" i="1" s="1"/>
  <c r="E2365" i="1" l="1"/>
  <c r="F2365" i="1" s="1"/>
  <c r="H2365" i="1" s="1"/>
  <c r="J2365" i="1" s="1"/>
  <c r="C2365" i="1"/>
  <c r="D2365" i="1" s="1"/>
  <c r="A2366" i="1" l="1"/>
  <c r="E2366" i="1" s="1"/>
  <c r="B2366" i="1" l="1"/>
  <c r="C2366" i="1" s="1"/>
  <c r="D2366" i="1" s="1"/>
  <c r="F2366" i="1" l="1"/>
  <c r="H2366" i="1" s="1"/>
  <c r="J2366" i="1" s="1"/>
  <c r="A2367" i="1" s="1"/>
  <c r="E2367" i="1" l="1"/>
  <c r="B2367" i="1"/>
  <c r="C2367" i="1" l="1"/>
  <c r="F2367" i="1"/>
  <c r="H2367" i="1" l="1"/>
  <c r="J2367" i="1" s="1"/>
  <c r="D2367" i="1"/>
  <c r="A2368" i="1" l="1"/>
  <c r="E2368" i="1" l="1"/>
  <c r="B2368" i="1"/>
  <c r="C2368" i="1" l="1"/>
  <c r="F2368" i="1"/>
  <c r="H2368" i="1" l="1"/>
  <c r="J2368" i="1" s="1"/>
  <c r="D2368" i="1"/>
  <c r="A2369" i="1" l="1"/>
  <c r="B2369" i="1" l="1"/>
  <c r="E2369" i="1"/>
  <c r="C2369" i="1" l="1"/>
  <c r="D2369" i="1" s="1"/>
  <c r="F2369" i="1"/>
  <c r="H2369" i="1" s="1"/>
  <c r="J2369" i="1" s="1"/>
  <c r="A2370" i="1" l="1"/>
  <c r="E2370" i="1" s="1"/>
  <c r="B2370" i="1" l="1"/>
  <c r="C2370" i="1" s="1"/>
  <c r="F2370" i="1" l="1"/>
  <c r="H2370" i="1" s="1"/>
  <c r="J2370" i="1" s="1"/>
  <c r="D2370" i="1"/>
  <c r="A2371" i="1" l="1"/>
  <c r="E2371" i="1" l="1"/>
  <c r="B2371" i="1"/>
  <c r="C2371" i="1" l="1"/>
  <c r="F2371" i="1"/>
  <c r="H2371" i="1" l="1"/>
  <c r="J2371" i="1" s="1"/>
  <c r="D2371" i="1"/>
  <c r="A2372" i="1" l="1"/>
  <c r="B2372" i="1" l="1"/>
  <c r="E2372" i="1"/>
  <c r="C2372" i="1" l="1"/>
  <c r="F2372" i="1"/>
  <c r="H2372" i="1" l="1"/>
  <c r="J2372" i="1" s="1"/>
  <c r="D2372" i="1"/>
  <c r="A2373" i="1" l="1"/>
  <c r="E2373" i="1" s="1"/>
  <c r="B2373" i="1" l="1"/>
  <c r="C2373" i="1" s="1"/>
  <c r="F2373" i="1" l="1"/>
  <c r="H2373" i="1" s="1"/>
  <c r="J2373" i="1" s="1"/>
  <c r="D2373" i="1"/>
  <c r="A2374" i="1" l="1"/>
  <c r="E2374" i="1" s="1"/>
  <c r="B2374" i="1" l="1"/>
  <c r="C2374" i="1" s="1"/>
  <c r="F2374" i="1" l="1"/>
  <c r="H2374" i="1" s="1"/>
  <c r="J2374" i="1" s="1"/>
  <c r="D2374" i="1"/>
  <c r="A2375" i="1" l="1"/>
  <c r="B2375" i="1" s="1"/>
  <c r="E2375" i="1" l="1"/>
  <c r="F2375" i="1" s="1"/>
  <c r="C2375" i="1"/>
  <c r="H2375" i="1" l="1"/>
  <c r="J2375" i="1" s="1"/>
  <c r="D2375" i="1"/>
  <c r="A2376" i="1" l="1"/>
  <c r="E2376" i="1" l="1"/>
  <c r="B2376" i="1"/>
  <c r="C2376" i="1" l="1"/>
  <c r="F2376" i="1"/>
  <c r="H2376" i="1" l="1"/>
  <c r="J2376" i="1" s="1"/>
  <c r="D2376" i="1"/>
  <c r="A2377" i="1" l="1"/>
  <c r="E2377" i="1" l="1"/>
  <c r="B2377" i="1"/>
  <c r="C2377" i="1" l="1"/>
  <c r="F2377" i="1"/>
  <c r="H2377" i="1" l="1"/>
  <c r="J2377" i="1" s="1"/>
  <c r="D2377" i="1"/>
  <c r="A2378" i="1" l="1"/>
  <c r="E2378" i="1" l="1"/>
  <c r="B2378" i="1"/>
  <c r="C2378" i="1" l="1"/>
  <c r="F2378" i="1"/>
  <c r="H2378" i="1" l="1"/>
  <c r="J2378" i="1" s="1"/>
  <c r="D2378" i="1"/>
  <c r="A2379" i="1" l="1"/>
  <c r="B2379" i="1" s="1"/>
  <c r="E2379" i="1" l="1"/>
  <c r="F2379" i="1" s="1"/>
  <c r="C2379" i="1"/>
  <c r="H2379" i="1" l="1"/>
  <c r="J2379" i="1" s="1"/>
  <c r="D2379" i="1"/>
  <c r="A2380" i="1" l="1"/>
  <c r="E2380" i="1" l="1"/>
  <c r="B2380" i="1"/>
  <c r="C2380" i="1" l="1"/>
  <c r="D2380" i="1" s="1"/>
  <c r="F2380" i="1"/>
  <c r="H2380" i="1" s="1"/>
  <c r="J2380" i="1" s="1"/>
  <c r="A2381" i="1" l="1"/>
  <c r="E2381" i="1" s="1"/>
  <c r="B2381" i="1" l="1"/>
  <c r="C2381" i="1" s="1"/>
  <c r="D2381" i="1" s="1"/>
  <c r="F2381" i="1" l="1"/>
  <c r="H2381" i="1" s="1"/>
  <c r="J2381" i="1" s="1"/>
  <c r="A2382" i="1" s="1"/>
  <c r="E2382" i="1" s="1"/>
  <c r="B2382" i="1" l="1"/>
  <c r="C2382" i="1" s="1"/>
  <c r="F2382" i="1" l="1"/>
  <c r="H2382" i="1" s="1"/>
  <c r="J2382" i="1" s="1"/>
  <c r="D2382" i="1"/>
  <c r="A2383" i="1" l="1"/>
  <c r="B2383" i="1" s="1"/>
  <c r="E2383" i="1" l="1"/>
  <c r="F2383" i="1" s="1"/>
  <c r="C2383" i="1"/>
  <c r="H2383" i="1" l="1"/>
  <c r="J2383" i="1" s="1"/>
  <c r="D2383" i="1"/>
  <c r="A2384" i="1" l="1"/>
  <c r="E2384" i="1" l="1"/>
  <c r="B2384" i="1"/>
  <c r="C2384" i="1" l="1"/>
  <c r="F2384" i="1"/>
  <c r="H2384" i="1" l="1"/>
  <c r="J2384" i="1" s="1"/>
  <c r="D2384" i="1"/>
  <c r="A2385" i="1" l="1"/>
  <c r="B2385" i="1" s="1"/>
  <c r="E2385" i="1" l="1"/>
  <c r="F2385" i="1" s="1"/>
  <c r="C2385" i="1"/>
  <c r="H2385" i="1" l="1"/>
  <c r="J2385" i="1" s="1"/>
  <c r="D2385" i="1"/>
  <c r="A2386" i="1" l="1"/>
  <c r="B2386" i="1" s="1"/>
  <c r="L77" i="1" l="1"/>
  <c r="M77" i="1" s="1"/>
  <c r="E2386" i="1"/>
  <c r="F2386" i="1" s="1"/>
  <c r="C2386" i="1"/>
  <c r="D2386" i="1" s="1"/>
  <c r="I2392" i="1" s="1"/>
  <c r="I2393" i="1" s="1"/>
  <c r="I2394" i="1" s="1"/>
  <c r="I2395" i="1" s="1"/>
  <c r="I2396" i="1" s="1"/>
  <c r="I2397" i="1" s="1"/>
  <c r="I2398" i="1" s="1"/>
  <c r="I2399" i="1" s="1"/>
  <c r="I2400" i="1" s="1"/>
  <c r="I2401" i="1" s="1"/>
  <c r="I2402" i="1" s="1"/>
  <c r="I2403" i="1" s="1"/>
  <c r="I2404" i="1" s="1"/>
  <c r="I2405" i="1" s="1"/>
  <c r="I2406" i="1" s="1"/>
  <c r="I2407" i="1" s="1"/>
  <c r="I2408" i="1" s="1"/>
  <c r="I2409" i="1" s="1"/>
  <c r="I2410" i="1" s="1"/>
  <c r="I2411" i="1" s="1"/>
  <c r="I2412" i="1" s="1"/>
  <c r="I2413" i="1" s="1"/>
  <c r="I2414" i="1" s="1"/>
  <c r="I2415" i="1" s="1"/>
  <c r="I2416" i="1" s="1"/>
  <c r="I2417" i="1" s="1"/>
  <c r="I2418" i="1" s="1"/>
  <c r="I2419" i="1" s="1"/>
  <c r="H2386" i="1" l="1"/>
  <c r="J2386" i="1" s="1"/>
  <c r="G2392" i="1"/>
  <c r="H2392" i="1" l="1"/>
  <c r="J2392" i="1" s="1"/>
  <c r="A2393" i="1" s="1"/>
  <c r="G2393" i="1"/>
  <c r="G2394" i="1" s="1"/>
  <c r="G2395" i="1" s="1"/>
  <c r="G2396" i="1" s="1"/>
  <c r="G2397" i="1" s="1"/>
  <c r="G2398" i="1" s="1"/>
  <c r="G2399" i="1" s="1"/>
  <c r="G2400" i="1" s="1"/>
  <c r="G2401" i="1" s="1"/>
  <c r="G2402" i="1" s="1"/>
  <c r="G2403" i="1" s="1"/>
  <c r="G2404" i="1" s="1"/>
  <c r="G2405" i="1" s="1"/>
  <c r="G2406" i="1" s="1"/>
  <c r="G2407" i="1" s="1"/>
  <c r="G2408" i="1" s="1"/>
  <c r="G2409" i="1" s="1"/>
  <c r="G2410" i="1" s="1"/>
  <c r="G2411" i="1" s="1"/>
  <c r="G2412" i="1" s="1"/>
  <c r="G2413" i="1" s="1"/>
  <c r="G2414" i="1" s="1"/>
  <c r="G2415" i="1" s="1"/>
  <c r="G2416" i="1" s="1"/>
  <c r="G2417" i="1" s="1"/>
  <c r="G2418" i="1" s="1"/>
  <c r="G2419" i="1" s="1"/>
  <c r="B2393" i="1" l="1"/>
  <c r="E2393" i="1"/>
  <c r="C2393" i="1" l="1"/>
  <c r="D2393" i="1" s="1"/>
  <c r="F2393" i="1"/>
  <c r="H2393" i="1" l="1"/>
  <c r="J2393" i="1" s="1"/>
  <c r="A2394" i="1" s="1"/>
  <c r="E2394" i="1" s="1"/>
  <c r="B2394" i="1" l="1"/>
  <c r="C2394" i="1" l="1"/>
  <c r="F2394" i="1"/>
  <c r="H2394" i="1" l="1"/>
  <c r="J2394" i="1" s="1"/>
  <c r="D2394" i="1"/>
  <c r="A2395" i="1" l="1"/>
  <c r="E2395" i="1" l="1"/>
  <c r="B2395" i="1"/>
  <c r="C2395" i="1" l="1"/>
  <c r="F2395" i="1"/>
  <c r="H2395" i="1" l="1"/>
  <c r="J2395" i="1" s="1"/>
  <c r="D2395" i="1"/>
  <c r="A2396" i="1" l="1"/>
  <c r="B2396" i="1" s="1"/>
  <c r="E2396" i="1" l="1"/>
  <c r="F2396" i="1" s="1"/>
  <c r="C2396" i="1"/>
  <c r="H2396" i="1" l="1"/>
  <c r="J2396" i="1" s="1"/>
  <c r="D2396" i="1"/>
  <c r="A2397" i="1" l="1"/>
  <c r="E2397" i="1" l="1"/>
  <c r="B2397" i="1"/>
  <c r="C2397" i="1" l="1"/>
  <c r="D2397" i="1" s="1"/>
  <c r="F2397" i="1"/>
  <c r="H2397" i="1" s="1"/>
  <c r="J2397" i="1" s="1"/>
  <c r="A2398" i="1" l="1"/>
  <c r="E2398" i="1" s="1"/>
  <c r="B2398" i="1" l="1"/>
  <c r="C2398" i="1" s="1"/>
  <c r="D2398" i="1" s="1"/>
  <c r="F2398" i="1" l="1"/>
  <c r="H2398" i="1" s="1"/>
  <c r="J2398" i="1" s="1"/>
  <c r="A2399" i="1" s="1"/>
  <c r="E2399" i="1" s="1"/>
  <c r="B2399" i="1" l="1"/>
  <c r="C2399" i="1" s="1"/>
  <c r="D2399" i="1" s="1"/>
  <c r="F2399" i="1" l="1"/>
  <c r="H2399" i="1" s="1"/>
  <c r="J2399" i="1" s="1"/>
  <c r="A2400" i="1" s="1"/>
  <c r="E2400" i="1" s="1"/>
  <c r="B2400" i="1" l="1"/>
  <c r="C2400" i="1" s="1"/>
  <c r="D2400" i="1" s="1"/>
  <c r="F2400" i="1" l="1"/>
  <c r="H2400" i="1" s="1"/>
  <c r="J2400" i="1" s="1"/>
  <c r="A2401" i="1" s="1"/>
  <c r="B2401" i="1" s="1"/>
  <c r="E2401" i="1" l="1"/>
  <c r="F2401" i="1" s="1"/>
  <c r="H2401" i="1" s="1"/>
  <c r="J2401" i="1" s="1"/>
  <c r="C2401" i="1"/>
  <c r="D2401" i="1" s="1"/>
  <c r="A2402" i="1" l="1"/>
  <c r="B2402" i="1" s="1"/>
  <c r="E2402" i="1" l="1"/>
  <c r="F2402" i="1" s="1"/>
  <c r="H2402" i="1" s="1"/>
  <c r="J2402" i="1" s="1"/>
  <c r="C2402" i="1"/>
  <c r="D2402" i="1" s="1"/>
  <c r="A2403" i="1" l="1"/>
  <c r="E2403" i="1" s="1"/>
  <c r="B2403" i="1" l="1"/>
  <c r="C2403" i="1" s="1"/>
  <c r="F2403" i="1" l="1"/>
  <c r="H2403" i="1" s="1"/>
  <c r="J2403" i="1" s="1"/>
  <c r="D2403" i="1"/>
  <c r="A2404" i="1" l="1"/>
  <c r="E2404" i="1" s="1"/>
  <c r="B2404" i="1" l="1"/>
  <c r="C2404" i="1" s="1"/>
  <c r="F2404" i="1" l="1"/>
  <c r="H2404" i="1" s="1"/>
  <c r="J2404" i="1" s="1"/>
  <c r="D2404" i="1"/>
  <c r="A2405" i="1" l="1"/>
  <c r="E2405" i="1" s="1"/>
  <c r="B2405" i="1" l="1"/>
  <c r="C2405" i="1" s="1"/>
  <c r="D2405" i="1" s="1"/>
  <c r="F2405" i="1" l="1"/>
  <c r="H2405" i="1" s="1"/>
  <c r="J2405" i="1" s="1"/>
  <c r="A2406" i="1" s="1"/>
  <c r="E2406" i="1" s="1"/>
  <c r="B2406" i="1" l="1"/>
  <c r="C2406" i="1" s="1"/>
  <c r="F2406" i="1" l="1"/>
  <c r="H2406" i="1" s="1"/>
  <c r="J2406" i="1" s="1"/>
  <c r="D2406" i="1"/>
  <c r="A2407" i="1" l="1"/>
  <c r="B2407" i="1" s="1"/>
  <c r="E2407" i="1" l="1"/>
  <c r="F2407" i="1" s="1"/>
  <c r="C2407" i="1"/>
  <c r="H2407" i="1" l="1"/>
  <c r="J2407" i="1" s="1"/>
  <c r="D2407" i="1"/>
  <c r="A2408" i="1" l="1"/>
  <c r="B2408" i="1" s="1"/>
  <c r="E2408" i="1" l="1"/>
  <c r="F2408" i="1" s="1"/>
  <c r="C2408" i="1"/>
  <c r="H2408" i="1" l="1"/>
  <c r="J2408" i="1" s="1"/>
  <c r="D2408" i="1"/>
  <c r="A2409" i="1" l="1"/>
  <c r="E2409" i="1" l="1"/>
  <c r="B2409" i="1"/>
  <c r="C2409" i="1" l="1"/>
  <c r="F2409" i="1"/>
  <c r="H2409" i="1" l="1"/>
  <c r="J2409" i="1" s="1"/>
  <c r="D2409" i="1"/>
  <c r="A2410" i="1" l="1"/>
  <c r="B2410" i="1" l="1"/>
  <c r="E2410" i="1"/>
  <c r="C2410" i="1" l="1"/>
  <c r="F2410" i="1"/>
  <c r="H2410" i="1" l="1"/>
  <c r="J2410" i="1" s="1"/>
  <c r="D2410" i="1"/>
  <c r="A2411" i="1" l="1"/>
  <c r="E2411" i="1" s="1"/>
  <c r="B2411" i="1" l="1"/>
  <c r="C2411" i="1" s="1"/>
  <c r="D2411" i="1" s="1"/>
  <c r="F2411" i="1" l="1"/>
  <c r="H2411" i="1" s="1"/>
  <c r="J2411" i="1" s="1"/>
  <c r="A2412" i="1" s="1"/>
  <c r="B2412" i="1" s="1"/>
  <c r="E2412" i="1" l="1"/>
  <c r="F2412" i="1" s="1"/>
  <c r="C2412" i="1"/>
  <c r="H2412" i="1" l="1"/>
  <c r="J2412" i="1" s="1"/>
  <c r="D2412" i="1"/>
  <c r="A2413" i="1" l="1"/>
  <c r="B2413" i="1" s="1"/>
  <c r="E2413" i="1" l="1"/>
  <c r="F2413" i="1" s="1"/>
  <c r="C2413" i="1"/>
  <c r="H2413" i="1" l="1"/>
  <c r="J2413" i="1" s="1"/>
  <c r="D2413" i="1"/>
  <c r="A2414" i="1" l="1"/>
  <c r="B2414" i="1" s="1"/>
  <c r="E2414" i="1" l="1"/>
  <c r="F2414" i="1" s="1"/>
  <c r="C2414" i="1"/>
  <c r="H2414" i="1" l="1"/>
  <c r="J2414" i="1" s="1"/>
  <c r="D2414" i="1"/>
  <c r="A2415" i="1" l="1"/>
  <c r="B2415" i="1" s="1"/>
  <c r="E2415" i="1" l="1"/>
  <c r="F2415" i="1" s="1"/>
  <c r="C2415" i="1"/>
  <c r="H2415" i="1" l="1"/>
  <c r="J2415" i="1" s="1"/>
  <c r="D2415" i="1"/>
  <c r="A2416" i="1" l="1"/>
  <c r="B2416" i="1" l="1"/>
  <c r="E2416" i="1"/>
  <c r="C2416" i="1" l="1"/>
  <c r="F2416" i="1"/>
  <c r="H2416" i="1" l="1"/>
  <c r="J2416" i="1" s="1"/>
  <c r="D2416" i="1"/>
  <c r="A2417" i="1" l="1"/>
  <c r="E2417" i="1" s="1"/>
  <c r="B2417" i="1" l="1"/>
  <c r="C2417" i="1" s="1"/>
  <c r="F2417" i="1" l="1"/>
  <c r="H2417" i="1" s="1"/>
  <c r="J2417" i="1" s="1"/>
  <c r="D2417" i="1"/>
  <c r="A2418" i="1" l="1"/>
  <c r="E2418" i="1" s="1"/>
  <c r="B2418" i="1" l="1"/>
  <c r="C2418" i="1" s="1"/>
  <c r="D2418" i="1" s="1"/>
  <c r="F2418" i="1" l="1"/>
  <c r="H2418" i="1" s="1"/>
  <c r="J2418" i="1" s="1"/>
  <c r="A2419" i="1" s="1"/>
  <c r="E2419" i="1" s="1"/>
  <c r="B2419" i="1" l="1"/>
  <c r="C2419" i="1" s="1"/>
  <c r="D2419" i="1" s="1"/>
  <c r="I2425" i="1" s="1"/>
  <c r="I2426" i="1" s="1"/>
  <c r="I2427" i="1" s="1"/>
  <c r="I2428" i="1" s="1"/>
  <c r="I2429" i="1" s="1"/>
  <c r="I2430" i="1" s="1"/>
  <c r="I2431" i="1" s="1"/>
  <c r="I2432" i="1" s="1"/>
  <c r="I2433" i="1" s="1"/>
  <c r="I2434" i="1" s="1"/>
  <c r="I2435" i="1" s="1"/>
  <c r="I2436" i="1" s="1"/>
  <c r="I2437" i="1" s="1"/>
  <c r="I2438" i="1" s="1"/>
  <c r="I2439" i="1" s="1"/>
  <c r="I2440" i="1" s="1"/>
  <c r="I2441" i="1" s="1"/>
  <c r="I2442" i="1" s="1"/>
  <c r="I2443" i="1" s="1"/>
  <c r="I2444" i="1" s="1"/>
  <c r="I2445" i="1" s="1"/>
  <c r="I2446" i="1" s="1"/>
  <c r="I2447" i="1" s="1"/>
  <c r="I2448" i="1" s="1"/>
  <c r="I2449" i="1" s="1"/>
  <c r="I2450" i="1" s="1"/>
  <c r="I2451" i="1" s="1"/>
  <c r="I2452" i="1" s="1"/>
  <c r="L78" i="1"/>
  <c r="M78" i="1" s="1"/>
  <c r="F2419" i="1" l="1"/>
  <c r="G2425" i="1" s="1"/>
  <c r="H2419" i="1" l="1"/>
  <c r="J2419" i="1" s="1"/>
  <c r="G2426" i="1"/>
  <c r="G2427" i="1" s="1"/>
  <c r="G2428" i="1" s="1"/>
  <c r="G2429" i="1" s="1"/>
  <c r="G2430" i="1" s="1"/>
  <c r="G2431" i="1" s="1"/>
  <c r="G2432" i="1" s="1"/>
  <c r="G2433" i="1" s="1"/>
  <c r="G2434" i="1" s="1"/>
  <c r="G2435" i="1" s="1"/>
  <c r="G2436" i="1" s="1"/>
  <c r="G2437" i="1" s="1"/>
  <c r="G2438" i="1" s="1"/>
  <c r="G2439" i="1" s="1"/>
  <c r="G2440" i="1" s="1"/>
  <c r="G2441" i="1" s="1"/>
  <c r="G2442" i="1" s="1"/>
  <c r="G2443" i="1" s="1"/>
  <c r="G2444" i="1" s="1"/>
  <c r="G2445" i="1" s="1"/>
  <c r="G2446" i="1" s="1"/>
  <c r="G2447" i="1" s="1"/>
  <c r="G2448" i="1" s="1"/>
  <c r="G2449" i="1" s="1"/>
  <c r="G2450" i="1" s="1"/>
  <c r="G2451" i="1" s="1"/>
  <c r="G2452" i="1" s="1"/>
  <c r="H2425" i="1"/>
  <c r="J2425" i="1" s="1"/>
  <c r="A2426" i="1" s="1"/>
  <c r="E2426" i="1" l="1"/>
  <c r="B2426" i="1"/>
  <c r="C2426" i="1" l="1"/>
  <c r="F2426" i="1"/>
  <c r="H2426" i="1" l="1"/>
  <c r="J2426" i="1" s="1"/>
  <c r="D2426" i="1"/>
  <c r="A2427" i="1" l="1"/>
  <c r="B2427" i="1" s="1"/>
  <c r="E2427" i="1" l="1"/>
  <c r="F2427" i="1" s="1"/>
  <c r="C2427" i="1"/>
  <c r="H2427" i="1" l="1"/>
  <c r="J2427" i="1" s="1"/>
  <c r="D2427" i="1"/>
  <c r="A2428" i="1" l="1"/>
  <c r="B2428" i="1" s="1"/>
  <c r="E2428" i="1" l="1"/>
  <c r="F2428" i="1" s="1"/>
  <c r="H2428" i="1" s="1"/>
  <c r="J2428" i="1" s="1"/>
  <c r="C2428" i="1"/>
  <c r="D2428" i="1" s="1"/>
  <c r="A2429" i="1" l="1"/>
  <c r="E2429" i="1" s="1"/>
  <c r="B2429" i="1" l="1"/>
  <c r="F2429" i="1" s="1"/>
  <c r="H2429" i="1" s="1"/>
  <c r="J2429" i="1" s="1"/>
  <c r="C2429" i="1" l="1"/>
  <c r="D2429" i="1" s="1"/>
  <c r="A2430" i="1" s="1"/>
  <c r="B2430" i="1" s="1"/>
  <c r="E2430" i="1" l="1"/>
  <c r="F2430" i="1" s="1"/>
  <c r="C2430" i="1"/>
  <c r="H2430" i="1" l="1"/>
  <c r="J2430" i="1" s="1"/>
  <c r="D2430" i="1"/>
  <c r="A2431" i="1" l="1"/>
  <c r="B2431" i="1" l="1"/>
  <c r="E2431" i="1"/>
  <c r="C2431" i="1" l="1"/>
  <c r="D2431" i="1" s="1"/>
  <c r="F2431" i="1"/>
  <c r="H2431" i="1" s="1"/>
  <c r="J2431" i="1" s="1"/>
  <c r="A2432" i="1" l="1"/>
  <c r="B2432" i="1" s="1"/>
  <c r="E2432" i="1" l="1"/>
  <c r="F2432" i="1" s="1"/>
  <c r="H2432" i="1" s="1"/>
  <c r="J2432" i="1" s="1"/>
  <c r="C2432" i="1"/>
  <c r="D2432" i="1" s="1"/>
  <c r="A2433" i="1" l="1"/>
  <c r="B2433" i="1" s="1"/>
  <c r="E2433" i="1" l="1"/>
  <c r="F2433" i="1" s="1"/>
  <c r="C2433" i="1"/>
  <c r="H2433" i="1" l="1"/>
  <c r="J2433" i="1" s="1"/>
  <c r="D2433" i="1"/>
  <c r="A2434" i="1" l="1"/>
  <c r="E2434" i="1" s="1"/>
  <c r="B2434" i="1" l="1"/>
  <c r="C2434" i="1" s="1"/>
  <c r="D2434" i="1" s="1"/>
  <c r="F2434" i="1" l="1"/>
  <c r="H2434" i="1" s="1"/>
  <c r="J2434" i="1" s="1"/>
  <c r="A2435" i="1" s="1"/>
  <c r="E2435" i="1" s="1"/>
  <c r="B2435" i="1" l="1"/>
  <c r="C2435" i="1" s="1"/>
  <c r="F2435" i="1" l="1"/>
  <c r="H2435" i="1" s="1"/>
  <c r="J2435" i="1" s="1"/>
  <c r="D2435" i="1"/>
  <c r="A2436" i="1" l="1"/>
  <c r="B2436" i="1" s="1"/>
  <c r="E2436" i="1" l="1"/>
  <c r="F2436" i="1" s="1"/>
  <c r="H2436" i="1" s="1"/>
  <c r="J2436" i="1" s="1"/>
  <c r="C2436" i="1"/>
  <c r="D2436" i="1" s="1"/>
  <c r="A2437" i="1" l="1"/>
  <c r="B2437" i="1" s="1"/>
  <c r="E2437" i="1" l="1"/>
  <c r="F2437" i="1" s="1"/>
  <c r="C2437" i="1"/>
  <c r="H2437" i="1" l="1"/>
  <c r="J2437" i="1" s="1"/>
  <c r="D2437" i="1"/>
  <c r="A2438" i="1" l="1"/>
  <c r="B2438" i="1" s="1"/>
  <c r="E2438" i="1" l="1"/>
  <c r="F2438" i="1" s="1"/>
  <c r="H2438" i="1" s="1"/>
  <c r="J2438" i="1" s="1"/>
  <c r="C2438" i="1"/>
  <c r="D2438" i="1" s="1"/>
  <c r="A2439" i="1" l="1"/>
  <c r="B2439" i="1" s="1"/>
  <c r="E2439" i="1" l="1"/>
  <c r="F2439" i="1" s="1"/>
  <c r="H2439" i="1" s="1"/>
  <c r="J2439" i="1" s="1"/>
  <c r="C2439" i="1"/>
  <c r="D2439" i="1" s="1"/>
  <c r="A2440" i="1" l="1"/>
  <c r="E2440" i="1" s="1"/>
  <c r="B2440" i="1" l="1"/>
  <c r="C2440" i="1" s="1"/>
  <c r="D2440" i="1" s="1"/>
  <c r="F2440" i="1" l="1"/>
  <c r="H2440" i="1" s="1"/>
  <c r="J2440" i="1" s="1"/>
  <c r="A2441" i="1" s="1"/>
  <c r="B2441" i="1" s="1"/>
  <c r="E2441" i="1" l="1"/>
  <c r="F2441" i="1" s="1"/>
  <c r="C2441" i="1"/>
  <c r="H2441" i="1" l="1"/>
  <c r="J2441" i="1" s="1"/>
  <c r="D2441" i="1"/>
  <c r="A2442" i="1" l="1"/>
  <c r="B2442" i="1" s="1"/>
  <c r="E2442" i="1" l="1"/>
  <c r="F2442" i="1" s="1"/>
  <c r="H2442" i="1" s="1"/>
  <c r="J2442" i="1" s="1"/>
  <c r="C2442" i="1"/>
  <c r="D2442" i="1" s="1"/>
  <c r="A2443" i="1" l="1"/>
  <c r="B2443" i="1" s="1"/>
  <c r="E2443" i="1" l="1"/>
  <c r="F2443" i="1" s="1"/>
  <c r="C2443" i="1"/>
  <c r="H2443" i="1" l="1"/>
  <c r="J2443" i="1" s="1"/>
  <c r="D2443" i="1"/>
  <c r="A2444" i="1" l="1"/>
  <c r="E2444" i="1" s="1"/>
  <c r="B2444" i="1" l="1"/>
  <c r="C2444" i="1" s="1"/>
  <c r="D2444" i="1" s="1"/>
  <c r="F2444" i="1" l="1"/>
  <c r="H2444" i="1" s="1"/>
  <c r="J2444" i="1" s="1"/>
  <c r="A2445" i="1" s="1"/>
  <c r="E2445" i="1" s="1"/>
  <c r="B2445" i="1" l="1"/>
  <c r="C2445" i="1" s="1"/>
  <c r="D2445" i="1" s="1"/>
  <c r="F2445" i="1" l="1"/>
  <c r="H2445" i="1" s="1"/>
  <c r="J2445" i="1" s="1"/>
  <c r="A2446" i="1" s="1"/>
  <c r="E2446" i="1" s="1"/>
  <c r="B2446" i="1" l="1"/>
  <c r="C2446" i="1" s="1"/>
  <c r="F2446" i="1" l="1"/>
  <c r="H2446" i="1" s="1"/>
  <c r="J2446" i="1" s="1"/>
  <c r="D2446" i="1"/>
  <c r="A2447" i="1" l="1"/>
  <c r="B2447" i="1" s="1"/>
  <c r="E2447" i="1" l="1"/>
  <c r="F2447" i="1" s="1"/>
  <c r="H2447" i="1" s="1"/>
  <c r="J2447" i="1" s="1"/>
  <c r="C2447" i="1"/>
  <c r="D2447" i="1" s="1"/>
  <c r="A2448" i="1" l="1"/>
  <c r="B2448" i="1" s="1"/>
  <c r="E2448" i="1" l="1"/>
  <c r="F2448" i="1" s="1"/>
  <c r="C2448" i="1"/>
  <c r="H2448" i="1" l="1"/>
  <c r="J2448" i="1" s="1"/>
  <c r="D2448" i="1"/>
  <c r="A2449" i="1" l="1"/>
  <c r="E2449" i="1" s="1"/>
  <c r="B2449" i="1" l="1"/>
  <c r="C2449" i="1" s="1"/>
  <c r="D2449" i="1" s="1"/>
  <c r="F2449" i="1" l="1"/>
  <c r="H2449" i="1" s="1"/>
  <c r="J2449" i="1" s="1"/>
  <c r="A2450" i="1" s="1"/>
  <c r="E2450" i="1" s="1"/>
  <c r="B2450" i="1" l="1"/>
  <c r="C2450" i="1" s="1"/>
  <c r="D2450" i="1" s="1"/>
  <c r="F2450" i="1" l="1"/>
  <c r="H2450" i="1" s="1"/>
  <c r="J2450" i="1" s="1"/>
  <c r="A2451" i="1" s="1"/>
  <c r="B2451" i="1" s="1"/>
  <c r="E2451" i="1" l="1"/>
  <c r="F2451" i="1" s="1"/>
  <c r="C2451" i="1"/>
  <c r="H2451" i="1" l="1"/>
  <c r="J2451" i="1" s="1"/>
  <c r="D2451" i="1"/>
  <c r="A2452" i="1" l="1"/>
  <c r="E2452" i="1" s="1"/>
  <c r="L79" i="1" l="1"/>
  <c r="M79" i="1" s="1"/>
  <c r="B2452" i="1"/>
  <c r="C2452" i="1" s="1"/>
  <c r="D2452" i="1" s="1"/>
  <c r="I2458" i="1" s="1"/>
  <c r="I2459" i="1" s="1"/>
  <c r="I2460" i="1" s="1"/>
  <c r="I2461" i="1" s="1"/>
  <c r="I2462" i="1" s="1"/>
  <c r="I2463" i="1" s="1"/>
  <c r="I2464" i="1" s="1"/>
  <c r="I2465" i="1" s="1"/>
  <c r="I2466" i="1" s="1"/>
  <c r="I2467" i="1" s="1"/>
  <c r="I2468" i="1" s="1"/>
  <c r="I2469" i="1" s="1"/>
  <c r="I2470" i="1" s="1"/>
  <c r="I2471" i="1" s="1"/>
  <c r="I2472" i="1" s="1"/>
  <c r="I2473" i="1" s="1"/>
  <c r="I2474" i="1" s="1"/>
  <c r="I2475" i="1" s="1"/>
  <c r="I2476" i="1" s="1"/>
  <c r="I2477" i="1" s="1"/>
  <c r="I2478" i="1" s="1"/>
  <c r="I2479" i="1" s="1"/>
  <c r="I2480" i="1" s="1"/>
  <c r="I2481" i="1" s="1"/>
  <c r="I2482" i="1" s="1"/>
  <c r="I2483" i="1" s="1"/>
  <c r="I2484" i="1" s="1"/>
  <c r="I2485" i="1" s="1"/>
  <c r="F2452" i="1" l="1"/>
  <c r="G2458" i="1" s="1"/>
  <c r="H2452" i="1" l="1"/>
  <c r="J2452" i="1" s="1"/>
  <c r="H2458" i="1"/>
  <c r="J2458" i="1" s="1"/>
  <c r="A2459" i="1" s="1"/>
  <c r="G2459" i="1"/>
  <c r="G2460" i="1" s="1"/>
  <c r="G2461" i="1" s="1"/>
  <c r="G2462" i="1" s="1"/>
  <c r="G2463" i="1" s="1"/>
  <c r="G2464" i="1" s="1"/>
  <c r="G2465" i="1" s="1"/>
  <c r="G2466" i="1" s="1"/>
  <c r="G2467" i="1" s="1"/>
  <c r="G2468" i="1" s="1"/>
  <c r="G2469" i="1" s="1"/>
  <c r="G2470" i="1" s="1"/>
  <c r="G2471" i="1" s="1"/>
  <c r="G2472" i="1" s="1"/>
  <c r="G2473" i="1" s="1"/>
  <c r="G2474" i="1" s="1"/>
  <c r="G2475" i="1" s="1"/>
  <c r="G2476" i="1" s="1"/>
  <c r="G2477" i="1" s="1"/>
  <c r="G2478" i="1" s="1"/>
  <c r="G2479" i="1" s="1"/>
  <c r="G2480" i="1" s="1"/>
  <c r="G2481" i="1" s="1"/>
  <c r="G2482" i="1" s="1"/>
  <c r="G2483" i="1" s="1"/>
  <c r="G2484" i="1" s="1"/>
  <c r="G2485" i="1" s="1"/>
  <c r="E2459" i="1" l="1"/>
  <c r="B2459" i="1"/>
  <c r="C2459" i="1" l="1"/>
  <c r="D2459" i="1" s="1"/>
  <c r="F2459" i="1"/>
  <c r="H2459" i="1" s="1"/>
  <c r="J2459" i="1" s="1"/>
  <c r="A2460" i="1" l="1"/>
  <c r="E2460" i="1" s="1"/>
  <c r="B2460" i="1" l="1"/>
  <c r="C2460" i="1" s="1"/>
  <c r="F2460" i="1" l="1"/>
  <c r="H2460" i="1" s="1"/>
  <c r="J2460" i="1" s="1"/>
  <c r="D2460" i="1"/>
  <c r="A2461" i="1" l="1"/>
  <c r="B2461" i="1" s="1"/>
  <c r="C2461" i="1" s="1"/>
  <c r="D2461" i="1" s="1"/>
  <c r="E2461" i="1" l="1"/>
  <c r="F2461" i="1" s="1"/>
  <c r="H2461" i="1" s="1"/>
  <c r="J2461" i="1" s="1"/>
  <c r="A2462" i="1" s="1"/>
  <c r="B2462" i="1" s="1"/>
  <c r="C2462" i="1" l="1"/>
  <c r="E2462" i="1"/>
  <c r="F2462" i="1" s="1"/>
  <c r="H2462" i="1" l="1"/>
  <c r="J2462" i="1" s="1"/>
  <c r="D2462" i="1"/>
  <c r="A2463" i="1" l="1"/>
  <c r="E2463" i="1" l="1"/>
  <c r="B2463" i="1"/>
  <c r="C2463" i="1" l="1"/>
  <c r="F2463" i="1"/>
  <c r="H2463" i="1" l="1"/>
  <c r="J2463" i="1" s="1"/>
  <c r="D2463" i="1"/>
  <c r="A2464" i="1" l="1"/>
  <c r="E2464" i="1" s="1"/>
  <c r="B2464" i="1" l="1"/>
  <c r="C2464" i="1" s="1"/>
  <c r="D2464" i="1" s="1"/>
  <c r="F2464" i="1" l="1"/>
  <c r="H2464" i="1" s="1"/>
  <c r="J2464" i="1" s="1"/>
  <c r="A2465" i="1" s="1"/>
  <c r="B2465" i="1" s="1"/>
  <c r="E2465" i="1" l="1"/>
  <c r="F2465" i="1" s="1"/>
  <c r="C2465" i="1"/>
  <c r="H2465" i="1" l="1"/>
  <c r="J2465" i="1" s="1"/>
  <c r="D2465" i="1"/>
  <c r="A2466" i="1" l="1"/>
  <c r="B2466" i="1" s="1"/>
  <c r="E2466" i="1" l="1"/>
  <c r="F2466" i="1" s="1"/>
  <c r="C2466" i="1"/>
  <c r="H2466" i="1" l="1"/>
  <c r="J2466" i="1" s="1"/>
  <c r="D2466" i="1"/>
  <c r="A2467" i="1" l="1"/>
  <c r="B2467" i="1" s="1"/>
  <c r="E2467" i="1" l="1"/>
  <c r="F2467" i="1" s="1"/>
  <c r="C2467" i="1"/>
  <c r="H2467" i="1" l="1"/>
  <c r="J2467" i="1" s="1"/>
  <c r="D2467" i="1"/>
  <c r="A2468" i="1" l="1"/>
  <c r="E2468" i="1" l="1"/>
  <c r="B2468" i="1"/>
  <c r="C2468" i="1" l="1"/>
  <c r="F2468" i="1"/>
  <c r="H2468" i="1" l="1"/>
  <c r="J2468" i="1" s="1"/>
  <c r="D2468" i="1"/>
  <c r="A2469" i="1" l="1"/>
  <c r="B2469" i="1" s="1"/>
  <c r="E2469" i="1" l="1"/>
  <c r="F2469" i="1" s="1"/>
  <c r="H2469" i="1" s="1"/>
  <c r="J2469" i="1" s="1"/>
  <c r="C2469" i="1"/>
  <c r="D2469" i="1" s="1"/>
  <c r="A2470" i="1" l="1"/>
  <c r="E2470" i="1" l="1"/>
  <c r="B2470" i="1"/>
  <c r="C2470" i="1" l="1"/>
  <c r="F2470" i="1"/>
  <c r="H2470" i="1" l="1"/>
  <c r="J2470" i="1" s="1"/>
  <c r="D2470" i="1"/>
  <c r="A2471" i="1" l="1"/>
  <c r="B2471" i="1" l="1"/>
  <c r="E2471" i="1"/>
  <c r="C2471" i="1" l="1"/>
  <c r="F2471" i="1"/>
  <c r="H2471" i="1" l="1"/>
  <c r="J2471" i="1" s="1"/>
  <c r="D2471" i="1"/>
  <c r="A2472" i="1" l="1"/>
  <c r="B2472" i="1" l="1"/>
  <c r="E2472" i="1"/>
  <c r="C2472" i="1" l="1"/>
  <c r="D2472" i="1" s="1"/>
  <c r="F2472" i="1"/>
  <c r="H2472" i="1" s="1"/>
  <c r="J2472" i="1" s="1"/>
  <c r="A2473" i="1" l="1"/>
  <c r="E2473" i="1" s="1"/>
  <c r="B2473" i="1" l="1"/>
  <c r="C2473" i="1" s="1"/>
  <c r="F2473" i="1" l="1"/>
  <c r="H2473" i="1" s="1"/>
  <c r="J2473" i="1" s="1"/>
  <c r="D2473" i="1"/>
  <c r="A2474" i="1" l="1"/>
  <c r="B2474" i="1" s="1"/>
  <c r="E2474" i="1" l="1"/>
  <c r="F2474" i="1" s="1"/>
  <c r="H2474" i="1" s="1"/>
  <c r="J2474" i="1" s="1"/>
  <c r="C2474" i="1"/>
  <c r="D2474" i="1" s="1"/>
  <c r="A2475" i="1" l="1"/>
  <c r="E2475" i="1" s="1"/>
  <c r="B2475" i="1" l="1"/>
  <c r="C2475" i="1" s="1"/>
  <c r="D2475" i="1" s="1"/>
  <c r="F2475" i="1" l="1"/>
  <c r="H2475" i="1" s="1"/>
  <c r="J2475" i="1" s="1"/>
  <c r="A2476" i="1" s="1"/>
  <c r="E2476" i="1" s="1"/>
  <c r="B2476" i="1" l="1"/>
  <c r="C2476" i="1" s="1"/>
  <c r="F2476" i="1" l="1"/>
  <c r="H2476" i="1" s="1"/>
  <c r="J2476" i="1" s="1"/>
  <c r="D2476" i="1"/>
  <c r="A2477" i="1" l="1"/>
  <c r="E2477" i="1" l="1"/>
  <c r="B2477" i="1"/>
  <c r="C2477" i="1" l="1"/>
  <c r="D2477" i="1" s="1"/>
  <c r="F2477" i="1"/>
  <c r="H2477" i="1" s="1"/>
  <c r="J2477" i="1" s="1"/>
  <c r="A2478" i="1" l="1"/>
  <c r="B2478" i="1" s="1"/>
  <c r="E2478" i="1" l="1"/>
  <c r="F2478" i="1" s="1"/>
  <c r="H2478" i="1" s="1"/>
  <c r="J2478" i="1" s="1"/>
  <c r="C2478" i="1"/>
  <c r="D2478" i="1" s="1"/>
  <c r="A2479" i="1" l="1"/>
  <c r="E2479" i="1" l="1"/>
  <c r="B2479" i="1"/>
  <c r="C2479" i="1" l="1"/>
  <c r="F2479" i="1"/>
  <c r="H2479" i="1" l="1"/>
  <c r="J2479" i="1" s="1"/>
  <c r="D2479" i="1"/>
  <c r="A2480" i="1" l="1"/>
  <c r="B2480" i="1" l="1"/>
  <c r="E2480" i="1"/>
  <c r="C2480" i="1" l="1"/>
  <c r="F2480" i="1"/>
  <c r="H2480" i="1" l="1"/>
  <c r="J2480" i="1" s="1"/>
  <c r="D2480" i="1"/>
  <c r="A2481" i="1" l="1"/>
  <c r="E2481" i="1" l="1"/>
  <c r="B2481" i="1"/>
  <c r="C2481" i="1" l="1"/>
  <c r="F2481" i="1"/>
  <c r="H2481" i="1" l="1"/>
  <c r="J2481" i="1" s="1"/>
  <c r="D2481" i="1"/>
  <c r="A2482" i="1" l="1"/>
  <c r="E2482" i="1" l="1"/>
  <c r="B2482" i="1"/>
  <c r="C2482" i="1" l="1"/>
  <c r="F2482" i="1"/>
  <c r="H2482" i="1" l="1"/>
  <c r="J2482" i="1" s="1"/>
  <c r="D2482" i="1"/>
  <c r="A2483" i="1" l="1"/>
  <c r="B2483" i="1" s="1"/>
  <c r="E2483" i="1" l="1"/>
  <c r="F2483" i="1" s="1"/>
  <c r="C2483" i="1"/>
  <c r="H2483" i="1" l="1"/>
  <c r="J2483" i="1" s="1"/>
  <c r="D2483" i="1"/>
  <c r="A2484" i="1" l="1"/>
  <c r="E2484" i="1" l="1"/>
  <c r="B2484" i="1"/>
  <c r="C2484" i="1" l="1"/>
  <c r="F2484" i="1"/>
  <c r="H2484" i="1" l="1"/>
  <c r="J2484" i="1" s="1"/>
  <c r="D2484" i="1"/>
  <c r="A2485" i="1" l="1"/>
  <c r="B2485" i="1" l="1"/>
  <c r="E2485" i="1"/>
  <c r="L80" i="1"/>
  <c r="M80" i="1" s="1"/>
  <c r="C2485" i="1" l="1"/>
  <c r="D2485" i="1" s="1"/>
  <c r="I2491" i="1" s="1"/>
  <c r="I2492" i="1" s="1"/>
  <c r="I2493" i="1" s="1"/>
  <c r="I2494" i="1" s="1"/>
  <c r="I2495" i="1" s="1"/>
  <c r="I2496" i="1" s="1"/>
  <c r="I2497" i="1" s="1"/>
  <c r="I2498" i="1" s="1"/>
  <c r="I2499" i="1" s="1"/>
  <c r="I2500" i="1" s="1"/>
  <c r="I2501" i="1" s="1"/>
  <c r="I2502" i="1" s="1"/>
  <c r="I2503" i="1" s="1"/>
  <c r="I2504" i="1" s="1"/>
  <c r="I2505" i="1" s="1"/>
  <c r="I2506" i="1" s="1"/>
  <c r="I2507" i="1" s="1"/>
  <c r="I2508" i="1" s="1"/>
  <c r="I2509" i="1" s="1"/>
  <c r="I2510" i="1" s="1"/>
  <c r="I2511" i="1" s="1"/>
  <c r="I2512" i="1" s="1"/>
  <c r="I2513" i="1" s="1"/>
  <c r="I2514" i="1" s="1"/>
  <c r="I2515" i="1" s="1"/>
  <c r="I2516" i="1" s="1"/>
  <c r="I2517" i="1" s="1"/>
  <c r="I2518" i="1" s="1"/>
  <c r="F2485" i="1"/>
  <c r="G2491" i="1" l="1"/>
  <c r="H2485" i="1"/>
  <c r="J2485" i="1" s="1"/>
  <c r="H2491" i="1" l="1"/>
  <c r="J2491" i="1" s="1"/>
  <c r="A2492" i="1" s="1"/>
  <c r="G2492" i="1"/>
  <c r="G2493" i="1" s="1"/>
  <c r="G2494" i="1" s="1"/>
  <c r="G2495" i="1" s="1"/>
  <c r="G2496" i="1" s="1"/>
  <c r="G2497" i="1" s="1"/>
  <c r="G2498" i="1" s="1"/>
  <c r="G2499" i="1" s="1"/>
  <c r="G2500" i="1" s="1"/>
  <c r="G2501" i="1" s="1"/>
  <c r="G2502" i="1" s="1"/>
  <c r="G2503" i="1" s="1"/>
  <c r="G2504" i="1" s="1"/>
  <c r="G2505" i="1" s="1"/>
  <c r="G2506" i="1" s="1"/>
  <c r="G2507" i="1" s="1"/>
  <c r="G2508" i="1" s="1"/>
  <c r="G2509" i="1" s="1"/>
  <c r="G2510" i="1" s="1"/>
  <c r="G2511" i="1" s="1"/>
  <c r="G2512" i="1" s="1"/>
  <c r="G2513" i="1" s="1"/>
  <c r="G2514" i="1" s="1"/>
  <c r="G2515" i="1" s="1"/>
  <c r="G2516" i="1" s="1"/>
  <c r="G2517" i="1" s="1"/>
  <c r="G2518" i="1" s="1"/>
  <c r="E2492" i="1" l="1"/>
  <c r="B2492" i="1"/>
  <c r="C2492" i="1" l="1"/>
  <c r="D2492" i="1" s="1"/>
  <c r="F2492" i="1"/>
  <c r="H2492" i="1" s="1"/>
  <c r="J2492" i="1" s="1"/>
  <c r="A2493" i="1" l="1"/>
  <c r="E2493" i="1" s="1"/>
  <c r="B2493" i="1" l="1"/>
  <c r="C2493" i="1" s="1"/>
  <c r="D2493" i="1" s="1"/>
  <c r="F2493" i="1" l="1"/>
  <c r="H2493" i="1" s="1"/>
  <c r="J2493" i="1" s="1"/>
  <c r="A2494" i="1" s="1"/>
  <c r="B2494" i="1" s="1"/>
  <c r="E2494" i="1" l="1"/>
  <c r="F2494" i="1" s="1"/>
  <c r="C2494" i="1"/>
  <c r="H2494" i="1" l="1"/>
  <c r="J2494" i="1" s="1"/>
  <c r="D2494" i="1"/>
  <c r="A2495" i="1" l="1"/>
  <c r="E2495" i="1" s="1"/>
  <c r="B2495" i="1" l="1"/>
  <c r="C2495" i="1" s="1"/>
  <c r="D2495" i="1" s="1"/>
  <c r="F2495" i="1" l="1"/>
  <c r="H2495" i="1" s="1"/>
  <c r="J2495" i="1" s="1"/>
  <c r="A2496" i="1" s="1"/>
  <c r="E2496" i="1" s="1"/>
  <c r="B2496" i="1" l="1"/>
  <c r="C2496" i="1" s="1"/>
  <c r="D2496" i="1" s="1"/>
  <c r="F2496" i="1" l="1"/>
  <c r="H2496" i="1" s="1"/>
  <c r="J2496" i="1" s="1"/>
  <c r="A2497" i="1" s="1"/>
  <c r="B2497" i="1" s="1"/>
  <c r="C2497" i="1" s="1"/>
  <c r="E2497" i="1" l="1"/>
  <c r="F2497" i="1" s="1"/>
  <c r="H2497" i="1" s="1"/>
  <c r="J2497" i="1" s="1"/>
  <c r="D2497" i="1"/>
  <c r="A2498" i="1" l="1"/>
  <c r="B2498" i="1" s="1"/>
  <c r="C2498" i="1" s="1"/>
  <c r="D2498" i="1" s="1"/>
  <c r="E2498" i="1" l="1"/>
  <c r="F2498" i="1" s="1"/>
  <c r="H2498" i="1" s="1"/>
  <c r="J2498" i="1" s="1"/>
  <c r="A2499" i="1" s="1"/>
  <c r="E2499" i="1" l="1"/>
  <c r="B2499" i="1"/>
  <c r="C2499" i="1" s="1"/>
  <c r="F2499" i="1" l="1"/>
  <c r="H2499" i="1" s="1"/>
  <c r="J2499" i="1" s="1"/>
  <c r="D2499" i="1"/>
  <c r="A2500" i="1" l="1"/>
  <c r="E2500" i="1" l="1"/>
  <c r="B2500" i="1"/>
  <c r="C2500" i="1" l="1"/>
  <c r="D2500" i="1" s="1"/>
  <c r="F2500" i="1"/>
  <c r="H2500" i="1" s="1"/>
  <c r="J2500" i="1" s="1"/>
  <c r="A2501" i="1" l="1"/>
  <c r="B2501" i="1" s="1"/>
  <c r="E2501" i="1" l="1"/>
  <c r="F2501" i="1" s="1"/>
  <c r="C2501" i="1"/>
  <c r="H2501" i="1" l="1"/>
  <c r="J2501" i="1" s="1"/>
  <c r="D2501" i="1"/>
  <c r="A2502" i="1" l="1"/>
  <c r="E2502" i="1" l="1"/>
  <c r="B2502" i="1"/>
  <c r="C2502" i="1" l="1"/>
  <c r="D2502" i="1" s="1"/>
  <c r="F2502" i="1"/>
  <c r="H2502" i="1" s="1"/>
  <c r="J2502" i="1" s="1"/>
  <c r="A2503" i="1" l="1"/>
  <c r="B2503" i="1" s="1"/>
  <c r="E2503" i="1" l="1"/>
  <c r="F2503" i="1" s="1"/>
  <c r="C2503" i="1"/>
  <c r="H2503" i="1" l="1"/>
  <c r="J2503" i="1" s="1"/>
  <c r="D2503" i="1"/>
  <c r="A2504" i="1" l="1"/>
  <c r="B2504" i="1" l="1"/>
  <c r="E2504" i="1"/>
  <c r="C2504" i="1" l="1"/>
  <c r="D2504" i="1" s="1"/>
  <c r="F2504" i="1"/>
  <c r="H2504" i="1" s="1"/>
  <c r="J2504" i="1" s="1"/>
  <c r="A2505" i="1" l="1"/>
  <c r="E2505" i="1" s="1"/>
  <c r="B2505" i="1" l="1"/>
  <c r="C2505" i="1" s="1"/>
  <c r="D2505" i="1" s="1"/>
  <c r="F2505" i="1" l="1"/>
  <c r="H2505" i="1" s="1"/>
  <c r="J2505" i="1" s="1"/>
  <c r="A2506" i="1" s="1"/>
  <c r="B2506" i="1" s="1"/>
  <c r="E2506" i="1" l="1"/>
  <c r="F2506" i="1" s="1"/>
  <c r="C2506" i="1"/>
  <c r="H2506" i="1" l="1"/>
  <c r="J2506" i="1" s="1"/>
  <c r="D2506" i="1"/>
  <c r="A2507" i="1" l="1"/>
  <c r="B2507" i="1" l="1"/>
  <c r="E2507" i="1"/>
  <c r="C2507" i="1" l="1"/>
  <c r="D2507" i="1" s="1"/>
  <c r="F2507" i="1"/>
  <c r="H2507" i="1" s="1"/>
  <c r="J2507" i="1" s="1"/>
  <c r="A2508" i="1" l="1"/>
  <c r="E2508" i="1" s="1"/>
  <c r="B2508" i="1" l="1"/>
  <c r="C2508" i="1" s="1"/>
  <c r="D2508" i="1" s="1"/>
  <c r="F2508" i="1" l="1"/>
  <c r="H2508" i="1" s="1"/>
  <c r="J2508" i="1" s="1"/>
  <c r="A2509" i="1" s="1"/>
  <c r="E2509" i="1" s="1"/>
  <c r="B2509" i="1" l="1"/>
  <c r="C2509" i="1" s="1"/>
  <c r="D2509" i="1" s="1"/>
  <c r="F2509" i="1" l="1"/>
  <c r="H2509" i="1" s="1"/>
  <c r="J2509" i="1" s="1"/>
  <c r="A2510" i="1" s="1"/>
  <c r="E2510" i="1" s="1"/>
  <c r="B2510" i="1" l="1"/>
  <c r="C2510" i="1" s="1"/>
  <c r="D2510" i="1" s="1"/>
  <c r="F2510" i="1" l="1"/>
  <c r="H2510" i="1" s="1"/>
  <c r="J2510" i="1" s="1"/>
  <c r="A2511" i="1" s="1"/>
  <c r="E2511" i="1" s="1"/>
  <c r="B2511" i="1" l="1"/>
  <c r="C2511" i="1" s="1"/>
  <c r="F2511" i="1" l="1"/>
  <c r="H2511" i="1" s="1"/>
  <c r="J2511" i="1" s="1"/>
  <c r="D2511" i="1"/>
  <c r="A2512" i="1" l="1"/>
  <c r="E2512" i="1" s="1"/>
  <c r="B2512" i="1" l="1"/>
  <c r="C2512" i="1" s="1"/>
  <c r="F2512" i="1" l="1"/>
  <c r="H2512" i="1" s="1"/>
  <c r="J2512" i="1" s="1"/>
  <c r="D2512" i="1"/>
  <c r="A2513" i="1" l="1"/>
  <c r="E2513" i="1" s="1"/>
  <c r="B2513" i="1" l="1"/>
  <c r="C2513" i="1" s="1"/>
  <c r="F2513" i="1" l="1"/>
  <c r="H2513" i="1" s="1"/>
  <c r="J2513" i="1" s="1"/>
  <c r="D2513" i="1"/>
  <c r="A2514" i="1" l="1"/>
  <c r="B2514" i="1" l="1"/>
  <c r="E2514" i="1"/>
  <c r="C2514" i="1" l="1"/>
  <c r="F2514" i="1"/>
  <c r="H2514" i="1" l="1"/>
  <c r="J2514" i="1" s="1"/>
  <c r="D2514" i="1"/>
  <c r="A2515" i="1" l="1"/>
  <c r="B2515" i="1" s="1"/>
  <c r="E2515" i="1" l="1"/>
  <c r="F2515" i="1" s="1"/>
  <c r="C2515" i="1"/>
  <c r="H2515" i="1" l="1"/>
  <c r="J2515" i="1" s="1"/>
  <c r="D2515" i="1"/>
  <c r="A2516" i="1" l="1"/>
  <c r="B2516" i="1" l="1"/>
  <c r="E2516" i="1"/>
  <c r="C2516" i="1" l="1"/>
  <c r="F2516" i="1"/>
  <c r="H2516" i="1" l="1"/>
  <c r="J2516" i="1" s="1"/>
  <c r="D2516" i="1"/>
  <c r="A2517" i="1" l="1"/>
  <c r="E2517" i="1" s="1"/>
  <c r="B2517" i="1" l="1"/>
  <c r="C2517" i="1" s="1"/>
  <c r="F2517" i="1" l="1"/>
  <c r="H2517" i="1" s="1"/>
  <c r="J2517" i="1" s="1"/>
  <c r="D2517" i="1"/>
  <c r="A2518" i="1" l="1"/>
  <c r="B2518" i="1" l="1"/>
  <c r="L81" i="1"/>
  <c r="M81" i="1" s="1"/>
  <c r="E2518" i="1"/>
  <c r="C2518" i="1" l="1"/>
  <c r="D2518" i="1" s="1"/>
  <c r="I2524" i="1" s="1"/>
  <c r="I2525" i="1" s="1"/>
  <c r="I2526" i="1" s="1"/>
  <c r="I2527" i="1" s="1"/>
  <c r="I2528" i="1" s="1"/>
  <c r="I2529" i="1" s="1"/>
  <c r="I2530" i="1" s="1"/>
  <c r="I2531" i="1" s="1"/>
  <c r="I2532" i="1" s="1"/>
  <c r="I2533" i="1" s="1"/>
  <c r="I2534" i="1" s="1"/>
  <c r="I2535" i="1" s="1"/>
  <c r="I2536" i="1" s="1"/>
  <c r="I2537" i="1" s="1"/>
  <c r="I2538" i="1" s="1"/>
  <c r="I2539" i="1" s="1"/>
  <c r="I2540" i="1" s="1"/>
  <c r="I2541" i="1" s="1"/>
  <c r="I2542" i="1" s="1"/>
  <c r="I2543" i="1" s="1"/>
  <c r="I2544" i="1" s="1"/>
  <c r="I2545" i="1" s="1"/>
  <c r="I2546" i="1" s="1"/>
  <c r="I2547" i="1" s="1"/>
  <c r="I2548" i="1" s="1"/>
  <c r="I2549" i="1" s="1"/>
  <c r="I2550" i="1" s="1"/>
  <c r="I2551" i="1" s="1"/>
  <c r="F2518" i="1"/>
  <c r="G2524" i="1" l="1"/>
  <c r="H2518" i="1"/>
  <c r="J2518" i="1" s="1"/>
  <c r="H2524" i="1" l="1"/>
  <c r="J2524" i="1" s="1"/>
  <c r="A2525" i="1" s="1"/>
  <c r="G2525" i="1"/>
  <c r="G2526" i="1" s="1"/>
  <c r="G2527" i="1" s="1"/>
  <c r="G2528" i="1" s="1"/>
  <c r="G2529" i="1" s="1"/>
  <c r="G2530" i="1" s="1"/>
  <c r="G2531" i="1" s="1"/>
  <c r="G2532" i="1" s="1"/>
  <c r="G2533" i="1" s="1"/>
  <c r="G2534" i="1" s="1"/>
  <c r="G2535" i="1" s="1"/>
  <c r="G2536" i="1" s="1"/>
  <c r="G2537" i="1" s="1"/>
  <c r="G2538" i="1" s="1"/>
  <c r="G2539" i="1" s="1"/>
  <c r="G2540" i="1" s="1"/>
  <c r="G2541" i="1" s="1"/>
  <c r="G2542" i="1" s="1"/>
  <c r="G2543" i="1" s="1"/>
  <c r="G2544" i="1" s="1"/>
  <c r="G2545" i="1" s="1"/>
  <c r="G2546" i="1" s="1"/>
  <c r="G2547" i="1" s="1"/>
  <c r="G2548" i="1" s="1"/>
  <c r="G2549" i="1" s="1"/>
  <c r="G2550" i="1" s="1"/>
  <c r="G2551" i="1" s="1"/>
  <c r="B2525" i="1" l="1"/>
  <c r="E2525" i="1"/>
  <c r="C2525" i="1" l="1"/>
  <c r="D2525" i="1" s="1"/>
  <c r="F2525" i="1"/>
  <c r="H2525" i="1" s="1"/>
  <c r="J2525" i="1" s="1"/>
  <c r="A2526" i="1" l="1"/>
  <c r="E2526" i="1" s="1"/>
  <c r="B2526" i="1" l="1"/>
  <c r="C2526" i="1" s="1"/>
  <c r="D2526" i="1" s="1"/>
  <c r="F2526" i="1" l="1"/>
  <c r="H2526" i="1" s="1"/>
  <c r="J2526" i="1" s="1"/>
  <c r="A2527" i="1" s="1"/>
  <c r="E2527" i="1" l="1"/>
  <c r="B2527" i="1"/>
  <c r="C2527" i="1" l="1"/>
  <c r="F2527" i="1"/>
  <c r="H2527" i="1" l="1"/>
  <c r="J2527" i="1" s="1"/>
  <c r="D2527" i="1"/>
  <c r="A2528" i="1" l="1"/>
  <c r="B2528" i="1" l="1"/>
  <c r="E2528" i="1"/>
  <c r="C2528" i="1" l="1"/>
  <c r="D2528" i="1" s="1"/>
  <c r="F2528" i="1"/>
  <c r="H2528" i="1" s="1"/>
  <c r="J2528" i="1" s="1"/>
  <c r="A2529" i="1" l="1"/>
  <c r="E2529" i="1" s="1"/>
  <c r="B2529" i="1" l="1"/>
  <c r="C2529" i="1" s="1"/>
  <c r="F2529" i="1" l="1"/>
  <c r="H2529" i="1" s="1"/>
  <c r="J2529" i="1" s="1"/>
  <c r="D2529" i="1"/>
  <c r="A2530" i="1" l="1"/>
  <c r="B2530" i="1" s="1"/>
  <c r="E2530" i="1" l="1"/>
  <c r="F2530" i="1" s="1"/>
  <c r="H2530" i="1" s="1"/>
  <c r="J2530" i="1" s="1"/>
  <c r="C2530" i="1"/>
  <c r="D2530" i="1" s="1"/>
  <c r="A2531" i="1" l="1"/>
  <c r="B2531" i="1" s="1"/>
  <c r="E2531" i="1" l="1"/>
  <c r="F2531" i="1" s="1"/>
  <c r="H2531" i="1" s="1"/>
  <c r="J2531" i="1" s="1"/>
  <c r="C2531" i="1"/>
  <c r="D2531" i="1" s="1"/>
  <c r="A2532" i="1" l="1"/>
  <c r="B2532" i="1" s="1"/>
  <c r="E2532" i="1" l="1"/>
  <c r="F2532" i="1" s="1"/>
  <c r="H2532" i="1" s="1"/>
  <c r="J2532" i="1" s="1"/>
  <c r="C2532" i="1"/>
  <c r="D2532" i="1" s="1"/>
  <c r="A2533" i="1" l="1"/>
  <c r="B2533" i="1" s="1"/>
  <c r="E2533" i="1" l="1"/>
  <c r="F2533" i="1" s="1"/>
  <c r="H2533" i="1" s="1"/>
  <c r="J2533" i="1" s="1"/>
  <c r="C2533" i="1"/>
  <c r="D2533" i="1" s="1"/>
  <c r="A2534" i="1" l="1"/>
  <c r="B2534" i="1" s="1"/>
  <c r="E2534" i="1" l="1"/>
  <c r="F2534" i="1" s="1"/>
  <c r="H2534" i="1" s="1"/>
  <c r="J2534" i="1" s="1"/>
  <c r="C2534" i="1"/>
  <c r="D2534" i="1" s="1"/>
  <c r="A2535" i="1" l="1"/>
  <c r="B2535" i="1" s="1"/>
  <c r="E2535" i="1" l="1"/>
  <c r="F2535" i="1" s="1"/>
  <c r="C2535" i="1"/>
  <c r="H2535" i="1" l="1"/>
  <c r="J2535" i="1" s="1"/>
  <c r="D2535" i="1"/>
  <c r="A2536" i="1" l="1"/>
  <c r="E2536" i="1" l="1"/>
  <c r="B2536" i="1"/>
  <c r="C2536" i="1" l="1"/>
  <c r="D2536" i="1" s="1"/>
  <c r="F2536" i="1"/>
  <c r="H2536" i="1" s="1"/>
  <c r="J2536" i="1" s="1"/>
  <c r="A2537" i="1" l="1"/>
  <c r="E2537" i="1" s="1"/>
  <c r="B2537" i="1" l="1"/>
  <c r="C2537" i="1" s="1"/>
  <c r="D2537" i="1" s="1"/>
  <c r="F2537" i="1" l="1"/>
  <c r="H2537" i="1" s="1"/>
  <c r="J2537" i="1" s="1"/>
  <c r="A2538" i="1" s="1"/>
  <c r="B2538" i="1" s="1"/>
  <c r="E2538" i="1" l="1"/>
  <c r="F2538" i="1" s="1"/>
  <c r="H2538" i="1" s="1"/>
  <c r="J2538" i="1" s="1"/>
  <c r="C2538" i="1"/>
  <c r="D2538" i="1" s="1"/>
  <c r="A2539" i="1" l="1"/>
  <c r="B2539" i="1" s="1"/>
  <c r="E2539" i="1" l="1"/>
  <c r="F2539" i="1" s="1"/>
  <c r="H2539" i="1" s="1"/>
  <c r="J2539" i="1" s="1"/>
  <c r="C2539" i="1"/>
  <c r="D2539" i="1" s="1"/>
  <c r="A2540" i="1" l="1"/>
  <c r="B2540" i="1" s="1"/>
  <c r="E2540" i="1" l="1"/>
  <c r="F2540" i="1" s="1"/>
  <c r="C2540" i="1"/>
  <c r="H2540" i="1" l="1"/>
  <c r="J2540" i="1" s="1"/>
  <c r="D2540" i="1"/>
  <c r="A2541" i="1" l="1"/>
  <c r="E2541" i="1" l="1"/>
  <c r="B2541" i="1"/>
  <c r="C2541" i="1" l="1"/>
  <c r="D2541" i="1" s="1"/>
  <c r="F2541" i="1"/>
  <c r="H2541" i="1" s="1"/>
  <c r="J2541" i="1" s="1"/>
  <c r="A2542" i="1" l="1"/>
  <c r="E2542" i="1" s="1"/>
  <c r="B2542" i="1" l="1"/>
  <c r="C2542" i="1" s="1"/>
  <c r="D2542" i="1" s="1"/>
  <c r="F2542" i="1" l="1"/>
  <c r="H2542" i="1" s="1"/>
  <c r="J2542" i="1" s="1"/>
  <c r="A2543" i="1" s="1"/>
  <c r="B2543" i="1" s="1"/>
  <c r="E2543" i="1" l="1"/>
  <c r="F2543" i="1" s="1"/>
  <c r="H2543" i="1" s="1"/>
  <c r="J2543" i="1" s="1"/>
  <c r="C2543" i="1"/>
  <c r="D2543" i="1" s="1"/>
  <c r="A2544" i="1" l="1"/>
  <c r="E2544" i="1" s="1"/>
  <c r="B2544" i="1" l="1"/>
  <c r="C2544" i="1" s="1"/>
  <c r="F2544" i="1" l="1"/>
  <c r="H2544" i="1" s="1"/>
  <c r="J2544" i="1" s="1"/>
  <c r="D2544" i="1"/>
  <c r="A2545" i="1" l="1"/>
  <c r="E2545" i="1" l="1"/>
  <c r="B2545" i="1"/>
  <c r="C2545" i="1" l="1"/>
  <c r="F2545" i="1"/>
  <c r="H2545" i="1" l="1"/>
  <c r="J2545" i="1" s="1"/>
  <c r="D2545" i="1"/>
  <c r="A2546" i="1" l="1"/>
  <c r="B2546" i="1" l="1"/>
  <c r="E2546" i="1"/>
  <c r="C2546" i="1" l="1"/>
  <c r="D2546" i="1" s="1"/>
  <c r="F2546" i="1"/>
  <c r="H2546" i="1" s="1"/>
  <c r="J2546" i="1" s="1"/>
  <c r="A2547" i="1" l="1"/>
  <c r="E2547" i="1" s="1"/>
  <c r="B2547" i="1" l="1"/>
  <c r="C2547" i="1" s="1"/>
  <c r="F2547" i="1" l="1"/>
  <c r="H2547" i="1" s="1"/>
  <c r="J2547" i="1" s="1"/>
  <c r="D2547" i="1"/>
  <c r="A2548" i="1" l="1"/>
  <c r="E2548" i="1" l="1"/>
  <c r="B2548" i="1"/>
  <c r="C2548" i="1" l="1"/>
  <c r="F2548" i="1"/>
  <c r="H2548" i="1" l="1"/>
  <c r="J2548" i="1" s="1"/>
  <c r="D2548" i="1"/>
  <c r="A2549" i="1" l="1"/>
  <c r="E2549" i="1" s="1"/>
  <c r="B2549" i="1" l="1"/>
  <c r="C2549" i="1" s="1"/>
  <c r="D2549" i="1" s="1"/>
  <c r="F2549" i="1" l="1"/>
  <c r="H2549" i="1" s="1"/>
  <c r="J2549" i="1" s="1"/>
  <c r="A2550" i="1" s="1"/>
  <c r="E2550" i="1" s="1"/>
  <c r="B2550" i="1" l="1"/>
  <c r="C2550" i="1" s="1"/>
  <c r="F2550" i="1" l="1"/>
  <c r="H2550" i="1" s="1"/>
  <c r="J2550" i="1" s="1"/>
  <c r="D2550" i="1"/>
  <c r="A2551" i="1" l="1"/>
  <c r="B2551" i="1" l="1"/>
  <c r="E2551" i="1"/>
  <c r="L82" i="1"/>
  <c r="M82" i="1" s="1"/>
  <c r="C2551" i="1" l="1"/>
  <c r="D2551" i="1" s="1"/>
  <c r="I2557" i="1" s="1"/>
  <c r="I2558" i="1" s="1"/>
  <c r="I2559" i="1" s="1"/>
  <c r="I2560" i="1" s="1"/>
  <c r="I2561" i="1" s="1"/>
  <c r="I2562" i="1" s="1"/>
  <c r="I2563" i="1" s="1"/>
  <c r="I2564" i="1" s="1"/>
  <c r="I2565" i="1" s="1"/>
  <c r="I2566" i="1" s="1"/>
  <c r="I2567" i="1" s="1"/>
  <c r="I2568" i="1" s="1"/>
  <c r="I2569" i="1" s="1"/>
  <c r="I2570" i="1" s="1"/>
  <c r="I2571" i="1" s="1"/>
  <c r="I2572" i="1" s="1"/>
  <c r="I2573" i="1" s="1"/>
  <c r="I2574" i="1" s="1"/>
  <c r="I2575" i="1" s="1"/>
  <c r="I2576" i="1" s="1"/>
  <c r="I2577" i="1" s="1"/>
  <c r="I2578" i="1" s="1"/>
  <c r="I2579" i="1" s="1"/>
  <c r="I2580" i="1" s="1"/>
  <c r="I2581" i="1" s="1"/>
  <c r="I2582" i="1" s="1"/>
  <c r="I2583" i="1" s="1"/>
  <c r="I2584" i="1" s="1"/>
  <c r="F2551" i="1"/>
  <c r="G2557" i="1" l="1"/>
  <c r="H2551" i="1"/>
  <c r="J2551" i="1" s="1"/>
  <c r="G2558" i="1" l="1"/>
  <c r="G2559" i="1" s="1"/>
  <c r="G2560" i="1" s="1"/>
  <c r="G2561" i="1" s="1"/>
  <c r="G2562" i="1" s="1"/>
  <c r="G2563" i="1" s="1"/>
  <c r="G2564" i="1" s="1"/>
  <c r="G2565" i="1" s="1"/>
  <c r="G2566" i="1" s="1"/>
  <c r="G2567" i="1" s="1"/>
  <c r="G2568" i="1" s="1"/>
  <c r="G2569" i="1" s="1"/>
  <c r="G2570" i="1" s="1"/>
  <c r="G2571" i="1" s="1"/>
  <c r="G2572" i="1" s="1"/>
  <c r="G2573" i="1" s="1"/>
  <c r="G2574" i="1" s="1"/>
  <c r="G2575" i="1" s="1"/>
  <c r="G2576" i="1" s="1"/>
  <c r="G2577" i="1" s="1"/>
  <c r="G2578" i="1" s="1"/>
  <c r="G2579" i="1" s="1"/>
  <c r="G2580" i="1" s="1"/>
  <c r="G2581" i="1" s="1"/>
  <c r="G2582" i="1" s="1"/>
  <c r="G2583" i="1" s="1"/>
  <c r="G2584" i="1" s="1"/>
  <c r="H2557" i="1"/>
  <c r="J2557" i="1" s="1"/>
  <c r="A2558" i="1" s="1"/>
  <c r="E2558" i="1" l="1"/>
  <c r="B2558" i="1"/>
  <c r="C2558" i="1" l="1"/>
  <c r="F2558" i="1"/>
  <c r="H2558" i="1" l="1"/>
  <c r="J2558" i="1" s="1"/>
  <c r="D2558" i="1"/>
  <c r="A2559" i="1" l="1"/>
  <c r="E2559" i="1" l="1"/>
  <c r="B2559" i="1"/>
  <c r="C2559" i="1" l="1"/>
  <c r="F2559" i="1"/>
  <c r="H2559" i="1" l="1"/>
  <c r="J2559" i="1" s="1"/>
  <c r="D2559" i="1"/>
  <c r="A2560" i="1" l="1"/>
  <c r="E2560" i="1" l="1"/>
  <c r="B2560" i="1"/>
  <c r="C2560" i="1" l="1"/>
  <c r="F2560" i="1"/>
  <c r="H2560" i="1" l="1"/>
  <c r="J2560" i="1" s="1"/>
  <c r="D2560" i="1"/>
  <c r="A2561" i="1" l="1"/>
  <c r="B2561" i="1" l="1"/>
  <c r="E2561" i="1"/>
  <c r="C2561" i="1" l="1"/>
  <c r="F2561" i="1"/>
  <c r="H2561" i="1" l="1"/>
  <c r="J2561" i="1" s="1"/>
  <c r="D2561" i="1"/>
  <c r="A2562" i="1" l="1"/>
  <c r="E2562" i="1" l="1"/>
  <c r="B2562" i="1"/>
  <c r="C2562" i="1" l="1"/>
  <c r="F2562" i="1"/>
  <c r="H2562" i="1" l="1"/>
  <c r="J2562" i="1" s="1"/>
  <c r="D2562" i="1"/>
  <c r="A2563" i="1" l="1"/>
  <c r="B2563" i="1" l="1"/>
  <c r="E2563" i="1"/>
  <c r="C2563" i="1" l="1"/>
  <c r="F2563" i="1"/>
  <c r="H2563" i="1" l="1"/>
  <c r="J2563" i="1" s="1"/>
  <c r="D2563" i="1"/>
  <c r="A2564" i="1" l="1"/>
  <c r="E2564" i="1" l="1"/>
  <c r="B2564" i="1"/>
  <c r="C2564" i="1" l="1"/>
  <c r="F2564" i="1"/>
  <c r="H2564" i="1" l="1"/>
  <c r="J2564" i="1" s="1"/>
  <c r="D2564" i="1"/>
  <c r="A2565" i="1" l="1"/>
  <c r="E2565" i="1" l="1"/>
  <c r="B2565" i="1"/>
  <c r="C2565" i="1" l="1"/>
  <c r="F2565" i="1"/>
  <c r="H2565" i="1" l="1"/>
  <c r="J2565" i="1" s="1"/>
  <c r="D2565" i="1"/>
  <c r="A2566" i="1" l="1"/>
  <c r="B2566" i="1" s="1"/>
  <c r="E2566" i="1" l="1"/>
  <c r="F2566" i="1" s="1"/>
  <c r="C2566" i="1"/>
  <c r="H2566" i="1" l="1"/>
  <c r="J2566" i="1" s="1"/>
  <c r="D2566" i="1"/>
  <c r="A2567" i="1" l="1"/>
  <c r="B2567" i="1" l="1"/>
  <c r="E2567" i="1"/>
  <c r="C2567" i="1" l="1"/>
  <c r="F2567" i="1"/>
  <c r="H2567" i="1" l="1"/>
  <c r="J2567" i="1" s="1"/>
  <c r="D2567" i="1"/>
  <c r="A2568" i="1" l="1"/>
  <c r="E2568" i="1" s="1"/>
  <c r="B2568" i="1" l="1"/>
  <c r="C2568" i="1" s="1"/>
  <c r="F2568" i="1" l="1"/>
  <c r="H2568" i="1" s="1"/>
  <c r="J2568" i="1" s="1"/>
  <c r="D2568" i="1"/>
  <c r="A2569" i="1" l="1"/>
  <c r="E2569" i="1" l="1"/>
  <c r="B2569" i="1"/>
  <c r="C2569" i="1" l="1"/>
  <c r="F2569" i="1"/>
  <c r="H2569" i="1" l="1"/>
  <c r="J2569" i="1" s="1"/>
  <c r="D2569" i="1"/>
  <c r="A2570" i="1" l="1"/>
  <c r="B2570" i="1" l="1"/>
  <c r="E2570" i="1"/>
  <c r="C2570" i="1" l="1"/>
  <c r="F2570" i="1"/>
  <c r="H2570" i="1" l="1"/>
  <c r="J2570" i="1" s="1"/>
  <c r="D2570" i="1"/>
  <c r="A2571" i="1" l="1"/>
  <c r="B2571" i="1" l="1"/>
  <c r="E2571" i="1"/>
  <c r="C2571" i="1" l="1"/>
  <c r="F2571" i="1"/>
  <c r="H2571" i="1" l="1"/>
  <c r="J2571" i="1" s="1"/>
  <c r="D2571" i="1"/>
  <c r="A2572" i="1" l="1"/>
  <c r="B2572" i="1" l="1"/>
  <c r="E2572" i="1"/>
  <c r="C2572" i="1" l="1"/>
  <c r="F2572" i="1"/>
  <c r="H2572" i="1" l="1"/>
  <c r="J2572" i="1" s="1"/>
  <c r="D2572" i="1"/>
  <c r="A2573" i="1" l="1"/>
  <c r="B2573" i="1" l="1"/>
  <c r="E2573" i="1"/>
  <c r="C2573" i="1" l="1"/>
  <c r="F2573" i="1"/>
  <c r="H2573" i="1" l="1"/>
  <c r="J2573" i="1" s="1"/>
  <c r="D2573" i="1"/>
  <c r="A2574" i="1" l="1"/>
  <c r="E2574" i="1" l="1"/>
  <c r="B2574" i="1"/>
  <c r="C2574" i="1" l="1"/>
  <c r="F2574" i="1"/>
  <c r="H2574" i="1" l="1"/>
  <c r="J2574" i="1" s="1"/>
  <c r="D2574" i="1"/>
  <c r="A2575" i="1" l="1"/>
  <c r="B2575" i="1" l="1"/>
  <c r="E2575" i="1"/>
  <c r="C2575" i="1" l="1"/>
  <c r="F2575" i="1"/>
  <c r="H2575" i="1" l="1"/>
  <c r="J2575" i="1" s="1"/>
  <c r="D2575" i="1"/>
  <c r="A2576" i="1" l="1"/>
  <c r="B2576" i="1" l="1"/>
  <c r="E2576" i="1"/>
  <c r="C2576" i="1" l="1"/>
  <c r="F2576" i="1"/>
  <c r="H2576" i="1" l="1"/>
  <c r="J2576" i="1" s="1"/>
  <c r="D2576" i="1"/>
  <c r="A2577" i="1" l="1"/>
  <c r="E2577" i="1" l="1"/>
  <c r="B2577" i="1"/>
  <c r="C2577" i="1" l="1"/>
  <c r="F2577" i="1"/>
  <c r="H2577" i="1" l="1"/>
  <c r="J2577" i="1" s="1"/>
  <c r="D2577" i="1"/>
  <c r="A2578" i="1" l="1"/>
  <c r="B2578" i="1" l="1"/>
  <c r="E2578" i="1"/>
  <c r="C2578" i="1" l="1"/>
  <c r="F2578" i="1"/>
  <c r="H2578" i="1" l="1"/>
  <c r="J2578" i="1" s="1"/>
  <c r="D2578" i="1"/>
  <c r="A2579" i="1" l="1"/>
  <c r="E2579" i="1" l="1"/>
  <c r="B2579" i="1"/>
  <c r="C2579" i="1" l="1"/>
  <c r="F2579" i="1"/>
  <c r="H2579" i="1" l="1"/>
  <c r="J2579" i="1" s="1"/>
  <c r="D2579" i="1"/>
  <c r="A2580" i="1" l="1"/>
  <c r="E2580" i="1" l="1"/>
  <c r="B2580" i="1"/>
  <c r="C2580" i="1" l="1"/>
  <c r="F2580" i="1"/>
  <c r="H2580" i="1" l="1"/>
  <c r="J2580" i="1" s="1"/>
  <c r="D2580" i="1"/>
  <c r="A2581" i="1" l="1"/>
  <c r="E2581" i="1" l="1"/>
  <c r="B2581" i="1"/>
  <c r="C2581" i="1" l="1"/>
  <c r="F2581" i="1"/>
  <c r="H2581" i="1" l="1"/>
  <c r="J2581" i="1" s="1"/>
  <c r="D2581" i="1"/>
  <c r="A2582" i="1" l="1"/>
  <c r="B2582" i="1" l="1"/>
  <c r="E2582" i="1"/>
  <c r="C2582" i="1" l="1"/>
  <c r="F2582" i="1"/>
  <c r="H2582" i="1" l="1"/>
  <c r="J2582" i="1" s="1"/>
  <c r="D2582" i="1"/>
  <c r="A2583" i="1" l="1"/>
  <c r="B2583" i="1" l="1"/>
  <c r="E2583" i="1"/>
  <c r="C2583" i="1" l="1"/>
  <c r="D2583" i="1" s="1"/>
  <c r="F2583" i="1"/>
  <c r="H2583" i="1" s="1"/>
  <c r="J2583" i="1" s="1"/>
  <c r="A2584" i="1" l="1"/>
  <c r="L83" i="1" l="1"/>
  <c r="M83" i="1" s="1"/>
  <c r="B2584" i="1"/>
  <c r="E2584" i="1"/>
  <c r="C2584" i="1" l="1"/>
  <c r="D2584" i="1" s="1"/>
  <c r="I2590" i="1" s="1"/>
  <c r="I2591" i="1" s="1"/>
  <c r="I2592" i="1" s="1"/>
  <c r="I2593" i="1" s="1"/>
  <c r="I2594" i="1" s="1"/>
  <c r="I2595" i="1" s="1"/>
  <c r="I2596" i="1" s="1"/>
  <c r="I2597" i="1" s="1"/>
  <c r="I2598" i="1" s="1"/>
  <c r="I2599" i="1" s="1"/>
  <c r="I2600" i="1" s="1"/>
  <c r="I2601" i="1" s="1"/>
  <c r="I2602" i="1" s="1"/>
  <c r="I2603" i="1" s="1"/>
  <c r="I2604" i="1" s="1"/>
  <c r="I2605" i="1" s="1"/>
  <c r="I2606" i="1" s="1"/>
  <c r="I2607" i="1" s="1"/>
  <c r="I2608" i="1" s="1"/>
  <c r="I2609" i="1" s="1"/>
  <c r="I2610" i="1" s="1"/>
  <c r="I2611" i="1" s="1"/>
  <c r="I2612" i="1" s="1"/>
  <c r="I2613" i="1" s="1"/>
  <c r="I2614" i="1" s="1"/>
  <c r="I2615" i="1" s="1"/>
  <c r="I2616" i="1" s="1"/>
  <c r="I2617" i="1" s="1"/>
  <c r="F2584" i="1"/>
  <c r="H2584" i="1" l="1"/>
  <c r="J2584" i="1" s="1"/>
  <c r="G2590" i="1"/>
  <c r="G2591" i="1" l="1"/>
  <c r="G2592" i="1" s="1"/>
  <c r="G2593" i="1" s="1"/>
  <c r="G2594" i="1" s="1"/>
  <c r="G2595" i="1" s="1"/>
  <c r="G2596" i="1" s="1"/>
  <c r="G2597" i="1" s="1"/>
  <c r="G2598" i="1" s="1"/>
  <c r="G2599" i="1" s="1"/>
  <c r="G2600" i="1" s="1"/>
  <c r="G2601" i="1" s="1"/>
  <c r="G2602" i="1" s="1"/>
  <c r="G2603" i="1" s="1"/>
  <c r="G2604" i="1" s="1"/>
  <c r="G2605" i="1" s="1"/>
  <c r="G2606" i="1" s="1"/>
  <c r="G2607" i="1" s="1"/>
  <c r="G2608" i="1" s="1"/>
  <c r="G2609" i="1" s="1"/>
  <c r="G2610" i="1" s="1"/>
  <c r="G2611" i="1" s="1"/>
  <c r="G2612" i="1" s="1"/>
  <c r="G2613" i="1" s="1"/>
  <c r="G2614" i="1" s="1"/>
  <c r="G2615" i="1" s="1"/>
  <c r="G2616" i="1" s="1"/>
  <c r="G2617" i="1" s="1"/>
  <c r="H2590" i="1"/>
  <c r="J2590" i="1" s="1"/>
  <c r="A2591" i="1" s="1"/>
  <c r="E2591" i="1" l="1"/>
  <c r="B2591" i="1"/>
  <c r="C2591" i="1" l="1"/>
  <c r="D2591" i="1" s="1"/>
  <c r="F2591" i="1"/>
  <c r="H2591" i="1" s="1"/>
  <c r="J2591" i="1" s="1"/>
  <c r="A2592" i="1" l="1"/>
  <c r="B2592" i="1" s="1"/>
  <c r="E2592" i="1" l="1"/>
  <c r="F2592" i="1" s="1"/>
  <c r="C2592" i="1"/>
  <c r="D2592" i="1" s="1"/>
  <c r="H2592" i="1" l="1"/>
  <c r="J2592" i="1" s="1"/>
  <c r="A2593" i="1" s="1"/>
  <c r="E2593" i="1" s="1"/>
  <c r="B2593" i="1" l="1"/>
  <c r="C2593" i="1" l="1"/>
  <c r="D2593" i="1" s="1"/>
  <c r="F2593" i="1"/>
  <c r="H2593" i="1" s="1"/>
  <c r="J2593" i="1" s="1"/>
  <c r="A2594" i="1" l="1"/>
  <c r="B2594" i="1" s="1"/>
  <c r="C2594" i="1" s="1"/>
  <c r="D2594" i="1" s="1"/>
  <c r="E2594" i="1" l="1"/>
  <c r="F2594" i="1" s="1"/>
  <c r="H2594" i="1" s="1"/>
  <c r="J2594" i="1" s="1"/>
  <c r="A2595" i="1" s="1"/>
  <c r="E2595" i="1" l="1"/>
  <c r="B2595" i="1"/>
  <c r="C2595" i="1" l="1"/>
  <c r="F2595" i="1"/>
  <c r="H2595" i="1" l="1"/>
  <c r="J2595" i="1" s="1"/>
  <c r="D2595" i="1"/>
  <c r="A2596" i="1" l="1"/>
  <c r="E2596" i="1" s="1"/>
  <c r="B2596" i="1" l="1"/>
  <c r="C2596" i="1" s="1"/>
  <c r="D2596" i="1" s="1"/>
  <c r="F2596" i="1" l="1"/>
  <c r="H2596" i="1" s="1"/>
  <c r="J2596" i="1" s="1"/>
  <c r="A2597" i="1" s="1"/>
  <c r="B2597" i="1" s="1"/>
  <c r="E2597" i="1" l="1"/>
  <c r="F2597" i="1" s="1"/>
  <c r="C2597" i="1"/>
  <c r="H2597" i="1" l="1"/>
  <c r="J2597" i="1" s="1"/>
  <c r="D2597" i="1"/>
  <c r="A2598" i="1" l="1"/>
  <c r="B2598" i="1" l="1"/>
  <c r="E2598" i="1"/>
  <c r="C2598" i="1" l="1"/>
  <c r="D2598" i="1" s="1"/>
  <c r="F2598" i="1"/>
  <c r="H2598" i="1" s="1"/>
  <c r="J2598" i="1" s="1"/>
  <c r="A2599" i="1" l="1"/>
  <c r="B2599" i="1" s="1"/>
  <c r="E2599" i="1" l="1"/>
  <c r="F2599" i="1" s="1"/>
  <c r="C2599" i="1"/>
  <c r="H2599" i="1" l="1"/>
  <c r="J2599" i="1" s="1"/>
  <c r="D2599" i="1"/>
  <c r="A2600" i="1" l="1"/>
  <c r="B2600" i="1" l="1"/>
  <c r="E2600" i="1"/>
  <c r="C2600" i="1" l="1"/>
  <c r="F2600" i="1"/>
  <c r="H2600" i="1" l="1"/>
  <c r="J2600" i="1" s="1"/>
  <c r="D2600" i="1"/>
  <c r="A2601" i="1" l="1"/>
  <c r="E2601" i="1" l="1"/>
  <c r="B2601" i="1"/>
  <c r="C2601" i="1" l="1"/>
  <c r="F2601" i="1"/>
  <c r="H2601" i="1" l="1"/>
  <c r="J2601" i="1" s="1"/>
  <c r="D2601" i="1"/>
  <c r="A2602" i="1" l="1"/>
  <c r="B2602" i="1" s="1"/>
  <c r="E2602" i="1" l="1"/>
  <c r="F2602" i="1" s="1"/>
  <c r="C2602" i="1"/>
  <c r="H2602" i="1" l="1"/>
  <c r="J2602" i="1" s="1"/>
  <c r="D2602" i="1"/>
  <c r="A2603" i="1" l="1"/>
  <c r="E2603" i="1" l="1"/>
  <c r="B2603" i="1"/>
  <c r="C2603" i="1" l="1"/>
  <c r="D2603" i="1" s="1"/>
  <c r="F2603" i="1"/>
  <c r="H2603" i="1" s="1"/>
  <c r="J2603" i="1" s="1"/>
  <c r="A2604" i="1" l="1"/>
  <c r="B2604" i="1" s="1"/>
  <c r="E2604" i="1" l="1"/>
  <c r="F2604" i="1" s="1"/>
  <c r="C2604" i="1"/>
  <c r="H2604" i="1" l="1"/>
  <c r="J2604" i="1" s="1"/>
  <c r="D2604" i="1"/>
  <c r="A2605" i="1" l="1"/>
  <c r="B2605" i="1" s="1"/>
  <c r="E2605" i="1" l="1"/>
  <c r="F2605" i="1" s="1"/>
  <c r="C2605" i="1"/>
  <c r="H2605" i="1" l="1"/>
  <c r="J2605" i="1" s="1"/>
  <c r="D2605" i="1"/>
  <c r="A2606" i="1" l="1"/>
  <c r="E2606" i="1" l="1"/>
  <c r="B2606" i="1"/>
  <c r="C2606" i="1" l="1"/>
  <c r="D2606" i="1" s="1"/>
  <c r="F2606" i="1"/>
  <c r="H2606" i="1" s="1"/>
  <c r="J2606" i="1" s="1"/>
  <c r="A2607" i="1" l="1"/>
  <c r="B2607" i="1" s="1"/>
  <c r="E2607" i="1" l="1"/>
  <c r="F2607" i="1" s="1"/>
  <c r="C2607" i="1"/>
  <c r="H2607" i="1" l="1"/>
  <c r="J2607" i="1" s="1"/>
  <c r="D2607" i="1"/>
  <c r="A2608" i="1" l="1"/>
  <c r="E2608" i="1" l="1"/>
  <c r="B2608" i="1"/>
  <c r="C2608" i="1" l="1"/>
  <c r="D2608" i="1" s="1"/>
  <c r="F2608" i="1"/>
  <c r="H2608" i="1" s="1"/>
  <c r="J2608" i="1" s="1"/>
  <c r="A2609" i="1" l="1"/>
  <c r="E2609" i="1" s="1"/>
  <c r="B2609" i="1" l="1"/>
  <c r="C2609" i="1" s="1"/>
  <c r="F2609" i="1" l="1"/>
  <c r="H2609" i="1" s="1"/>
  <c r="J2609" i="1" s="1"/>
  <c r="D2609" i="1"/>
  <c r="A2610" i="1" l="1"/>
  <c r="E2610" i="1" s="1"/>
  <c r="B2610" i="1" l="1"/>
  <c r="C2610" i="1" s="1"/>
  <c r="D2610" i="1" s="1"/>
  <c r="F2610" i="1" l="1"/>
  <c r="H2610" i="1" s="1"/>
  <c r="J2610" i="1" s="1"/>
  <c r="A2611" i="1" s="1"/>
  <c r="E2611" i="1" s="1"/>
  <c r="B2611" i="1" l="1"/>
  <c r="C2611" i="1" s="1"/>
  <c r="D2611" i="1" s="1"/>
  <c r="F2611" i="1" l="1"/>
  <c r="H2611" i="1" s="1"/>
  <c r="J2611" i="1" s="1"/>
  <c r="A2612" i="1" s="1"/>
  <c r="E2612" i="1" s="1"/>
  <c r="B2612" i="1" l="1"/>
  <c r="C2612" i="1" s="1"/>
  <c r="D2612" i="1" s="1"/>
  <c r="F2612" i="1" l="1"/>
  <c r="H2612" i="1" s="1"/>
  <c r="J2612" i="1" s="1"/>
  <c r="A2613" i="1" s="1"/>
  <c r="B2613" i="1" s="1"/>
  <c r="E2613" i="1" l="1"/>
  <c r="F2613" i="1" s="1"/>
  <c r="C2613" i="1"/>
  <c r="H2613" i="1" l="1"/>
  <c r="J2613" i="1" s="1"/>
  <c r="D2613" i="1"/>
  <c r="A2614" i="1" l="1"/>
  <c r="B2614" i="1" s="1"/>
  <c r="E2614" i="1" l="1"/>
  <c r="F2614" i="1" s="1"/>
  <c r="C2614" i="1"/>
  <c r="H2614" i="1" l="1"/>
  <c r="J2614" i="1" s="1"/>
  <c r="D2614" i="1"/>
  <c r="A2615" i="1" l="1"/>
  <c r="B2615" i="1" l="1"/>
  <c r="E2615" i="1"/>
  <c r="C2615" i="1" l="1"/>
  <c r="D2615" i="1" s="1"/>
  <c r="F2615" i="1"/>
  <c r="H2615" i="1" s="1"/>
  <c r="J2615" i="1" s="1"/>
  <c r="A2616" i="1" l="1"/>
  <c r="B2616" i="1" s="1"/>
  <c r="E2616" i="1" l="1"/>
  <c r="F2616" i="1" s="1"/>
  <c r="C2616" i="1"/>
  <c r="H2616" i="1" l="1"/>
  <c r="J2616" i="1" s="1"/>
  <c r="D2616" i="1"/>
  <c r="A2617" i="1" l="1"/>
  <c r="E2617" i="1" l="1"/>
  <c r="L84" i="1"/>
  <c r="M84" i="1" s="1"/>
  <c r="B2617" i="1"/>
  <c r="C2617" i="1" l="1"/>
  <c r="D2617" i="1" s="1"/>
  <c r="I2623" i="1" s="1"/>
  <c r="I2624" i="1" s="1"/>
  <c r="I2625" i="1" s="1"/>
  <c r="I2626" i="1" s="1"/>
  <c r="I2627" i="1" s="1"/>
  <c r="I2628" i="1" s="1"/>
  <c r="I2629" i="1" s="1"/>
  <c r="I2630" i="1" s="1"/>
  <c r="I2631" i="1" s="1"/>
  <c r="I2632" i="1" s="1"/>
  <c r="I2633" i="1" s="1"/>
  <c r="I2634" i="1" s="1"/>
  <c r="I2635" i="1" s="1"/>
  <c r="I2636" i="1" s="1"/>
  <c r="I2637" i="1" s="1"/>
  <c r="I2638" i="1" s="1"/>
  <c r="I2639" i="1" s="1"/>
  <c r="I2640" i="1" s="1"/>
  <c r="I2641" i="1" s="1"/>
  <c r="I2642" i="1" s="1"/>
  <c r="I2643" i="1" s="1"/>
  <c r="I2644" i="1" s="1"/>
  <c r="I2645" i="1" s="1"/>
  <c r="I2646" i="1" s="1"/>
  <c r="I2647" i="1" s="1"/>
  <c r="I2648" i="1" s="1"/>
  <c r="I2649" i="1" s="1"/>
  <c r="I2650" i="1" s="1"/>
  <c r="F2617" i="1"/>
  <c r="G2623" i="1" l="1"/>
  <c r="H2617" i="1"/>
  <c r="J2617" i="1" s="1"/>
  <c r="G2624" i="1" l="1"/>
  <c r="G2625" i="1" s="1"/>
  <c r="G2626" i="1" s="1"/>
  <c r="G2627" i="1" s="1"/>
  <c r="G2628" i="1" s="1"/>
  <c r="G2629" i="1" s="1"/>
  <c r="G2630" i="1" s="1"/>
  <c r="G2631" i="1" s="1"/>
  <c r="G2632" i="1" s="1"/>
  <c r="G2633" i="1" s="1"/>
  <c r="G2634" i="1" s="1"/>
  <c r="G2635" i="1" s="1"/>
  <c r="G2636" i="1" s="1"/>
  <c r="G2637" i="1" s="1"/>
  <c r="G2638" i="1" s="1"/>
  <c r="G2639" i="1" s="1"/>
  <c r="G2640" i="1" s="1"/>
  <c r="G2641" i="1" s="1"/>
  <c r="G2642" i="1" s="1"/>
  <c r="G2643" i="1" s="1"/>
  <c r="G2644" i="1" s="1"/>
  <c r="G2645" i="1" s="1"/>
  <c r="G2646" i="1" s="1"/>
  <c r="G2647" i="1" s="1"/>
  <c r="G2648" i="1" s="1"/>
  <c r="G2649" i="1" s="1"/>
  <c r="G2650" i="1" s="1"/>
  <c r="H2623" i="1"/>
  <c r="J2623" i="1" s="1"/>
  <c r="A2624" i="1" s="1"/>
  <c r="E2624" i="1" l="1"/>
  <c r="B2624" i="1"/>
  <c r="C2624" i="1" l="1"/>
  <c r="F2624" i="1"/>
  <c r="H2624" i="1" l="1"/>
  <c r="J2624" i="1" s="1"/>
  <c r="D2624" i="1"/>
  <c r="A2625" i="1" l="1"/>
  <c r="E2625" i="1" s="1"/>
  <c r="B2625" i="1" l="1"/>
  <c r="C2625" i="1" s="1"/>
  <c r="F2625" i="1" l="1"/>
  <c r="H2625" i="1" s="1"/>
  <c r="J2625" i="1" s="1"/>
  <c r="D2625" i="1"/>
  <c r="A2626" i="1" l="1"/>
  <c r="E2626" i="1" l="1"/>
  <c r="B2626" i="1"/>
  <c r="C2626" i="1" l="1"/>
  <c r="F2626" i="1"/>
  <c r="H2626" i="1" l="1"/>
  <c r="J2626" i="1" s="1"/>
  <c r="D2626" i="1"/>
  <c r="A2627" i="1" l="1"/>
  <c r="B2627" i="1" l="1"/>
  <c r="E2627" i="1"/>
  <c r="C2627" i="1" l="1"/>
  <c r="F2627" i="1"/>
  <c r="H2627" i="1" l="1"/>
  <c r="J2627" i="1" s="1"/>
  <c r="D2627" i="1"/>
  <c r="A2628" i="1" l="1"/>
  <c r="B2628" i="1" s="1"/>
  <c r="E2628" i="1" l="1"/>
  <c r="F2628" i="1" s="1"/>
  <c r="C2628" i="1"/>
  <c r="H2628" i="1" l="1"/>
  <c r="J2628" i="1" s="1"/>
  <c r="D2628" i="1"/>
  <c r="A2629" i="1" l="1"/>
  <c r="E2629" i="1" s="1"/>
  <c r="B2629" i="1" l="1"/>
  <c r="C2629" i="1" s="1"/>
  <c r="F2629" i="1" l="1"/>
  <c r="H2629" i="1" s="1"/>
  <c r="J2629" i="1" s="1"/>
  <c r="D2629" i="1"/>
  <c r="A2630" i="1" l="1"/>
  <c r="E2630" i="1" l="1"/>
  <c r="B2630" i="1"/>
  <c r="C2630" i="1" l="1"/>
  <c r="F2630" i="1"/>
  <c r="H2630" i="1" l="1"/>
  <c r="J2630" i="1" s="1"/>
  <c r="D2630" i="1"/>
  <c r="A2631" i="1" l="1"/>
  <c r="B2631" i="1" s="1"/>
  <c r="E2631" i="1" l="1"/>
  <c r="F2631" i="1" s="1"/>
  <c r="C2631" i="1"/>
  <c r="H2631" i="1" l="1"/>
  <c r="J2631" i="1" s="1"/>
  <c r="D2631" i="1"/>
  <c r="A2632" i="1" l="1"/>
  <c r="B2632" i="1" l="1"/>
  <c r="E2632" i="1"/>
  <c r="C2632" i="1" l="1"/>
  <c r="F2632" i="1"/>
  <c r="H2632" i="1" l="1"/>
  <c r="J2632" i="1" s="1"/>
  <c r="D2632" i="1"/>
  <c r="A2633" i="1" l="1"/>
  <c r="B2633" i="1" s="1"/>
  <c r="E2633" i="1" l="1"/>
  <c r="F2633" i="1" s="1"/>
  <c r="H2633" i="1" s="1"/>
  <c r="J2633" i="1" s="1"/>
  <c r="C2633" i="1"/>
  <c r="D2633" i="1" s="1"/>
  <c r="A2634" i="1" l="1"/>
  <c r="E2634" i="1" l="1"/>
  <c r="B2634" i="1"/>
  <c r="C2634" i="1" l="1"/>
  <c r="F2634" i="1"/>
  <c r="H2634" i="1" l="1"/>
  <c r="J2634" i="1" s="1"/>
  <c r="D2634" i="1"/>
  <c r="A2635" i="1" l="1"/>
  <c r="E2635" i="1" s="1"/>
  <c r="B2635" i="1" l="1"/>
  <c r="C2635" i="1" s="1"/>
  <c r="F2635" i="1" l="1"/>
  <c r="H2635" i="1" s="1"/>
  <c r="J2635" i="1" s="1"/>
  <c r="D2635" i="1"/>
  <c r="A2636" i="1" l="1"/>
  <c r="E2636" i="1" s="1"/>
  <c r="B2636" i="1" l="1"/>
  <c r="C2636" i="1" s="1"/>
  <c r="F2636" i="1" l="1"/>
  <c r="H2636" i="1" s="1"/>
  <c r="J2636" i="1" s="1"/>
  <c r="D2636" i="1"/>
  <c r="A2637" i="1" l="1"/>
  <c r="E2637" i="1" s="1"/>
  <c r="B2637" i="1" l="1"/>
  <c r="C2637" i="1" s="1"/>
  <c r="F2637" i="1" l="1"/>
  <c r="H2637" i="1" s="1"/>
  <c r="J2637" i="1" s="1"/>
  <c r="D2637" i="1"/>
  <c r="A2638" i="1" l="1"/>
  <c r="B2638" i="1" s="1"/>
  <c r="E2638" i="1" l="1"/>
  <c r="F2638" i="1" s="1"/>
  <c r="C2638" i="1"/>
  <c r="H2638" i="1" l="1"/>
  <c r="J2638" i="1" s="1"/>
  <c r="D2638" i="1"/>
  <c r="A2639" i="1" l="1"/>
  <c r="B2639" i="1" s="1"/>
  <c r="E2639" i="1" l="1"/>
  <c r="F2639" i="1" s="1"/>
  <c r="C2639" i="1"/>
  <c r="H2639" i="1" l="1"/>
  <c r="J2639" i="1" s="1"/>
  <c r="D2639" i="1"/>
  <c r="A2640" i="1" l="1"/>
  <c r="E2640" i="1" s="1"/>
  <c r="B2640" i="1" l="1"/>
  <c r="C2640" i="1" s="1"/>
  <c r="F2640" i="1" l="1"/>
  <c r="H2640" i="1" s="1"/>
  <c r="J2640" i="1" s="1"/>
  <c r="D2640" i="1"/>
  <c r="A2641" i="1" l="1"/>
  <c r="E2641" i="1" s="1"/>
  <c r="B2641" i="1" l="1"/>
  <c r="C2641" i="1" s="1"/>
  <c r="F2641" i="1" l="1"/>
  <c r="H2641" i="1" s="1"/>
  <c r="J2641" i="1" s="1"/>
  <c r="D2641" i="1"/>
  <c r="A2642" i="1" l="1"/>
  <c r="B2642" i="1" l="1"/>
  <c r="E2642" i="1"/>
  <c r="C2642" i="1" l="1"/>
  <c r="F2642" i="1"/>
  <c r="H2642" i="1" l="1"/>
  <c r="J2642" i="1" s="1"/>
  <c r="D2642" i="1"/>
  <c r="A2643" i="1" l="1"/>
  <c r="B2643" i="1" l="1"/>
  <c r="E2643" i="1"/>
  <c r="C2643" i="1" l="1"/>
  <c r="F2643" i="1"/>
  <c r="H2643" i="1" l="1"/>
  <c r="J2643" i="1" s="1"/>
  <c r="D2643" i="1"/>
  <c r="A2644" i="1" l="1"/>
  <c r="B2644" i="1" s="1"/>
  <c r="E2644" i="1" l="1"/>
  <c r="F2644" i="1" s="1"/>
  <c r="C2644" i="1"/>
  <c r="H2644" i="1" l="1"/>
  <c r="J2644" i="1" s="1"/>
  <c r="D2644" i="1"/>
  <c r="A2645" i="1" l="1"/>
  <c r="E2645" i="1" s="1"/>
  <c r="B2645" i="1" l="1"/>
  <c r="C2645" i="1" s="1"/>
  <c r="F2645" i="1" l="1"/>
  <c r="H2645" i="1" s="1"/>
  <c r="J2645" i="1" s="1"/>
  <c r="D2645" i="1"/>
  <c r="A2646" i="1" l="1"/>
  <c r="E2646" i="1" s="1"/>
  <c r="B2646" i="1" l="1"/>
  <c r="C2646" i="1" s="1"/>
  <c r="D2646" i="1" s="1"/>
  <c r="F2646" i="1" l="1"/>
  <c r="H2646" i="1" s="1"/>
  <c r="J2646" i="1" s="1"/>
  <c r="A2647" i="1" s="1"/>
  <c r="E2647" i="1" l="1"/>
  <c r="B2647" i="1"/>
  <c r="C2647" i="1" l="1"/>
  <c r="F2647" i="1"/>
  <c r="H2647" i="1" l="1"/>
  <c r="J2647" i="1" s="1"/>
  <c r="D2647" i="1"/>
  <c r="A2648" i="1" l="1"/>
  <c r="E2648" i="1" s="1"/>
  <c r="B2648" i="1" l="1"/>
  <c r="C2648" i="1" s="1"/>
  <c r="F2648" i="1" l="1"/>
  <c r="H2648" i="1" s="1"/>
  <c r="J2648" i="1" s="1"/>
  <c r="D2648" i="1"/>
  <c r="A2649" i="1" l="1"/>
  <c r="B2649" i="1" s="1"/>
  <c r="E2649" i="1" l="1"/>
  <c r="F2649" i="1" s="1"/>
  <c r="H2649" i="1" s="1"/>
  <c r="J2649" i="1" s="1"/>
  <c r="C2649" i="1"/>
  <c r="D2649" i="1" s="1"/>
  <c r="A2650" i="1" l="1"/>
  <c r="B2650" i="1" l="1"/>
  <c r="E2650" i="1"/>
  <c r="L85" i="1"/>
  <c r="M85" i="1" s="1"/>
  <c r="C2650" i="1" l="1"/>
  <c r="D2650" i="1" s="1"/>
  <c r="I2656" i="1" s="1"/>
  <c r="I2657" i="1" s="1"/>
  <c r="I2658" i="1" s="1"/>
  <c r="I2659" i="1" s="1"/>
  <c r="I2660" i="1" s="1"/>
  <c r="I2661" i="1" s="1"/>
  <c r="I2662" i="1" s="1"/>
  <c r="I2663" i="1" s="1"/>
  <c r="I2664" i="1" s="1"/>
  <c r="I2665" i="1" s="1"/>
  <c r="I2666" i="1" s="1"/>
  <c r="I2667" i="1" s="1"/>
  <c r="I2668" i="1" s="1"/>
  <c r="I2669" i="1" s="1"/>
  <c r="I2670" i="1" s="1"/>
  <c r="I2671" i="1" s="1"/>
  <c r="I2672" i="1" s="1"/>
  <c r="I2673" i="1" s="1"/>
  <c r="I2674" i="1" s="1"/>
  <c r="I2675" i="1" s="1"/>
  <c r="I2676" i="1" s="1"/>
  <c r="I2677" i="1" s="1"/>
  <c r="I2678" i="1" s="1"/>
  <c r="I2679" i="1" s="1"/>
  <c r="I2680" i="1" s="1"/>
  <c r="I2681" i="1" s="1"/>
  <c r="I2682" i="1" s="1"/>
  <c r="I2683" i="1" s="1"/>
  <c r="F2650" i="1"/>
  <c r="H2650" i="1" l="1"/>
  <c r="J2650" i="1" s="1"/>
  <c r="G2656" i="1"/>
  <c r="H2656" i="1" l="1"/>
  <c r="J2656" i="1" s="1"/>
  <c r="A2657" i="1" s="1"/>
  <c r="G2657" i="1"/>
  <c r="G2658" i="1" s="1"/>
  <c r="G2659" i="1" s="1"/>
  <c r="G2660" i="1" s="1"/>
  <c r="G2661" i="1" s="1"/>
  <c r="G2662" i="1" s="1"/>
  <c r="G2663" i="1" s="1"/>
  <c r="G2664" i="1" s="1"/>
  <c r="G2665" i="1" s="1"/>
  <c r="G2666" i="1" s="1"/>
  <c r="G2667" i="1" s="1"/>
  <c r="G2668" i="1" s="1"/>
  <c r="G2669" i="1" s="1"/>
  <c r="G2670" i="1" s="1"/>
  <c r="G2671" i="1" s="1"/>
  <c r="G2672" i="1" s="1"/>
  <c r="G2673" i="1" s="1"/>
  <c r="G2674" i="1" s="1"/>
  <c r="G2675" i="1" s="1"/>
  <c r="G2676" i="1" s="1"/>
  <c r="G2677" i="1" s="1"/>
  <c r="G2678" i="1" s="1"/>
  <c r="G2679" i="1" s="1"/>
  <c r="G2680" i="1" s="1"/>
  <c r="G2681" i="1" s="1"/>
  <c r="G2682" i="1" s="1"/>
  <c r="G2683" i="1" s="1"/>
  <c r="E2657" i="1" l="1"/>
  <c r="B2657" i="1"/>
  <c r="C2657" i="1" l="1"/>
  <c r="D2657" i="1" s="1"/>
  <c r="F2657" i="1"/>
  <c r="H2657" i="1" s="1"/>
  <c r="J2657" i="1" s="1"/>
  <c r="A2658" i="1" l="1"/>
  <c r="E2658" i="1" s="1"/>
  <c r="B2658" i="1" l="1"/>
  <c r="C2658" i="1" s="1"/>
  <c r="D2658" i="1" s="1"/>
  <c r="F2658" i="1" l="1"/>
  <c r="H2658" i="1" s="1"/>
  <c r="J2658" i="1" s="1"/>
  <c r="A2659" i="1" s="1"/>
  <c r="E2659" i="1" s="1"/>
  <c r="B2659" i="1" l="1"/>
  <c r="C2659" i="1" s="1"/>
  <c r="F2659" i="1" l="1"/>
  <c r="H2659" i="1" s="1"/>
  <c r="J2659" i="1" s="1"/>
  <c r="D2659" i="1"/>
  <c r="A2660" i="1" l="1"/>
  <c r="B2660" i="1" l="1"/>
  <c r="E2660" i="1"/>
  <c r="C2660" i="1" l="1"/>
  <c r="F2660" i="1"/>
  <c r="H2660" i="1" l="1"/>
  <c r="J2660" i="1" s="1"/>
  <c r="D2660" i="1"/>
  <c r="A2661" i="1" l="1"/>
  <c r="E2661" i="1" s="1"/>
  <c r="B2661" i="1" l="1"/>
  <c r="C2661" i="1" s="1"/>
  <c r="D2661" i="1" s="1"/>
  <c r="F2661" i="1" l="1"/>
  <c r="H2661" i="1" s="1"/>
  <c r="J2661" i="1" s="1"/>
  <c r="A2662" i="1" s="1"/>
  <c r="E2662" i="1" l="1"/>
  <c r="B2662" i="1"/>
  <c r="C2662" i="1" l="1"/>
  <c r="D2662" i="1" s="1"/>
  <c r="F2662" i="1"/>
  <c r="H2662" i="1" s="1"/>
  <c r="J2662" i="1" s="1"/>
  <c r="A2663" i="1" l="1"/>
  <c r="E2663" i="1" l="1"/>
  <c r="B2663" i="1"/>
  <c r="C2663" i="1" l="1"/>
  <c r="F2663" i="1"/>
  <c r="H2663" i="1" l="1"/>
  <c r="J2663" i="1" s="1"/>
  <c r="D2663" i="1"/>
  <c r="A2664" i="1" l="1"/>
  <c r="B2664" i="1" l="1"/>
  <c r="E2664" i="1"/>
  <c r="C2664" i="1" l="1"/>
  <c r="F2664" i="1"/>
  <c r="H2664" i="1" l="1"/>
  <c r="J2664" i="1" s="1"/>
  <c r="D2664" i="1"/>
  <c r="A2665" i="1" l="1"/>
  <c r="B2665" i="1" l="1"/>
  <c r="E2665" i="1"/>
  <c r="C2665" i="1" l="1"/>
  <c r="F2665" i="1"/>
  <c r="H2665" i="1" l="1"/>
  <c r="J2665" i="1" s="1"/>
  <c r="D2665" i="1"/>
  <c r="A2666" i="1" l="1"/>
  <c r="B2666" i="1" s="1"/>
  <c r="E2666" i="1" l="1"/>
  <c r="F2666" i="1" s="1"/>
  <c r="H2666" i="1" s="1"/>
  <c r="J2666" i="1" s="1"/>
  <c r="C2666" i="1"/>
  <c r="D2666" i="1" s="1"/>
  <c r="A2667" i="1" l="1"/>
  <c r="E2667" i="1" l="1"/>
  <c r="B2667" i="1"/>
  <c r="C2667" i="1" l="1"/>
  <c r="D2667" i="1" s="1"/>
  <c r="F2667" i="1"/>
  <c r="H2667" i="1" s="1"/>
  <c r="J2667" i="1" s="1"/>
  <c r="A2668" i="1" l="1"/>
  <c r="E2668" i="1" s="1"/>
  <c r="B2668" i="1" l="1"/>
  <c r="C2668" i="1" s="1"/>
  <c r="D2668" i="1" s="1"/>
  <c r="F2668" i="1" l="1"/>
  <c r="H2668" i="1" s="1"/>
  <c r="J2668" i="1" s="1"/>
  <c r="A2669" i="1" s="1"/>
  <c r="E2669" i="1" l="1"/>
  <c r="B2669" i="1"/>
  <c r="C2669" i="1" l="1"/>
  <c r="D2669" i="1" s="1"/>
  <c r="F2669" i="1"/>
  <c r="H2669" i="1" s="1"/>
  <c r="J2669" i="1" s="1"/>
  <c r="A2670" i="1" l="1"/>
  <c r="B2670" i="1" l="1"/>
  <c r="E2670" i="1"/>
  <c r="C2670" i="1" l="1"/>
  <c r="D2670" i="1" s="1"/>
  <c r="F2670" i="1"/>
  <c r="H2670" i="1" s="1"/>
  <c r="J2670" i="1" s="1"/>
  <c r="A2671" i="1" l="1"/>
  <c r="E2671" i="1" l="1"/>
  <c r="B2671" i="1"/>
  <c r="C2671" i="1" l="1"/>
  <c r="D2671" i="1" s="1"/>
  <c r="F2671" i="1"/>
  <c r="H2671" i="1" s="1"/>
  <c r="J2671" i="1" s="1"/>
  <c r="A2672" i="1" l="1"/>
  <c r="E2672" i="1" l="1"/>
  <c r="B2672" i="1"/>
  <c r="C2672" i="1" l="1"/>
  <c r="D2672" i="1" s="1"/>
  <c r="F2672" i="1"/>
  <c r="H2672" i="1" s="1"/>
  <c r="J2672" i="1" s="1"/>
  <c r="A2673" i="1" l="1"/>
  <c r="B2673" i="1" s="1"/>
  <c r="E2673" i="1" l="1"/>
  <c r="F2673" i="1" s="1"/>
  <c r="H2673" i="1" s="1"/>
  <c r="J2673" i="1" s="1"/>
  <c r="C2673" i="1"/>
  <c r="D2673" i="1" s="1"/>
  <c r="A2674" i="1" l="1"/>
  <c r="E2674" i="1" s="1"/>
  <c r="B2674" i="1" l="1"/>
  <c r="C2674" i="1" s="1"/>
  <c r="D2674" i="1" s="1"/>
  <c r="F2674" i="1" l="1"/>
  <c r="H2674" i="1" s="1"/>
  <c r="J2674" i="1" s="1"/>
  <c r="A2675" i="1" s="1"/>
  <c r="B2675" i="1" s="1"/>
  <c r="E2675" i="1" l="1"/>
  <c r="F2675" i="1" s="1"/>
  <c r="C2675" i="1"/>
  <c r="H2675" i="1" l="1"/>
  <c r="J2675" i="1" s="1"/>
  <c r="D2675" i="1"/>
  <c r="A2676" i="1" l="1"/>
  <c r="B2676" i="1" l="1"/>
  <c r="E2676" i="1"/>
  <c r="C2676" i="1" l="1"/>
  <c r="F2676" i="1"/>
  <c r="H2676" i="1" l="1"/>
  <c r="J2676" i="1" s="1"/>
  <c r="D2676" i="1"/>
  <c r="A2677" i="1" l="1"/>
  <c r="E2677" i="1" s="1"/>
  <c r="B2677" i="1" l="1"/>
  <c r="C2677" i="1" s="1"/>
  <c r="D2677" i="1" s="1"/>
  <c r="F2677" i="1" l="1"/>
  <c r="H2677" i="1" s="1"/>
  <c r="J2677" i="1" s="1"/>
  <c r="A2678" i="1" s="1"/>
  <c r="B2678" i="1" l="1"/>
  <c r="E2678" i="1"/>
  <c r="C2678" i="1" l="1"/>
  <c r="F2678" i="1"/>
  <c r="H2678" i="1" l="1"/>
  <c r="J2678" i="1" s="1"/>
  <c r="D2678" i="1"/>
  <c r="A2679" i="1" l="1"/>
  <c r="B2679" i="1" l="1"/>
  <c r="E2679" i="1"/>
  <c r="C2679" i="1" l="1"/>
  <c r="F2679" i="1"/>
  <c r="H2679" i="1" l="1"/>
  <c r="J2679" i="1" s="1"/>
  <c r="D2679" i="1"/>
  <c r="A2680" i="1" l="1"/>
  <c r="E2680" i="1" l="1"/>
  <c r="B2680" i="1"/>
  <c r="C2680" i="1" l="1"/>
  <c r="D2680" i="1" s="1"/>
  <c r="F2680" i="1"/>
  <c r="H2680" i="1" s="1"/>
  <c r="J2680" i="1" s="1"/>
  <c r="A2681" i="1" l="1"/>
  <c r="B2681" i="1" s="1"/>
  <c r="E2681" i="1" l="1"/>
  <c r="F2681" i="1" s="1"/>
  <c r="H2681" i="1" s="1"/>
  <c r="J2681" i="1" s="1"/>
  <c r="C2681" i="1"/>
  <c r="D2681" i="1" s="1"/>
  <c r="A2682" i="1" l="1"/>
  <c r="B2682" i="1" s="1"/>
  <c r="E2682" i="1" l="1"/>
  <c r="F2682" i="1" s="1"/>
  <c r="H2682" i="1" s="1"/>
  <c r="J2682" i="1" s="1"/>
  <c r="C2682" i="1"/>
  <c r="D2682" i="1" s="1"/>
  <c r="A2683" i="1" l="1"/>
  <c r="L86" i="1" s="1"/>
  <c r="M86" i="1" s="1"/>
  <c r="B2683" i="1" l="1"/>
  <c r="C2683" i="1" s="1"/>
  <c r="D2683" i="1" s="1"/>
  <c r="I2689" i="1" s="1"/>
  <c r="I2690" i="1" s="1"/>
  <c r="I2691" i="1" s="1"/>
  <c r="I2692" i="1" s="1"/>
  <c r="I2693" i="1" s="1"/>
  <c r="I2694" i="1" s="1"/>
  <c r="I2695" i="1" s="1"/>
  <c r="I2696" i="1" s="1"/>
  <c r="I2697" i="1" s="1"/>
  <c r="I2698" i="1" s="1"/>
  <c r="I2699" i="1" s="1"/>
  <c r="I2700" i="1" s="1"/>
  <c r="I2701" i="1" s="1"/>
  <c r="I2702" i="1" s="1"/>
  <c r="I2703" i="1" s="1"/>
  <c r="I2704" i="1" s="1"/>
  <c r="I2705" i="1" s="1"/>
  <c r="I2706" i="1" s="1"/>
  <c r="I2707" i="1" s="1"/>
  <c r="I2708" i="1" s="1"/>
  <c r="I2709" i="1" s="1"/>
  <c r="I2710" i="1" s="1"/>
  <c r="I2711" i="1" s="1"/>
  <c r="I2712" i="1" s="1"/>
  <c r="I2713" i="1" s="1"/>
  <c r="I2714" i="1" s="1"/>
  <c r="I2715" i="1" s="1"/>
  <c r="I2716" i="1" s="1"/>
  <c r="E2683" i="1"/>
  <c r="F2683" i="1" l="1"/>
  <c r="G2689" i="1" s="1"/>
  <c r="H2683" i="1" l="1"/>
  <c r="J2683" i="1" s="1"/>
  <c r="G2690" i="1"/>
  <c r="G2691" i="1" s="1"/>
  <c r="G2692" i="1" s="1"/>
  <c r="G2693" i="1" s="1"/>
  <c r="G2694" i="1" s="1"/>
  <c r="G2695" i="1" s="1"/>
  <c r="G2696" i="1" s="1"/>
  <c r="G2697" i="1" s="1"/>
  <c r="G2698" i="1" s="1"/>
  <c r="G2699" i="1" s="1"/>
  <c r="G2700" i="1" s="1"/>
  <c r="G2701" i="1" s="1"/>
  <c r="G2702" i="1" s="1"/>
  <c r="G2703" i="1" s="1"/>
  <c r="G2704" i="1" s="1"/>
  <c r="G2705" i="1" s="1"/>
  <c r="G2706" i="1" s="1"/>
  <c r="G2707" i="1" s="1"/>
  <c r="G2708" i="1" s="1"/>
  <c r="G2709" i="1" s="1"/>
  <c r="G2710" i="1" s="1"/>
  <c r="G2711" i="1" s="1"/>
  <c r="G2712" i="1" s="1"/>
  <c r="G2713" i="1" s="1"/>
  <c r="G2714" i="1" s="1"/>
  <c r="G2715" i="1" s="1"/>
  <c r="G2716" i="1" s="1"/>
  <c r="H2689" i="1"/>
  <c r="J2689" i="1" s="1"/>
  <c r="A2690" i="1" s="1"/>
  <c r="B2690" i="1" l="1"/>
  <c r="E2690" i="1"/>
  <c r="C2690" i="1" l="1"/>
  <c r="D2690" i="1" s="1"/>
  <c r="F2690" i="1"/>
  <c r="H2690" i="1" l="1"/>
  <c r="J2690" i="1" s="1"/>
  <c r="A2691" i="1" s="1"/>
  <c r="B2691" i="1" l="1"/>
  <c r="E2691" i="1"/>
  <c r="C2691" i="1" l="1"/>
  <c r="F2691" i="1"/>
  <c r="H2691" i="1" l="1"/>
  <c r="J2691" i="1" s="1"/>
  <c r="D2691" i="1"/>
  <c r="A2692" i="1" l="1"/>
  <c r="B2692" i="1" l="1"/>
  <c r="E2692" i="1"/>
  <c r="C2692" i="1" l="1"/>
  <c r="F2692" i="1"/>
  <c r="H2692" i="1" l="1"/>
  <c r="J2692" i="1" s="1"/>
  <c r="D2692" i="1"/>
  <c r="A2693" i="1" l="1"/>
  <c r="E2693" i="1" s="1"/>
  <c r="B2693" i="1" l="1"/>
  <c r="C2693" i="1" s="1"/>
  <c r="D2693" i="1" s="1"/>
  <c r="F2693" i="1" l="1"/>
  <c r="H2693" i="1" s="1"/>
  <c r="J2693" i="1" s="1"/>
  <c r="A2694" i="1" s="1"/>
  <c r="B2694" i="1" s="1"/>
  <c r="E2694" i="1" l="1"/>
  <c r="F2694" i="1" s="1"/>
  <c r="C2694" i="1"/>
  <c r="H2694" i="1" l="1"/>
  <c r="J2694" i="1" s="1"/>
  <c r="D2694" i="1"/>
  <c r="A2695" i="1" l="1"/>
  <c r="B2695" i="1" s="1"/>
  <c r="E2695" i="1" l="1"/>
  <c r="F2695" i="1" s="1"/>
  <c r="H2695" i="1" s="1"/>
  <c r="J2695" i="1" s="1"/>
  <c r="C2695" i="1"/>
  <c r="D2695" i="1" s="1"/>
  <c r="A2696" i="1" l="1"/>
  <c r="E2696" i="1" s="1"/>
  <c r="B2696" i="1" l="1"/>
  <c r="C2696" i="1" s="1"/>
  <c r="F2696" i="1" l="1"/>
  <c r="H2696" i="1" s="1"/>
  <c r="J2696" i="1" s="1"/>
  <c r="D2696" i="1"/>
  <c r="A2697" i="1" l="1"/>
  <c r="E2697" i="1" l="1"/>
  <c r="B2697" i="1"/>
  <c r="C2697" i="1" l="1"/>
  <c r="F2697" i="1"/>
  <c r="H2697" i="1" l="1"/>
  <c r="J2697" i="1" s="1"/>
  <c r="D2697" i="1"/>
  <c r="A2698" i="1" l="1"/>
  <c r="B2698" i="1" l="1"/>
  <c r="E2698" i="1"/>
  <c r="C2698" i="1" l="1"/>
  <c r="F2698" i="1"/>
  <c r="H2698" i="1" l="1"/>
  <c r="J2698" i="1" s="1"/>
  <c r="D2698" i="1"/>
  <c r="A2699" i="1" l="1"/>
  <c r="B2699" i="1" s="1"/>
  <c r="E2699" i="1" l="1"/>
  <c r="F2699" i="1" s="1"/>
  <c r="C2699" i="1"/>
  <c r="H2699" i="1" l="1"/>
  <c r="J2699" i="1" s="1"/>
  <c r="D2699" i="1"/>
  <c r="A2700" i="1" l="1"/>
  <c r="B2700" i="1" l="1"/>
  <c r="E2700" i="1"/>
  <c r="C2700" i="1" l="1"/>
  <c r="F2700" i="1"/>
  <c r="H2700" i="1" l="1"/>
  <c r="J2700" i="1" s="1"/>
  <c r="D2700" i="1"/>
  <c r="A2701" i="1" l="1"/>
  <c r="E2701" i="1" l="1"/>
  <c r="B2701" i="1"/>
  <c r="C2701" i="1" l="1"/>
  <c r="D2701" i="1" s="1"/>
  <c r="F2701" i="1"/>
  <c r="H2701" i="1" s="1"/>
  <c r="J2701" i="1" s="1"/>
  <c r="A2702" i="1" l="1"/>
  <c r="E2702" i="1" s="1"/>
  <c r="B2702" i="1" l="1"/>
  <c r="C2702" i="1" s="1"/>
  <c r="D2702" i="1" s="1"/>
  <c r="F2702" i="1" l="1"/>
  <c r="H2702" i="1" s="1"/>
  <c r="J2702" i="1" s="1"/>
  <c r="A2703" i="1" s="1"/>
  <c r="B2703" i="1" s="1"/>
  <c r="E2703" i="1" l="1"/>
  <c r="F2703" i="1" s="1"/>
  <c r="C2703" i="1"/>
  <c r="H2703" i="1" l="1"/>
  <c r="J2703" i="1" s="1"/>
  <c r="D2703" i="1"/>
  <c r="A2704" i="1" l="1"/>
  <c r="B2704" i="1" l="1"/>
  <c r="E2704" i="1"/>
  <c r="C2704" i="1" l="1"/>
  <c r="F2704" i="1"/>
  <c r="H2704" i="1" l="1"/>
  <c r="J2704" i="1" s="1"/>
  <c r="D2704" i="1"/>
  <c r="A2705" i="1" l="1"/>
  <c r="B2705" i="1" s="1"/>
  <c r="E2705" i="1" l="1"/>
  <c r="F2705" i="1" s="1"/>
  <c r="H2705" i="1" s="1"/>
  <c r="J2705" i="1" s="1"/>
  <c r="C2705" i="1"/>
  <c r="D2705" i="1" s="1"/>
  <c r="A2706" i="1" l="1"/>
  <c r="B2706" i="1" s="1"/>
  <c r="E2706" i="1" l="1"/>
  <c r="F2706" i="1" s="1"/>
  <c r="C2706" i="1"/>
  <c r="H2706" i="1" l="1"/>
  <c r="J2706" i="1" s="1"/>
  <c r="D2706" i="1"/>
  <c r="A2707" i="1" l="1"/>
  <c r="B2707" i="1" s="1"/>
  <c r="E2707" i="1" l="1"/>
  <c r="F2707" i="1" s="1"/>
  <c r="H2707" i="1" s="1"/>
  <c r="J2707" i="1" s="1"/>
  <c r="C2707" i="1"/>
  <c r="D2707" i="1" s="1"/>
  <c r="A2708" i="1" l="1"/>
  <c r="E2708" i="1" s="1"/>
  <c r="B2708" i="1" l="1"/>
  <c r="F2708" i="1" s="1"/>
  <c r="H2708" i="1" s="1"/>
  <c r="J2708" i="1" s="1"/>
  <c r="C2708" i="1" l="1"/>
  <c r="D2708" i="1" s="1"/>
  <c r="A2709" i="1" s="1"/>
  <c r="E2709" i="1" s="1"/>
  <c r="B2709" i="1" l="1"/>
  <c r="C2709" i="1" s="1"/>
  <c r="D2709" i="1" s="1"/>
  <c r="F2709" i="1" l="1"/>
  <c r="H2709" i="1" s="1"/>
  <c r="J2709" i="1" s="1"/>
  <c r="A2710" i="1" s="1"/>
  <c r="E2710" i="1" s="1"/>
  <c r="B2710" i="1" l="1"/>
  <c r="C2710" i="1" s="1"/>
  <c r="D2710" i="1" s="1"/>
  <c r="F2710" i="1" l="1"/>
  <c r="H2710" i="1" s="1"/>
  <c r="J2710" i="1" s="1"/>
  <c r="A2711" i="1" s="1"/>
  <c r="B2711" i="1" s="1"/>
  <c r="E2711" i="1" l="1"/>
  <c r="F2711" i="1" s="1"/>
  <c r="H2711" i="1" s="1"/>
  <c r="J2711" i="1" s="1"/>
  <c r="C2711" i="1"/>
  <c r="D2711" i="1" s="1"/>
  <c r="A2712" i="1" l="1"/>
  <c r="E2712" i="1" s="1"/>
  <c r="B2712" i="1" l="1"/>
  <c r="C2712" i="1" s="1"/>
  <c r="F2712" i="1" l="1"/>
  <c r="H2712" i="1" s="1"/>
  <c r="J2712" i="1" s="1"/>
  <c r="D2712" i="1"/>
  <c r="A2713" i="1" l="1"/>
  <c r="B2713" i="1" l="1"/>
  <c r="E2713" i="1"/>
  <c r="C2713" i="1" l="1"/>
  <c r="F2713" i="1"/>
  <c r="H2713" i="1" l="1"/>
  <c r="J2713" i="1" s="1"/>
  <c r="D2713" i="1"/>
  <c r="A2714" i="1" l="1"/>
  <c r="E2714" i="1" l="1"/>
  <c r="B2714" i="1"/>
  <c r="C2714" i="1" l="1"/>
  <c r="D2714" i="1" s="1"/>
  <c r="F2714" i="1"/>
  <c r="H2714" i="1" s="1"/>
  <c r="J2714" i="1" s="1"/>
  <c r="A2715" i="1" l="1"/>
  <c r="E2715" i="1" s="1"/>
  <c r="B2715" i="1" l="1"/>
  <c r="C2715" i="1" s="1"/>
  <c r="D2715" i="1" s="1"/>
  <c r="F2715" i="1" l="1"/>
  <c r="H2715" i="1" s="1"/>
  <c r="J2715" i="1" s="1"/>
  <c r="A2716" i="1" s="1"/>
  <c r="E2716" i="1" s="1"/>
  <c r="L87" i="1" l="1"/>
  <c r="M87" i="1" s="1"/>
  <c r="B2716" i="1"/>
  <c r="C2716" i="1" s="1"/>
  <c r="D2716" i="1" s="1"/>
  <c r="I2722" i="1" s="1"/>
  <c r="I2723" i="1" s="1"/>
  <c r="I2724" i="1" s="1"/>
  <c r="I2725" i="1" s="1"/>
  <c r="I2726" i="1" s="1"/>
  <c r="I2727" i="1" s="1"/>
  <c r="I2728" i="1" s="1"/>
  <c r="I2729" i="1" s="1"/>
  <c r="I2730" i="1" s="1"/>
  <c r="I2731" i="1" s="1"/>
  <c r="I2732" i="1" s="1"/>
  <c r="I2733" i="1" s="1"/>
  <c r="I2734" i="1" s="1"/>
  <c r="I2735" i="1" s="1"/>
  <c r="I2736" i="1" s="1"/>
  <c r="I2737" i="1" s="1"/>
  <c r="I2738" i="1" s="1"/>
  <c r="I2739" i="1" s="1"/>
  <c r="I2740" i="1" s="1"/>
  <c r="I2741" i="1" s="1"/>
  <c r="I2742" i="1" s="1"/>
  <c r="I2743" i="1" s="1"/>
  <c r="I2744" i="1" s="1"/>
  <c r="I2745" i="1" s="1"/>
  <c r="I2746" i="1" s="1"/>
  <c r="I2747" i="1" s="1"/>
  <c r="I2748" i="1" s="1"/>
  <c r="I2749" i="1" s="1"/>
  <c r="F2716" i="1" l="1"/>
  <c r="G2722" i="1" s="1"/>
  <c r="H2716" i="1" l="1"/>
  <c r="J2716" i="1" s="1"/>
  <c r="G2723" i="1"/>
  <c r="G2724" i="1" s="1"/>
  <c r="G2725" i="1" s="1"/>
  <c r="G2726" i="1" s="1"/>
  <c r="G2727" i="1" s="1"/>
  <c r="G2728" i="1" s="1"/>
  <c r="G2729" i="1" s="1"/>
  <c r="G2730" i="1" s="1"/>
  <c r="G2731" i="1" s="1"/>
  <c r="G2732" i="1" s="1"/>
  <c r="G2733" i="1" s="1"/>
  <c r="G2734" i="1" s="1"/>
  <c r="G2735" i="1" s="1"/>
  <c r="G2736" i="1" s="1"/>
  <c r="G2737" i="1" s="1"/>
  <c r="G2738" i="1" s="1"/>
  <c r="G2739" i="1" s="1"/>
  <c r="G2740" i="1" s="1"/>
  <c r="G2741" i="1" s="1"/>
  <c r="G2742" i="1" s="1"/>
  <c r="G2743" i="1" s="1"/>
  <c r="G2744" i="1" s="1"/>
  <c r="G2745" i="1" s="1"/>
  <c r="G2746" i="1" s="1"/>
  <c r="G2747" i="1" s="1"/>
  <c r="G2748" i="1" s="1"/>
  <c r="G2749" i="1" s="1"/>
  <c r="H2722" i="1"/>
  <c r="J2722" i="1" s="1"/>
  <c r="A2723" i="1" s="1"/>
  <c r="B2723" i="1" l="1"/>
  <c r="E2723" i="1"/>
  <c r="C2723" i="1" l="1"/>
  <c r="D2723" i="1" s="1"/>
  <c r="F2723" i="1"/>
  <c r="H2723" i="1" s="1"/>
  <c r="J2723" i="1" s="1"/>
  <c r="A2724" i="1" l="1"/>
  <c r="E2724" i="1" s="1"/>
  <c r="B2724" i="1" l="1"/>
  <c r="C2724" i="1" s="1"/>
  <c r="F2724" i="1" l="1"/>
  <c r="H2724" i="1" s="1"/>
  <c r="J2724" i="1" s="1"/>
  <c r="D2724" i="1"/>
  <c r="A2725" i="1" l="1"/>
  <c r="E2725" i="1" s="1"/>
  <c r="B2725" i="1" l="1"/>
  <c r="C2725" i="1" s="1"/>
  <c r="F2725" i="1" l="1"/>
  <c r="H2725" i="1" s="1"/>
  <c r="J2725" i="1" s="1"/>
  <c r="D2725" i="1"/>
  <c r="A2726" i="1" l="1"/>
  <c r="B2726" i="1" s="1"/>
  <c r="E2726" i="1" l="1"/>
  <c r="F2726" i="1" s="1"/>
  <c r="C2726" i="1"/>
  <c r="H2726" i="1" l="1"/>
  <c r="J2726" i="1" s="1"/>
  <c r="D2726" i="1"/>
  <c r="A2727" i="1" l="1"/>
  <c r="B2727" i="1" s="1"/>
  <c r="E2727" i="1" l="1"/>
  <c r="F2727" i="1" s="1"/>
  <c r="C2727" i="1"/>
  <c r="H2727" i="1" l="1"/>
  <c r="J2727" i="1" s="1"/>
  <c r="D2727" i="1"/>
  <c r="A2728" i="1" l="1"/>
  <c r="E2728" i="1" s="1"/>
  <c r="B2728" i="1" l="1"/>
  <c r="C2728" i="1" s="1"/>
  <c r="D2728" i="1" s="1"/>
  <c r="F2728" i="1" l="1"/>
  <c r="H2728" i="1" s="1"/>
  <c r="J2728" i="1" s="1"/>
  <c r="A2729" i="1" s="1"/>
  <c r="B2729" i="1" s="1"/>
  <c r="E2729" i="1" l="1"/>
  <c r="F2729" i="1" s="1"/>
  <c r="C2729" i="1"/>
  <c r="H2729" i="1" l="1"/>
  <c r="J2729" i="1" s="1"/>
  <c r="D2729" i="1"/>
  <c r="A2730" i="1" l="1"/>
  <c r="E2730" i="1" s="1"/>
  <c r="B2730" i="1" l="1"/>
  <c r="C2730" i="1" s="1"/>
  <c r="F2730" i="1" l="1"/>
  <c r="H2730" i="1" s="1"/>
  <c r="J2730" i="1" s="1"/>
  <c r="D2730" i="1"/>
  <c r="A2731" i="1" l="1"/>
  <c r="E2731" i="1" s="1"/>
  <c r="B2731" i="1" l="1"/>
  <c r="F2731" i="1" s="1"/>
  <c r="C2731" i="1" l="1"/>
  <c r="D2731" i="1" s="1"/>
  <c r="H2731" i="1"/>
  <c r="J2731" i="1" s="1"/>
  <c r="A2732" i="1" l="1"/>
  <c r="B2732" i="1" s="1"/>
  <c r="E2732" i="1" l="1"/>
  <c r="F2732" i="1" s="1"/>
  <c r="C2732" i="1"/>
  <c r="H2732" i="1" l="1"/>
  <c r="J2732" i="1" s="1"/>
  <c r="D2732" i="1"/>
  <c r="A2733" i="1" l="1"/>
  <c r="E2733" i="1" s="1"/>
  <c r="B2733" i="1" l="1"/>
  <c r="C2733" i="1" s="1"/>
  <c r="F2733" i="1" l="1"/>
  <c r="H2733" i="1" s="1"/>
  <c r="J2733" i="1" s="1"/>
  <c r="D2733" i="1"/>
  <c r="A2734" i="1" l="1"/>
  <c r="B2734" i="1" s="1"/>
  <c r="E2734" i="1" l="1"/>
  <c r="F2734" i="1" s="1"/>
  <c r="C2734" i="1"/>
  <c r="H2734" i="1" l="1"/>
  <c r="J2734" i="1" s="1"/>
  <c r="D2734" i="1"/>
  <c r="A2735" i="1" l="1"/>
  <c r="B2735" i="1" s="1"/>
  <c r="E2735" i="1" l="1"/>
  <c r="F2735" i="1" s="1"/>
  <c r="H2735" i="1" s="1"/>
  <c r="J2735" i="1" s="1"/>
  <c r="C2735" i="1"/>
  <c r="D2735" i="1" s="1"/>
  <c r="A2736" i="1" l="1"/>
  <c r="B2736" i="1" s="1"/>
  <c r="E2736" i="1" l="1"/>
  <c r="F2736" i="1" s="1"/>
  <c r="H2736" i="1" s="1"/>
  <c r="J2736" i="1" s="1"/>
  <c r="C2736" i="1"/>
  <c r="D2736" i="1" s="1"/>
  <c r="A2737" i="1" l="1"/>
  <c r="B2737" i="1" s="1"/>
  <c r="E2737" i="1" l="1"/>
  <c r="F2737" i="1" s="1"/>
  <c r="C2737" i="1"/>
  <c r="H2737" i="1" l="1"/>
  <c r="J2737" i="1" s="1"/>
  <c r="D2737" i="1"/>
  <c r="A2738" i="1" l="1"/>
  <c r="B2738" i="1" s="1"/>
  <c r="E2738" i="1" l="1"/>
  <c r="F2738" i="1" s="1"/>
  <c r="H2738" i="1" s="1"/>
  <c r="J2738" i="1" s="1"/>
  <c r="C2738" i="1"/>
  <c r="D2738" i="1" s="1"/>
  <c r="A2739" i="1" l="1"/>
  <c r="E2739" i="1" s="1"/>
  <c r="B2739" i="1" l="1"/>
  <c r="C2739" i="1" s="1"/>
  <c r="F2739" i="1" l="1"/>
  <c r="H2739" i="1" s="1"/>
  <c r="J2739" i="1" s="1"/>
  <c r="D2739" i="1"/>
  <c r="A2740" i="1" l="1"/>
  <c r="E2740" i="1" l="1"/>
  <c r="B2740" i="1"/>
  <c r="C2740" i="1" l="1"/>
  <c r="F2740" i="1"/>
  <c r="H2740" i="1" l="1"/>
  <c r="J2740" i="1" s="1"/>
  <c r="D2740" i="1"/>
  <c r="A2741" i="1" l="1"/>
  <c r="E2741" i="1" s="1"/>
  <c r="B2741" i="1" l="1"/>
  <c r="C2741" i="1" s="1"/>
  <c r="D2741" i="1" s="1"/>
  <c r="F2741" i="1" l="1"/>
  <c r="H2741" i="1" s="1"/>
  <c r="J2741" i="1" s="1"/>
  <c r="A2742" i="1" s="1"/>
  <c r="B2742" i="1" s="1"/>
  <c r="E2742" i="1" l="1"/>
  <c r="F2742" i="1" s="1"/>
  <c r="H2742" i="1" s="1"/>
  <c r="J2742" i="1" s="1"/>
  <c r="C2742" i="1"/>
  <c r="D2742" i="1" s="1"/>
  <c r="A2743" i="1" l="1"/>
  <c r="E2743" i="1" s="1"/>
  <c r="B2743" i="1" l="1"/>
  <c r="C2743" i="1" s="1"/>
  <c r="F2743" i="1" l="1"/>
  <c r="H2743" i="1" s="1"/>
  <c r="J2743" i="1" s="1"/>
  <c r="D2743" i="1"/>
  <c r="A2744" i="1" l="1"/>
  <c r="B2744" i="1" s="1"/>
  <c r="E2744" i="1" l="1"/>
  <c r="F2744" i="1" s="1"/>
  <c r="C2744" i="1"/>
  <c r="H2744" i="1" l="1"/>
  <c r="J2744" i="1" s="1"/>
  <c r="D2744" i="1"/>
  <c r="A2745" i="1" l="1"/>
  <c r="E2745" i="1" s="1"/>
  <c r="B2745" i="1" l="1"/>
  <c r="C2745" i="1" s="1"/>
  <c r="F2745" i="1" l="1"/>
  <c r="H2745" i="1" s="1"/>
  <c r="J2745" i="1" s="1"/>
  <c r="D2745" i="1"/>
  <c r="A2746" i="1" l="1"/>
  <c r="E2746" i="1" l="1"/>
  <c r="B2746" i="1"/>
  <c r="C2746" i="1" l="1"/>
  <c r="D2746" i="1" s="1"/>
  <c r="F2746" i="1"/>
  <c r="H2746" i="1" s="1"/>
  <c r="J2746" i="1" s="1"/>
  <c r="A2747" i="1" l="1"/>
  <c r="E2747" i="1" s="1"/>
  <c r="B2747" i="1" l="1"/>
  <c r="C2747" i="1" s="1"/>
  <c r="F2747" i="1" l="1"/>
  <c r="H2747" i="1" s="1"/>
  <c r="J2747" i="1" s="1"/>
  <c r="D2747" i="1"/>
  <c r="A2748" i="1" l="1"/>
  <c r="E2748" i="1" s="1"/>
  <c r="B2748" i="1" l="1"/>
  <c r="C2748" i="1" s="1"/>
  <c r="D2748" i="1" s="1"/>
  <c r="F2748" i="1" l="1"/>
  <c r="H2748" i="1" s="1"/>
  <c r="J2748" i="1" s="1"/>
  <c r="A2749" i="1" s="1"/>
  <c r="E2749" i="1" s="1"/>
  <c r="B2749" i="1" l="1"/>
  <c r="C2749" i="1" s="1"/>
  <c r="D2749" i="1" s="1"/>
  <c r="I2755" i="1" s="1"/>
  <c r="I2756" i="1" s="1"/>
  <c r="I2757" i="1" s="1"/>
  <c r="I2758" i="1" s="1"/>
  <c r="I2759" i="1" s="1"/>
  <c r="I2760" i="1" s="1"/>
  <c r="I2761" i="1" s="1"/>
  <c r="I2762" i="1" s="1"/>
  <c r="I2763" i="1" s="1"/>
  <c r="I2764" i="1" s="1"/>
  <c r="I2765" i="1" s="1"/>
  <c r="I2766" i="1" s="1"/>
  <c r="I2767" i="1" s="1"/>
  <c r="I2768" i="1" s="1"/>
  <c r="I2769" i="1" s="1"/>
  <c r="I2770" i="1" s="1"/>
  <c r="I2771" i="1" s="1"/>
  <c r="I2772" i="1" s="1"/>
  <c r="I2773" i="1" s="1"/>
  <c r="I2774" i="1" s="1"/>
  <c r="I2775" i="1" s="1"/>
  <c r="I2776" i="1" s="1"/>
  <c r="I2777" i="1" s="1"/>
  <c r="I2778" i="1" s="1"/>
  <c r="I2779" i="1" s="1"/>
  <c r="I2780" i="1" s="1"/>
  <c r="I2781" i="1" s="1"/>
  <c r="I2782" i="1" s="1"/>
  <c r="L88" i="1"/>
  <c r="M88" i="1" s="1"/>
  <c r="F2749" i="1" l="1"/>
  <c r="G2755" i="1" s="1"/>
  <c r="H2749" i="1" l="1"/>
  <c r="J2749" i="1" s="1"/>
  <c r="H2755" i="1"/>
  <c r="J2755" i="1" s="1"/>
  <c r="A2756" i="1" s="1"/>
  <c r="G2756" i="1"/>
  <c r="G2757" i="1" s="1"/>
  <c r="G2758" i="1" s="1"/>
  <c r="G2759" i="1" s="1"/>
  <c r="G2760" i="1" s="1"/>
  <c r="G2761" i="1" s="1"/>
  <c r="G2762" i="1" s="1"/>
  <c r="G2763" i="1" s="1"/>
  <c r="G2764" i="1" s="1"/>
  <c r="G2765" i="1" s="1"/>
  <c r="G2766" i="1" s="1"/>
  <c r="G2767" i="1" s="1"/>
  <c r="G2768" i="1" s="1"/>
  <c r="G2769" i="1" s="1"/>
  <c r="G2770" i="1" s="1"/>
  <c r="G2771" i="1" s="1"/>
  <c r="G2772" i="1" s="1"/>
  <c r="G2773" i="1" s="1"/>
  <c r="G2774" i="1" s="1"/>
  <c r="G2775" i="1" s="1"/>
  <c r="G2776" i="1" s="1"/>
  <c r="G2777" i="1" s="1"/>
  <c r="G2778" i="1" s="1"/>
  <c r="G2779" i="1" s="1"/>
  <c r="G2780" i="1" s="1"/>
  <c r="G2781" i="1" s="1"/>
  <c r="G2782" i="1" s="1"/>
  <c r="E2756" i="1" l="1"/>
  <c r="B2756" i="1"/>
  <c r="C2756" i="1" l="1"/>
  <c r="D2756" i="1" s="1"/>
  <c r="F2756" i="1"/>
  <c r="H2756" i="1" s="1"/>
  <c r="J2756" i="1" s="1"/>
  <c r="A2757" i="1" l="1"/>
  <c r="B2757" i="1" s="1"/>
  <c r="E2757" i="1" l="1"/>
  <c r="F2757" i="1" s="1"/>
  <c r="C2757" i="1"/>
  <c r="D2757" i="1" s="1"/>
  <c r="H2757" i="1" l="1"/>
  <c r="J2757" i="1" s="1"/>
  <c r="A2758" i="1" s="1"/>
  <c r="E2758" i="1" s="1"/>
  <c r="B2758" i="1" l="1"/>
  <c r="C2758" i="1" s="1"/>
  <c r="D2758" i="1" s="1"/>
  <c r="F2758" i="1" l="1"/>
  <c r="H2758" i="1" s="1"/>
  <c r="J2758" i="1" s="1"/>
  <c r="A2759" i="1" s="1"/>
  <c r="E2759" i="1" l="1"/>
  <c r="B2759" i="1"/>
  <c r="C2759" i="1" s="1"/>
  <c r="D2759" i="1" s="1"/>
  <c r="F2759" i="1" l="1"/>
  <c r="H2759" i="1" s="1"/>
  <c r="J2759" i="1" s="1"/>
  <c r="A2760" i="1" s="1"/>
  <c r="E2760" i="1" l="1"/>
  <c r="B2760" i="1"/>
  <c r="C2760" i="1" l="1"/>
  <c r="D2760" i="1" s="1"/>
  <c r="F2760" i="1"/>
  <c r="H2760" i="1" s="1"/>
  <c r="J2760" i="1" s="1"/>
  <c r="A2761" i="1" l="1"/>
  <c r="B2761" i="1" s="1"/>
  <c r="E2761" i="1" l="1"/>
  <c r="F2761" i="1" s="1"/>
  <c r="C2761" i="1"/>
  <c r="H2761" i="1" l="1"/>
  <c r="J2761" i="1" s="1"/>
  <c r="D2761" i="1"/>
  <c r="A2762" i="1" l="1"/>
  <c r="E2762" i="1" l="1"/>
  <c r="B2762" i="1"/>
  <c r="C2762" i="1" l="1"/>
  <c r="F2762" i="1"/>
  <c r="H2762" i="1" l="1"/>
  <c r="J2762" i="1" s="1"/>
  <c r="D2762" i="1"/>
  <c r="A2763" i="1" l="1"/>
  <c r="B2763" i="1" l="1"/>
  <c r="E2763" i="1"/>
  <c r="C2763" i="1" l="1"/>
  <c r="D2763" i="1" s="1"/>
  <c r="F2763" i="1"/>
  <c r="H2763" i="1" s="1"/>
  <c r="J2763" i="1" s="1"/>
  <c r="A2764" i="1" l="1"/>
  <c r="E2764" i="1" s="1"/>
  <c r="B2764" i="1" l="1"/>
  <c r="C2764" i="1" s="1"/>
  <c r="D2764" i="1" s="1"/>
  <c r="F2764" i="1" l="1"/>
  <c r="H2764" i="1" s="1"/>
  <c r="J2764" i="1" s="1"/>
  <c r="A2765" i="1" s="1"/>
  <c r="E2765" i="1" s="1"/>
  <c r="B2765" i="1" l="1"/>
  <c r="C2765" i="1" s="1"/>
  <c r="D2765" i="1" s="1"/>
  <c r="F2765" i="1" l="1"/>
  <c r="H2765" i="1" s="1"/>
  <c r="J2765" i="1" s="1"/>
  <c r="A2766" i="1" s="1"/>
  <c r="B2766" i="1" l="1"/>
  <c r="C2766" i="1" s="1"/>
  <c r="E2766" i="1"/>
  <c r="F2766" i="1" l="1"/>
  <c r="H2766" i="1" s="1"/>
  <c r="J2766" i="1" s="1"/>
  <c r="D2766" i="1"/>
  <c r="A2767" i="1" l="1"/>
  <c r="E2767" i="1" l="1"/>
  <c r="B2767" i="1"/>
  <c r="C2767" i="1" l="1"/>
  <c r="F2767" i="1"/>
  <c r="H2767" i="1" l="1"/>
  <c r="J2767" i="1" s="1"/>
  <c r="D2767" i="1"/>
  <c r="A2768" i="1" l="1"/>
  <c r="E2768" i="1" s="1"/>
  <c r="B2768" i="1" l="1"/>
  <c r="C2768" i="1" s="1"/>
  <c r="F2768" i="1" l="1"/>
  <c r="H2768" i="1" s="1"/>
  <c r="J2768" i="1" s="1"/>
  <c r="D2768" i="1"/>
  <c r="A2769" i="1" l="1"/>
  <c r="B2769" i="1" l="1"/>
  <c r="E2769" i="1"/>
  <c r="C2769" i="1" l="1"/>
  <c r="D2769" i="1" s="1"/>
  <c r="F2769" i="1"/>
  <c r="H2769" i="1" s="1"/>
  <c r="J2769" i="1" s="1"/>
  <c r="A2770" i="1" l="1"/>
  <c r="B2770" i="1" s="1"/>
  <c r="E2770" i="1" l="1"/>
  <c r="F2770" i="1" s="1"/>
  <c r="C2770" i="1"/>
  <c r="H2770" i="1" l="1"/>
  <c r="J2770" i="1" s="1"/>
  <c r="D2770" i="1"/>
  <c r="A2771" i="1" l="1"/>
  <c r="E2771" i="1" s="1"/>
  <c r="B2771" i="1" l="1"/>
  <c r="C2771" i="1" s="1"/>
  <c r="D2771" i="1" s="1"/>
  <c r="F2771" i="1" l="1"/>
  <c r="H2771" i="1" s="1"/>
  <c r="J2771" i="1" s="1"/>
  <c r="A2772" i="1" s="1"/>
  <c r="E2772" i="1" s="1"/>
  <c r="B2772" i="1" l="1"/>
  <c r="C2772" i="1" s="1"/>
  <c r="D2772" i="1" s="1"/>
  <c r="F2772" i="1" l="1"/>
  <c r="H2772" i="1" s="1"/>
  <c r="J2772" i="1" s="1"/>
  <c r="A2773" i="1" s="1"/>
  <c r="E2773" i="1" s="1"/>
  <c r="B2773" i="1" l="1"/>
  <c r="C2773" i="1" s="1"/>
  <c r="F2773" i="1" l="1"/>
  <c r="H2773" i="1" s="1"/>
  <c r="J2773" i="1" s="1"/>
  <c r="D2773" i="1"/>
  <c r="A2774" i="1" l="1"/>
  <c r="B2774" i="1" s="1"/>
  <c r="E2774" i="1" l="1"/>
  <c r="F2774" i="1" s="1"/>
  <c r="H2774" i="1" s="1"/>
  <c r="J2774" i="1" s="1"/>
  <c r="C2774" i="1"/>
  <c r="D2774" i="1" s="1"/>
  <c r="A2775" i="1" l="1"/>
  <c r="E2775" i="1" s="1"/>
  <c r="B2775" i="1" l="1"/>
  <c r="C2775" i="1" s="1"/>
  <c r="F2775" i="1" l="1"/>
  <c r="H2775" i="1" s="1"/>
  <c r="J2775" i="1" s="1"/>
  <c r="D2775" i="1"/>
  <c r="A2776" i="1" l="1"/>
  <c r="E2776" i="1" s="1"/>
  <c r="B2776" i="1" l="1"/>
  <c r="C2776" i="1" s="1"/>
  <c r="D2776" i="1" s="1"/>
  <c r="F2776" i="1" l="1"/>
  <c r="H2776" i="1" s="1"/>
  <c r="J2776" i="1" s="1"/>
  <c r="A2777" i="1" s="1"/>
  <c r="B2777" i="1" s="1"/>
  <c r="E2777" i="1" l="1"/>
  <c r="F2777" i="1" s="1"/>
  <c r="C2777" i="1"/>
  <c r="H2777" i="1" l="1"/>
  <c r="J2777" i="1" s="1"/>
  <c r="D2777" i="1"/>
  <c r="A2778" i="1" l="1"/>
  <c r="E2778" i="1" l="1"/>
  <c r="B2778" i="1"/>
  <c r="C2778" i="1" l="1"/>
  <c r="F2778" i="1"/>
  <c r="H2778" i="1" l="1"/>
  <c r="J2778" i="1" s="1"/>
  <c r="D2778" i="1"/>
  <c r="A2779" i="1" l="1"/>
  <c r="E2779" i="1" s="1"/>
  <c r="B2779" i="1" l="1"/>
  <c r="C2779" i="1" s="1"/>
  <c r="F2779" i="1" l="1"/>
  <c r="H2779" i="1" s="1"/>
  <c r="J2779" i="1" s="1"/>
  <c r="D2779" i="1"/>
  <c r="A2780" i="1" l="1"/>
  <c r="E2780" i="1" l="1"/>
  <c r="B2780" i="1"/>
  <c r="C2780" i="1" l="1"/>
  <c r="F2780" i="1"/>
  <c r="H2780" i="1" l="1"/>
  <c r="J2780" i="1" s="1"/>
  <c r="D2780" i="1"/>
  <c r="A2781" i="1" l="1"/>
  <c r="E2781" i="1" s="1"/>
  <c r="B2781" i="1" l="1"/>
  <c r="C2781" i="1" s="1"/>
  <c r="D2781" i="1" s="1"/>
  <c r="F2781" i="1" l="1"/>
  <c r="H2781" i="1" s="1"/>
  <c r="J2781" i="1" s="1"/>
  <c r="A2782" i="1" s="1"/>
  <c r="B2782" i="1" s="1"/>
  <c r="E2782" i="1" l="1"/>
  <c r="F2782" i="1" s="1"/>
  <c r="L89" i="1"/>
  <c r="M89" i="1" s="1"/>
  <c r="C2782" i="1"/>
  <c r="D2782" i="1" s="1"/>
  <c r="I2788" i="1" s="1"/>
  <c r="I2789" i="1" s="1"/>
  <c r="I2790" i="1" s="1"/>
  <c r="I2791" i="1" s="1"/>
  <c r="I2792" i="1" s="1"/>
  <c r="I2793" i="1" s="1"/>
  <c r="I2794" i="1" s="1"/>
  <c r="I2795" i="1" s="1"/>
  <c r="I2796" i="1" s="1"/>
  <c r="I2797" i="1" s="1"/>
  <c r="I2798" i="1" s="1"/>
  <c r="I2799" i="1" s="1"/>
  <c r="I2800" i="1" s="1"/>
  <c r="I2801" i="1" s="1"/>
  <c r="I2802" i="1" s="1"/>
  <c r="I2803" i="1" s="1"/>
  <c r="I2804" i="1" s="1"/>
  <c r="I2805" i="1" s="1"/>
  <c r="I2806" i="1" s="1"/>
  <c r="I2807" i="1" s="1"/>
  <c r="I2808" i="1" s="1"/>
  <c r="I2809" i="1" s="1"/>
  <c r="I2810" i="1" s="1"/>
  <c r="I2811" i="1" s="1"/>
  <c r="I2812" i="1" s="1"/>
  <c r="I2813" i="1" s="1"/>
  <c r="I2814" i="1" s="1"/>
  <c r="I2815" i="1" s="1"/>
  <c r="G2788" i="1" l="1"/>
  <c r="H2782" i="1"/>
  <c r="J2782" i="1" s="1"/>
  <c r="H2788" i="1" l="1"/>
  <c r="J2788" i="1" s="1"/>
  <c r="A2789" i="1" s="1"/>
  <c r="G2789" i="1"/>
  <c r="G2790" i="1" s="1"/>
  <c r="G2791" i="1" s="1"/>
  <c r="G2792" i="1" s="1"/>
  <c r="G2793" i="1" s="1"/>
  <c r="G2794" i="1" s="1"/>
  <c r="G2795" i="1" s="1"/>
  <c r="G2796" i="1" s="1"/>
  <c r="G2797" i="1" s="1"/>
  <c r="G2798" i="1" s="1"/>
  <c r="G2799" i="1" s="1"/>
  <c r="G2800" i="1" s="1"/>
  <c r="G2801" i="1" s="1"/>
  <c r="G2802" i="1" s="1"/>
  <c r="G2803" i="1" s="1"/>
  <c r="G2804" i="1" s="1"/>
  <c r="G2805" i="1" s="1"/>
  <c r="G2806" i="1" s="1"/>
  <c r="G2807" i="1" s="1"/>
  <c r="G2808" i="1" s="1"/>
  <c r="G2809" i="1" s="1"/>
  <c r="G2810" i="1" s="1"/>
  <c r="G2811" i="1" s="1"/>
  <c r="G2812" i="1" s="1"/>
  <c r="G2813" i="1" s="1"/>
  <c r="G2814" i="1" s="1"/>
  <c r="G2815" i="1" s="1"/>
  <c r="E2789" i="1" l="1"/>
  <c r="B2789" i="1"/>
  <c r="C2789" i="1" l="1"/>
  <c r="F2789" i="1"/>
  <c r="H2789" i="1" l="1"/>
  <c r="J2789" i="1" s="1"/>
  <c r="D2789" i="1"/>
  <c r="A2790" i="1" l="1"/>
  <c r="E2790" i="1" s="1"/>
  <c r="B2790" i="1" l="1"/>
  <c r="C2790" i="1" s="1"/>
  <c r="F2790" i="1" l="1"/>
  <c r="H2790" i="1" s="1"/>
  <c r="J2790" i="1" s="1"/>
  <c r="D2790" i="1"/>
  <c r="A2791" i="1" l="1"/>
  <c r="B2791" i="1" l="1"/>
  <c r="E2791" i="1"/>
  <c r="C2791" i="1" l="1"/>
  <c r="F2791" i="1"/>
  <c r="H2791" i="1" l="1"/>
  <c r="J2791" i="1" s="1"/>
  <c r="D2791" i="1"/>
  <c r="A2792" i="1" l="1"/>
  <c r="B2792" i="1" l="1"/>
  <c r="E2792" i="1"/>
  <c r="C2792" i="1" l="1"/>
  <c r="D2792" i="1" s="1"/>
  <c r="F2792" i="1"/>
  <c r="H2792" i="1" s="1"/>
  <c r="J2792" i="1" s="1"/>
  <c r="A2793" i="1" l="1"/>
  <c r="B2793" i="1" s="1"/>
  <c r="E2793" i="1" l="1"/>
  <c r="F2793" i="1" s="1"/>
  <c r="H2793" i="1" s="1"/>
  <c r="J2793" i="1" s="1"/>
  <c r="C2793" i="1"/>
  <c r="D2793" i="1" s="1"/>
  <c r="A2794" i="1" l="1"/>
  <c r="B2794" i="1" s="1"/>
  <c r="E2794" i="1" l="1"/>
  <c r="F2794" i="1" s="1"/>
  <c r="C2794" i="1"/>
  <c r="H2794" i="1" l="1"/>
  <c r="J2794" i="1" s="1"/>
  <c r="D2794" i="1"/>
  <c r="A2795" i="1" l="1"/>
  <c r="E2795" i="1" s="1"/>
  <c r="B2795" i="1" l="1"/>
  <c r="C2795" i="1" s="1"/>
  <c r="F2795" i="1" l="1"/>
  <c r="H2795" i="1" s="1"/>
  <c r="J2795" i="1" s="1"/>
  <c r="D2795" i="1"/>
  <c r="A2796" i="1" l="1"/>
  <c r="E2796" i="1" s="1"/>
  <c r="B2796" i="1" l="1"/>
  <c r="C2796" i="1" s="1"/>
  <c r="F2796" i="1" l="1"/>
  <c r="H2796" i="1" s="1"/>
  <c r="J2796" i="1" s="1"/>
  <c r="D2796" i="1"/>
  <c r="A2797" i="1" l="1"/>
  <c r="E2797" i="1" l="1"/>
  <c r="B2797" i="1"/>
  <c r="C2797" i="1" l="1"/>
  <c r="F2797" i="1"/>
  <c r="H2797" i="1" l="1"/>
  <c r="J2797" i="1" s="1"/>
  <c r="D2797" i="1"/>
  <c r="A2798" i="1" l="1"/>
  <c r="E2798" i="1" s="1"/>
  <c r="B2798" i="1" l="1"/>
  <c r="C2798" i="1" s="1"/>
  <c r="F2798" i="1" l="1"/>
  <c r="H2798" i="1" s="1"/>
  <c r="J2798" i="1" s="1"/>
  <c r="D2798" i="1"/>
  <c r="A2799" i="1" l="1"/>
  <c r="B2799" i="1" s="1"/>
  <c r="E2799" i="1" l="1"/>
  <c r="F2799" i="1" s="1"/>
  <c r="H2799" i="1" s="1"/>
  <c r="J2799" i="1" s="1"/>
  <c r="C2799" i="1"/>
  <c r="D2799" i="1" s="1"/>
  <c r="A2800" i="1" l="1"/>
  <c r="B2800" i="1" s="1"/>
  <c r="E2800" i="1" l="1"/>
  <c r="F2800" i="1" s="1"/>
  <c r="C2800" i="1"/>
  <c r="H2800" i="1" l="1"/>
  <c r="J2800" i="1" s="1"/>
  <c r="D2800" i="1"/>
  <c r="A2801" i="1" l="1"/>
  <c r="E2801" i="1" l="1"/>
  <c r="B2801" i="1"/>
  <c r="C2801" i="1" l="1"/>
  <c r="F2801" i="1"/>
  <c r="H2801" i="1" l="1"/>
  <c r="J2801" i="1" s="1"/>
  <c r="D2801" i="1"/>
  <c r="A2802" i="1" l="1"/>
  <c r="E2802" i="1" s="1"/>
  <c r="B2802" i="1" l="1"/>
  <c r="C2802" i="1" s="1"/>
  <c r="F2802" i="1" l="1"/>
  <c r="H2802" i="1" s="1"/>
  <c r="J2802" i="1" s="1"/>
  <c r="D2802" i="1"/>
  <c r="A2803" i="1" l="1"/>
  <c r="E2803" i="1" l="1"/>
  <c r="B2803" i="1"/>
  <c r="C2803" i="1" l="1"/>
  <c r="F2803" i="1"/>
  <c r="H2803" i="1" l="1"/>
  <c r="J2803" i="1" s="1"/>
  <c r="D2803" i="1"/>
  <c r="A2804" i="1" l="1"/>
  <c r="E2804" i="1" l="1"/>
  <c r="B2804" i="1"/>
  <c r="C2804" i="1" l="1"/>
  <c r="F2804" i="1"/>
  <c r="H2804" i="1" l="1"/>
  <c r="J2804" i="1" s="1"/>
  <c r="D2804" i="1"/>
  <c r="A2805" i="1" l="1"/>
  <c r="B2805" i="1" s="1"/>
  <c r="E2805" i="1" l="1"/>
  <c r="F2805" i="1" s="1"/>
  <c r="H2805" i="1" s="1"/>
  <c r="J2805" i="1" s="1"/>
  <c r="C2805" i="1"/>
  <c r="D2805" i="1" s="1"/>
  <c r="A2806" i="1" l="1"/>
  <c r="E2806" i="1" s="1"/>
  <c r="B2806" i="1" l="1"/>
  <c r="C2806" i="1" s="1"/>
  <c r="F2806" i="1" l="1"/>
  <c r="H2806" i="1" s="1"/>
  <c r="J2806" i="1" s="1"/>
  <c r="D2806" i="1"/>
  <c r="A2807" i="1" l="1"/>
  <c r="B2807" i="1" l="1"/>
  <c r="E2807" i="1"/>
  <c r="C2807" i="1" l="1"/>
  <c r="D2807" i="1" s="1"/>
  <c r="F2807" i="1"/>
  <c r="H2807" i="1" s="1"/>
  <c r="J2807" i="1" s="1"/>
  <c r="A2808" i="1" l="1"/>
  <c r="E2808" i="1" s="1"/>
  <c r="B2808" i="1" l="1"/>
  <c r="C2808" i="1" s="1"/>
  <c r="F2808" i="1" l="1"/>
  <c r="H2808" i="1" s="1"/>
  <c r="J2808" i="1" s="1"/>
  <c r="D2808" i="1"/>
  <c r="A2809" i="1" l="1"/>
  <c r="B2809" i="1" l="1"/>
  <c r="E2809" i="1"/>
  <c r="C2809" i="1" l="1"/>
  <c r="D2809" i="1" s="1"/>
  <c r="F2809" i="1"/>
  <c r="H2809" i="1" s="1"/>
  <c r="J2809" i="1" s="1"/>
  <c r="A2810" i="1" l="1"/>
  <c r="E2810" i="1" s="1"/>
  <c r="B2810" i="1" l="1"/>
  <c r="C2810" i="1" s="1"/>
  <c r="F2810" i="1" l="1"/>
  <c r="H2810" i="1" s="1"/>
  <c r="J2810" i="1" s="1"/>
  <c r="D2810" i="1"/>
  <c r="A2811" i="1" l="1"/>
  <c r="E2811" i="1" l="1"/>
  <c r="B2811" i="1"/>
  <c r="C2811" i="1" l="1"/>
  <c r="D2811" i="1" s="1"/>
  <c r="F2811" i="1"/>
  <c r="H2811" i="1" s="1"/>
  <c r="J2811" i="1" s="1"/>
  <c r="A2812" i="1" l="1"/>
  <c r="B2812" i="1" s="1"/>
  <c r="E2812" i="1" l="1"/>
  <c r="F2812" i="1" s="1"/>
  <c r="H2812" i="1" s="1"/>
  <c r="J2812" i="1" s="1"/>
  <c r="C2812" i="1"/>
  <c r="D2812" i="1" s="1"/>
  <c r="A2813" i="1" l="1"/>
  <c r="B2813" i="1" s="1"/>
  <c r="E2813" i="1" l="1"/>
  <c r="F2813" i="1" s="1"/>
  <c r="C2813" i="1"/>
  <c r="H2813" i="1" l="1"/>
  <c r="J2813" i="1" s="1"/>
  <c r="D2813" i="1"/>
  <c r="A2814" i="1" l="1"/>
  <c r="E2814" i="1" s="1"/>
  <c r="B2814" i="1" l="1"/>
  <c r="C2814" i="1" s="1"/>
  <c r="F2814" i="1" l="1"/>
  <c r="H2814" i="1" s="1"/>
  <c r="J2814" i="1" s="1"/>
  <c r="D2814" i="1"/>
  <c r="A2815" i="1" l="1"/>
  <c r="B2815" i="1" s="1"/>
  <c r="L90" i="1" l="1"/>
  <c r="M90" i="1" s="1"/>
  <c r="E2815" i="1"/>
  <c r="F2815" i="1" s="1"/>
  <c r="C2815" i="1"/>
  <c r="D2815" i="1" s="1"/>
  <c r="I2821" i="1" s="1"/>
  <c r="I2822" i="1" s="1"/>
  <c r="I2823" i="1" s="1"/>
  <c r="I2824" i="1" s="1"/>
  <c r="I2825" i="1" s="1"/>
  <c r="I2826" i="1" s="1"/>
  <c r="I2827" i="1" s="1"/>
  <c r="I2828" i="1" s="1"/>
  <c r="I2829" i="1" s="1"/>
  <c r="I2830" i="1" s="1"/>
  <c r="I2831" i="1" s="1"/>
  <c r="I2832" i="1" s="1"/>
  <c r="I2833" i="1" s="1"/>
  <c r="I2834" i="1" s="1"/>
  <c r="I2835" i="1" s="1"/>
  <c r="I2836" i="1" s="1"/>
  <c r="I2837" i="1" s="1"/>
  <c r="I2838" i="1" s="1"/>
  <c r="I2839" i="1" s="1"/>
  <c r="I2840" i="1" s="1"/>
  <c r="I2841" i="1" s="1"/>
  <c r="I2842" i="1" s="1"/>
  <c r="I2843" i="1" s="1"/>
  <c r="I2844" i="1" s="1"/>
  <c r="I2845" i="1" s="1"/>
  <c r="I2846" i="1" s="1"/>
  <c r="I2847" i="1" s="1"/>
  <c r="I2848" i="1" s="1"/>
  <c r="H2815" i="1" l="1"/>
  <c r="J2815" i="1" s="1"/>
  <c r="G2821" i="1"/>
  <c r="G2822" i="1" l="1"/>
  <c r="G2823" i="1" s="1"/>
  <c r="G2824" i="1" s="1"/>
  <c r="G2825" i="1" s="1"/>
  <c r="G2826" i="1" s="1"/>
  <c r="G2827" i="1" s="1"/>
  <c r="G2828" i="1" s="1"/>
  <c r="G2829" i="1" s="1"/>
  <c r="G2830" i="1" s="1"/>
  <c r="G2831" i="1" s="1"/>
  <c r="G2832" i="1" s="1"/>
  <c r="G2833" i="1" s="1"/>
  <c r="G2834" i="1" s="1"/>
  <c r="G2835" i="1" s="1"/>
  <c r="G2836" i="1" s="1"/>
  <c r="G2837" i="1" s="1"/>
  <c r="G2838" i="1" s="1"/>
  <c r="G2839" i="1" s="1"/>
  <c r="G2840" i="1" s="1"/>
  <c r="G2841" i="1" s="1"/>
  <c r="G2842" i="1" s="1"/>
  <c r="G2843" i="1" s="1"/>
  <c r="G2844" i="1" s="1"/>
  <c r="G2845" i="1" s="1"/>
  <c r="G2846" i="1" s="1"/>
  <c r="G2847" i="1" s="1"/>
  <c r="G2848" i="1" s="1"/>
  <c r="H2821" i="1"/>
  <c r="J2821" i="1" s="1"/>
  <c r="A2822" i="1" s="1"/>
  <c r="E2822" i="1" l="1"/>
  <c r="B2822" i="1"/>
  <c r="C2822" i="1" l="1"/>
  <c r="D2822" i="1" s="1"/>
  <c r="F2822" i="1"/>
  <c r="H2822" i="1" l="1"/>
  <c r="J2822" i="1" s="1"/>
  <c r="A2823" i="1" s="1"/>
  <c r="B2823" i="1" l="1"/>
  <c r="E2823" i="1"/>
  <c r="C2823" i="1" l="1"/>
  <c r="F2823" i="1"/>
  <c r="H2823" i="1" l="1"/>
  <c r="J2823" i="1" s="1"/>
  <c r="D2823" i="1"/>
  <c r="A2824" i="1" l="1"/>
  <c r="B2824" i="1" s="1"/>
  <c r="E2824" i="1" l="1"/>
  <c r="F2824" i="1" s="1"/>
  <c r="C2824" i="1"/>
  <c r="H2824" i="1" l="1"/>
  <c r="J2824" i="1" s="1"/>
  <c r="D2824" i="1"/>
  <c r="A2825" i="1" l="1"/>
  <c r="E2825" i="1" l="1"/>
  <c r="B2825" i="1"/>
  <c r="C2825" i="1" l="1"/>
  <c r="F2825" i="1"/>
  <c r="H2825" i="1" l="1"/>
  <c r="J2825" i="1" s="1"/>
  <c r="D2825" i="1"/>
  <c r="A2826" i="1" l="1"/>
  <c r="B2826" i="1" l="1"/>
  <c r="E2826" i="1"/>
  <c r="C2826" i="1" l="1"/>
  <c r="D2826" i="1" s="1"/>
  <c r="F2826" i="1"/>
  <c r="H2826" i="1" s="1"/>
  <c r="J2826" i="1" s="1"/>
  <c r="A2827" i="1" l="1"/>
  <c r="E2827" i="1" s="1"/>
  <c r="B2827" i="1" l="1"/>
  <c r="C2827" i="1" s="1"/>
  <c r="D2827" i="1" s="1"/>
  <c r="F2827" i="1" l="1"/>
  <c r="H2827" i="1" s="1"/>
  <c r="J2827" i="1" s="1"/>
  <c r="A2828" i="1" s="1"/>
  <c r="B2828" i="1" s="1"/>
  <c r="E2828" i="1" l="1"/>
  <c r="F2828" i="1" s="1"/>
  <c r="C2828" i="1"/>
  <c r="H2828" i="1" l="1"/>
  <c r="J2828" i="1" s="1"/>
  <c r="D2828" i="1"/>
  <c r="A2829" i="1" l="1"/>
  <c r="E2829" i="1" l="1"/>
  <c r="B2829" i="1"/>
  <c r="C2829" i="1" l="1"/>
  <c r="F2829" i="1"/>
  <c r="H2829" i="1" l="1"/>
  <c r="J2829" i="1" s="1"/>
  <c r="D2829" i="1"/>
  <c r="A2830" i="1" l="1"/>
  <c r="B2830" i="1" l="1"/>
  <c r="E2830" i="1"/>
  <c r="C2830" i="1" l="1"/>
  <c r="F2830" i="1"/>
  <c r="H2830" i="1" l="1"/>
  <c r="J2830" i="1" s="1"/>
  <c r="D2830" i="1"/>
  <c r="A2831" i="1" l="1"/>
  <c r="E2831" i="1" l="1"/>
  <c r="B2831" i="1"/>
  <c r="C2831" i="1" l="1"/>
  <c r="F2831" i="1"/>
  <c r="H2831" i="1" l="1"/>
  <c r="J2831" i="1" s="1"/>
  <c r="D2831" i="1"/>
  <c r="A2832" i="1" l="1"/>
  <c r="E2832" i="1" l="1"/>
  <c r="B2832" i="1"/>
  <c r="C2832" i="1" l="1"/>
  <c r="F2832" i="1"/>
  <c r="H2832" i="1" l="1"/>
  <c r="J2832" i="1" s="1"/>
  <c r="D2832" i="1"/>
  <c r="A2833" i="1" l="1"/>
  <c r="B2833" i="1" l="1"/>
  <c r="E2833" i="1"/>
  <c r="C2833" i="1" l="1"/>
  <c r="D2833" i="1" s="1"/>
  <c r="F2833" i="1"/>
  <c r="H2833" i="1" s="1"/>
  <c r="J2833" i="1" s="1"/>
  <c r="A2834" i="1" l="1"/>
  <c r="E2834" i="1" s="1"/>
  <c r="B2834" i="1" l="1"/>
  <c r="C2834" i="1" s="1"/>
  <c r="F2834" i="1" l="1"/>
  <c r="H2834" i="1" s="1"/>
  <c r="J2834" i="1" s="1"/>
  <c r="D2834" i="1"/>
  <c r="A2835" i="1" l="1"/>
  <c r="E2835" i="1" l="1"/>
  <c r="B2835" i="1"/>
  <c r="C2835" i="1" l="1"/>
  <c r="F2835" i="1"/>
  <c r="H2835" i="1" l="1"/>
  <c r="J2835" i="1" s="1"/>
  <c r="D2835" i="1"/>
  <c r="A2836" i="1" l="1"/>
  <c r="B2836" i="1" l="1"/>
  <c r="E2836" i="1"/>
  <c r="C2836" i="1" l="1"/>
  <c r="F2836" i="1"/>
  <c r="H2836" i="1" l="1"/>
  <c r="J2836" i="1" s="1"/>
  <c r="D2836" i="1"/>
  <c r="A2837" i="1" l="1"/>
  <c r="E2837" i="1" l="1"/>
  <c r="B2837" i="1"/>
  <c r="C2837" i="1" l="1"/>
  <c r="F2837" i="1"/>
  <c r="H2837" i="1" l="1"/>
  <c r="J2837" i="1" s="1"/>
  <c r="D2837" i="1"/>
  <c r="A2838" i="1" l="1"/>
  <c r="E2838" i="1" l="1"/>
  <c r="B2838" i="1"/>
  <c r="C2838" i="1" l="1"/>
  <c r="F2838" i="1"/>
  <c r="H2838" i="1" l="1"/>
  <c r="J2838" i="1" s="1"/>
  <c r="D2838" i="1"/>
  <c r="A2839" i="1" l="1"/>
  <c r="B2839" i="1" l="1"/>
  <c r="E2839" i="1"/>
  <c r="C2839" i="1" l="1"/>
  <c r="F2839" i="1"/>
  <c r="H2839" i="1" l="1"/>
  <c r="J2839" i="1" s="1"/>
  <c r="D2839" i="1"/>
  <c r="A2840" i="1" l="1"/>
  <c r="E2840" i="1" s="1"/>
  <c r="B2840" i="1" l="1"/>
  <c r="C2840" i="1" s="1"/>
  <c r="D2840" i="1" s="1"/>
  <c r="F2840" i="1" l="1"/>
  <c r="H2840" i="1" s="1"/>
  <c r="J2840" i="1" s="1"/>
  <c r="A2841" i="1" s="1"/>
  <c r="E2841" i="1" s="1"/>
  <c r="B2841" i="1" l="1"/>
  <c r="C2841" i="1" s="1"/>
  <c r="F2841" i="1" l="1"/>
  <c r="H2841" i="1" s="1"/>
  <c r="J2841" i="1" s="1"/>
  <c r="D2841" i="1"/>
  <c r="A2842" i="1" l="1"/>
  <c r="E2842" i="1" l="1"/>
  <c r="B2842" i="1"/>
  <c r="C2842" i="1" l="1"/>
  <c r="F2842" i="1"/>
  <c r="H2842" i="1" l="1"/>
  <c r="J2842" i="1" s="1"/>
  <c r="D2842" i="1"/>
  <c r="A2843" i="1" l="1"/>
  <c r="E2843" i="1" l="1"/>
  <c r="B2843" i="1"/>
  <c r="C2843" i="1" l="1"/>
  <c r="D2843" i="1" s="1"/>
  <c r="F2843" i="1"/>
  <c r="H2843" i="1" s="1"/>
  <c r="J2843" i="1" s="1"/>
  <c r="A2844" i="1" l="1"/>
  <c r="E2844" i="1" s="1"/>
  <c r="B2844" i="1" l="1"/>
  <c r="C2844" i="1" s="1"/>
  <c r="F2844" i="1" l="1"/>
  <c r="H2844" i="1" s="1"/>
  <c r="J2844" i="1" s="1"/>
  <c r="D2844" i="1"/>
  <c r="A2845" i="1" l="1"/>
  <c r="B2845" i="1" l="1"/>
  <c r="E2845" i="1"/>
  <c r="C2845" i="1" l="1"/>
  <c r="F2845" i="1"/>
  <c r="H2845" i="1" l="1"/>
  <c r="J2845" i="1" s="1"/>
  <c r="D2845" i="1"/>
  <c r="A2846" i="1" l="1"/>
  <c r="E2846" i="1" l="1"/>
  <c r="B2846" i="1"/>
  <c r="C2846" i="1" l="1"/>
  <c r="F2846" i="1"/>
  <c r="H2846" i="1" l="1"/>
  <c r="J2846" i="1" s="1"/>
  <c r="D2846" i="1"/>
  <c r="A2847" i="1" l="1"/>
  <c r="B2847" i="1" l="1"/>
  <c r="E2847" i="1"/>
  <c r="C2847" i="1" l="1"/>
  <c r="F2847" i="1"/>
  <c r="H2847" i="1" l="1"/>
  <c r="J2847" i="1" s="1"/>
  <c r="D2847" i="1"/>
  <c r="A2848" i="1" l="1"/>
  <c r="B2848" i="1" s="1"/>
  <c r="L91" i="1" l="1"/>
  <c r="M91" i="1" s="1"/>
  <c r="E2848" i="1"/>
  <c r="F2848" i="1" s="1"/>
  <c r="C2848" i="1"/>
  <c r="D2848" i="1" s="1"/>
  <c r="I2854" i="1" s="1"/>
  <c r="I2855" i="1" s="1"/>
  <c r="I2856" i="1" s="1"/>
  <c r="I2857" i="1" s="1"/>
  <c r="I2858" i="1" s="1"/>
  <c r="I2859" i="1" s="1"/>
  <c r="I2860" i="1" s="1"/>
  <c r="I2861" i="1" s="1"/>
  <c r="I2862" i="1" s="1"/>
  <c r="I2863" i="1" s="1"/>
  <c r="I2864" i="1" s="1"/>
  <c r="I2865" i="1" s="1"/>
  <c r="I2866" i="1" s="1"/>
  <c r="I2867" i="1" s="1"/>
  <c r="I2868" i="1" s="1"/>
  <c r="I2869" i="1" s="1"/>
  <c r="I2870" i="1" s="1"/>
  <c r="I2871" i="1" s="1"/>
  <c r="I2872" i="1" s="1"/>
  <c r="I2873" i="1" s="1"/>
  <c r="I2874" i="1" s="1"/>
  <c r="I2875" i="1" s="1"/>
  <c r="I2876" i="1" s="1"/>
  <c r="I2877" i="1" s="1"/>
  <c r="I2878" i="1" s="1"/>
  <c r="I2879" i="1" s="1"/>
  <c r="I2880" i="1" s="1"/>
  <c r="I2881" i="1" s="1"/>
  <c r="H2848" i="1" l="1"/>
  <c r="J2848" i="1" s="1"/>
  <c r="G2854" i="1"/>
  <c r="H2854" i="1" l="1"/>
  <c r="J2854" i="1" s="1"/>
  <c r="A2855" i="1" s="1"/>
  <c r="G2855" i="1"/>
  <c r="G2856" i="1" s="1"/>
  <c r="G2857" i="1" s="1"/>
  <c r="G2858" i="1" s="1"/>
  <c r="G2859" i="1" s="1"/>
  <c r="G2860" i="1" s="1"/>
  <c r="G2861" i="1" s="1"/>
  <c r="G2862" i="1" s="1"/>
  <c r="G2863" i="1" s="1"/>
  <c r="G2864" i="1" s="1"/>
  <c r="G2865" i="1" s="1"/>
  <c r="G2866" i="1" s="1"/>
  <c r="G2867" i="1" s="1"/>
  <c r="G2868" i="1" s="1"/>
  <c r="G2869" i="1" s="1"/>
  <c r="G2870" i="1" s="1"/>
  <c r="G2871" i="1" s="1"/>
  <c r="G2872" i="1" s="1"/>
  <c r="G2873" i="1" s="1"/>
  <c r="G2874" i="1" s="1"/>
  <c r="G2875" i="1" s="1"/>
  <c r="G2876" i="1" s="1"/>
  <c r="G2877" i="1" s="1"/>
  <c r="G2878" i="1" s="1"/>
  <c r="G2879" i="1" s="1"/>
  <c r="G2880" i="1" s="1"/>
  <c r="G2881" i="1" s="1"/>
  <c r="E2855" i="1" l="1"/>
  <c r="B2855" i="1"/>
  <c r="C2855" i="1" l="1"/>
  <c r="F2855" i="1"/>
  <c r="H2855" i="1" l="1"/>
  <c r="J2855" i="1" s="1"/>
  <c r="D2855" i="1"/>
  <c r="A2856" i="1" l="1"/>
  <c r="B2856" i="1" s="1"/>
  <c r="C2856" i="1" s="1"/>
  <c r="E2856" i="1" l="1"/>
  <c r="F2856" i="1" s="1"/>
  <c r="H2856" i="1" s="1"/>
  <c r="J2856" i="1" s="1"/>
  <c r="D2856" i="1"/>
  <c r="A2857" i="1" l="1"/>
  <c r="B2857" i="1" s="1"/>
  <c r="C2857" i="1" s="1"/>
  <c r="D2857" i="1" s="1"/>
  <c r="E2857" i="1" l="1"/>
  <c r="F2857" i="1" s="1"/>
  <c r="H2857" i="1" s="1"/>
  <c r="J2857" i="1" s="1"/>
  <c r="A2858" i="1" s="1"/>
  <c r="B2858" i="1" l="1"/>
  <c r="E2858" i="1"/>
  <c r="C2858" i="1" l="1"/>
  <c r="F2858" i="1"/>
  <c r="H2858" i="1" l="1"/>
  <c r="J2858" i="1" s="1"/>
  <c r="D2858" i="1"/>
  <c r="A2859" i="1" l="1"/>
  <c r="B2859" i="1" l="1"/>
  <c r="E2859" i="1"/>
  <c r="C2859" i="1" l="1"/>
  <c r="D2859" i="1" s="1"/>
  <c r="F2859" i="1"/>
  <c r="H2859" i="1" s="1"/>
  <c r="J2859" i="1" s="1"/>
  <c r="A2860" i="1" l="1"/>
  <c r="B2860" i="1" s="1"/>
  <c r="E2860" i="1" l="1"/>
  <c r="F2860" i="1" s="1"/>
  <c r="H2860" i="1" s="1"/>
  <c r="J2860" i="1" s="1"/>
  <c r="C2860" i="1"/>
  <c r="D2860" i="1" s="1"/>
  <c r="A2861" i="1" l="1"/>
  <c r="E2861" i="1" s="1"/>
  <c r="B2861" i="1" l="1"/>
  <c r="C2861" i="1" s="1"/>
  <c r="F2861" i="1" l="1"/>
  <c r="H2861" i="1" s="1"/>
  <c r="J2861" i="1" s="1"/>
  <c r="D2861" i="1"/>
  <c r="A2862" i="1" l="1"/>
  <c r="B2862" i="1" s="1"/>
  <c r="E2862" i="1" l="1"/>
  <c r="F2862" i="1" s="1"/>
  <c r="C2862" i="1"/>
  <c r="H2862" i="1" l="1"/>
  <c r="J2862" i="1" s="1"/>
  <c r="D2862" i="1"/>
  <c r="A2863" i="1" l="1"/>
  <c r="E2863" i="1" s="1"/>
  <c r="B2863" i="1" l="1"/>
  <c r="C2863" i="1" s="1"/>
  <c r="F2863" i="1" l="1"/>
  <c r="H2863" i="1" s="1"/>
  <c r="J2863" i="1" s="1"/>
  <c r="D2863" i="1"/>
  <c r="A2864" i="1" l="1"/>
  <c r="E2864" i="1" s="1"/>
  <c r="B2864" i="1" l="1"/>
  <c r="C2864" i="1" s="1"/>
  <c r="F2864" i="1" l="1"/>
  <c r="H2864" i="1" s="1"/>
  <c r="J2864" i="1" s="1"/>
  <c r="D2864" i="1"/>
  <c r="A2865" i="1" l="1"/>
  <c r="E2865" i="1" s="1"/>
  <c r="B2865" i="1" l="1"/>
  <c r="C2865" i="1" s="1"/>
  <c r="F2865" i="1" l="1"/>
  <c r="H2865" i="1" s="1"/>
  <c r="J2865" i="1" s="1"/>
  <c r="D2865" i="1"/>
  <c r="A2866" i="1" l="1"/>
  <c r="E2866" i="1" s="1"/>
  <c r="B2866" i="1" l="1"/>
  <c r="C2866" i="1" s="1"/>
  <c r="F2866" i="1" l="1"/>
  <c r="H2866" i="1" s="1"/>
  <c r="J2866" i="1" s="1"/>
  <c r="D2866" i="1"/>
  <c r="A2867" i="1" l="1"/>
  <c r="E2867" i="1" s="1"/>
  <c r="B2867" i="1" l="1"/>
  <c r="C2867" i="1" s="1"/>
  <c r="F2867" i="1" l="1"/>
  <c r="H2867" i="1" s="1"/>
  <c r="J2867" i="1" s="1"/>
  <c r="D2867" i="1"/>
  <c r="A2868" i="1" l="1"/>
  <c r="B2868" i="1" l="1"/>
  <c r="E2868" i="1"/>
  <c r="C2868" i="1" l="1"/>
  <c r="D2868" i="1" s="1"/>
  <c r="F2868" i="1"/>
  <c r="H2868" i="1" s="1"/>
  <c r="J2868" i="1" s="1"/>
  <c r="A2869" i="1" l="1"/>
  <c r="B2869" i="1" s="1"/>
  <c r="E2869" i="1" l="1"/>
  <c r="F2869" i="1" s="1"/>
  <c r="C2869" i="1"/>
  <c r="H2869" i="1" l="1"/>
  <c r="J2869" i="1" s="1"/>
  <c r="D2869" i="1"/>
  <c r="A2870" i="1" l="1"/>
  <c r="E2870" i="1" s="1"/>
  <c r="B2870" i="1" l="1"/>
  <c r="C2870" i="1" s="1"/>
  <c r="F2870" i="1" l="1"/>
  <c r="H2870" i="1" s="1"/>
  <c r="J2870" i="1" s="1"/>
  <c r="D2870" i="1"/>
  <c r="A2871" i="1" l="1"/>
  <c r="E2871" i="1" s="1"/>
  <c r="B2871" i="1" l="1"/>
  <c r="C2871" i="1" s="1"/>
  <c r="F2871" i="1" l="1"/>
  <c r="H2871" i="1" s="1"/>
  <c r="J2871" i="1" s="1"/>
  <c r="D2871" i="1"/>
  <c r="A2872" i="1" l="1"/>
  <c r="E2872" i="1" s="1"/>
  <c r="B2872" i="1" l="1"/>
  <c r="C2872" i="1" s="1"/>
  <c r="F2872" i="1" l="1"/>
  <c r="H2872" i="1" s="1"/>
  <c r="J2872" i="1" s="1"/>
  <c r="D2872" i="1"/>
  <c r="A2873" i="1" l="1"/>
  <c r="E2873" i="1" s="1"/>
  <c r="B2873" i="1" l="1"/>
  <c r="C2873" i="1" s="1"/>
  <c r="F2873" i="1" l="1"/>
  <c r="H2873" i="1" s="1"/>
  <c r="J2873" i="1" s="1"/>
  <c r="D2873" i="1"/>
  <c r="A2874" i="1" l="1"/>
  <c r="B2874" i="1" s="1"/>
  <c r="E2874" i="1" l="1"/>
  <c r="F2874" i="1" s="1"/>
  <c r="C2874" i="1"/>
  <c r="H2874" i="1" l="1"/>
  <c r="J2874" i="1" s="1"/>
  <c r="D2874" i="1"/>
  <c r="A2875" i="1" l="1"/>
  <c r="E2875" i="1" s="1"/>
  <c r="B2875" i="1" l="1"/>
  <c r="C2875" i="1" s="1"/>
  <c r="F2875" i="1" l="1"/>
  <c r="H2875" i="1" s="1"/>
  <c r="J2875" i="1" s="1"/>
  <c r="D2875" i="1"/>
  <c r="A2876" i="1" l="1"/>
  <c r="B2876" i="1" s="1"/>
  <c r="E2876" i="1" l="1"/>
  <c r="F2876" i="1" s="1"/>
  <c r="C2876" i="1"/>
  <c r="H2876" i="1" l="1"/>
  <c r="J2876" i="1" s="1"/>
  <c r="D2876" i="1"/>
  <c r="A2877" i="1" l="1"/>
  <c r="E2877" i="1" s="1"/>
  <c r="B2877" i="1" l="1"/>
  <c r="C2877" i="1" s="1"/>
  <c r="D2877" i="1" s="1"/>
  <c r="F2877" i="1" l="1"/>
  <c r="H2877" i="1" s="1"/>
  <c r="J2877" i="1" s="1"/>
  <c r="A2878" i="1" s="1"/>
  <c r="E2878" i="1" s="1"/>
  <c r="B2878" i="1" l="1"/>
  <c r="C2878" i="1" s="1"/>
  <c r="D2878" i="1" s="1"/>
  <c r="F2878" i="1" l="1"/>
  <c r="H2878" i="1" s="1"/>
  <c r="J2878" i="1" s="1"/>
  <c r="A2879" i="1" s="1"/>
  <c r="B2879" i="1" s="1"/>
  <c r="E2879" i="1" l="1"/>
  <c r="F2879" i="1" s="1"/>
  <c r="H2879" i="1" s="1"/>
  <c r="J2879" i="1" s="1"/>
  <c r="C2879" i="1"/>
  <c r="D2879" i="1" s="1"/>
  <c r="A2880" i="1" l="1"/>
  <c r="E2880" i="1" s="1"/>
  <c r="B2880" i="1" l="1"/>
  <c r="F2880" i="1" s="1"/>
  <c r="C2880" i="1" l="1"/>
  <c r="D2880" i="1" s="1"/>
  <c r="H2880" i="1"/>
  <c r="J2880" i="1" s="1"/>
  <c r="A2881" i="1" l="1"/>
  <c r="L92" i="1" s="1"/>
  <c r="M92" i="1" s="1"/>
  <c r="E2881" i="1" l="1"/>
  <c r="B2881" i="1"/>
  <c r="C2881" i="1" s="1"/>
  <c r="D2881" i="1" s="1"/>
  <c r="I2887" i="1" s="1"/>
  <c r="I2888" i="1" s="1"/>
  <c r="I2889" i="1" s="1"/>
  <c r="I2890" i="1" s="1"/>
  <c r="I2891" i="1" s="1"/>
  <c r="I2892" i="1" s="1"/>
  <c r="I2893" i="1" s="1"/>
  <c r="I2894" i="1" s="1"/>
  <c r="I2895" i="1" s="1"/>
  <c r="I2896" i="1" s="1"/>
  <c r="I2897" i="1" s="1"/>
  <c r="I2898" i="1" s="1"/>
  <c r="I2899" i="1" s="1"/>
  <c r="I2900" i="1" s="1"/>
  <c r="I2901" i="1" s="1"/>
  <c r="I2902" i="1" s="1"/>
  <c r="I2903" i="1" s="1"/>
  <c r="I2904" i="1" s="1"/>
  <c r="I2905" i="1" s="1"/>
  <c r="I2906" i="1" s="1"/>
  <c r="I2907" i="1" s="1"/>
  <c r="I2908" i="1" s="1"/>
  <c r="I2909" i="1" s="1"/>
  <c r="I2910" i="1" s="1"/>
  <c r="I2911" i="1" s="1"/>
  <c r="I2912" i="1" s="1"/>
  <c r="I2913" i="1" s="1"/>
  <c r="I2914" i="1" s="1"/>
  <c r="F2881" i="1" l="1"/>
  <c r="H2881" i="1" s="1"/>
  <c r="J2881" i="1" s="1"/>
  <c r="G2887" i="1" l="1"/>
  <c r="G2888" i="1" s="1"/>
  <c r="G2889" i="1" s="1"/>
  <c r="G2890" i="1" s="1"/>
  <c r="G2891" i="1" s="1"/>
  <c r="G2892" i="1" s="1"/>
  <c r="G2893" i="1" s="1"/>
  <c r="G2894" i="1" s="1"/>
  <c r="G2895" i="1" s="1"/>
  <c r="G2896" i="1" s="1"/>
  <c r="G2897" i="1" s="1"/>
  <c r="G2898" i="1" s="1"/>
  <c r="G2899" i="1" s="1"/>
  <c r="G2900" i="1" s="1"/>
  <c r="G2901" i="1" s="1"/>
  <c r="G2902" i="1" s="1"/>
  <c r="G2903" i="1" s="1"/>
  <c r="G2904" i="1" s="1"/>
  <c r="G2905" i="1" s="1"/>
  <c r="G2906" i="1" s="1"/>
  <c r="G2907" i="1" s="1"/>
  <c r="G2908" i="1" s="1"/>
  <c r="G2909" i="1" s="1"/>
  <c r="G2910" i="1" s="1"/>
  <c r="G2911" i="1" s="1"/>
  <c r="G2912" i="1" s="1"/>
  <c r="G2913" i="1" s="1"/>
  <c r="G2914" i="1" s="1"/>
  <c r="H2887" i="1" l="1"/>
  <c r="J2887" i="1" s="1"/>
  <c r="A2888" i="1" s="1"/>
  <c r="E2888" i="1" s="1"/>
  <c r="B2888" i="1" l="1"/>
  <c r="C2888" i="1" s="1"/>
  <c r="F2888" i="1" l="1"/>
  <c r="H2888" i="1" s="1"/>
  <c r="J2888" i="1" s="1"/>
  <c r="D2888" i="1"/>
  <c r="A2889" i="1" l="1"/>
  <c r="E2889" i="1" s="1"/>
  <c r="B2889" i="1" l="1"/>
  <c r="C2889" i="1" s="1"/>
  <c r="F2889" i="1" l="1"/>
  <c r="H2889" i="1" s="1"/>
  <c r="J2889" i="1" s="1"/>
  <c r="D2889" i="1"/>
  <c r="A2890" i="1" l="1"/>
  <c r="E2890" i="1" s="1"/>
  <c r="B2890" i="1" l="1"/>
  <c r="C2890" i="1" s="1"/>
  <c r="F2890" i="1" l="1"/>
  <c r="H2890" i="1" s="1"/>
  <c r="J2890" i="1" s="1"/>
  <c r="D2890" i="1"/>
  <c r="A2891" i="1" l="1"/>
  <c r="B2891" i="1" s="1"/>
  <c r="E2891" i="1" l="1"/>
  <c r="F2891" i="1" s="1"/>
  <c r="C2891" i="1"/>
  <c r="H2891" i="1" l="1"/>
  <c r="J2891" i="1" s="1"/>
  <c r="D2891" i="1"/>
  <c r="A2892" i="1" l="1"/>
  <c r="E2892" i="1" s="1"/>
  <c r="B2892" i="1" l="1"/>
  <c r="C2892" i="1" s="1"/>
  <c r="F2892" i="1" l="1"/>
  <c r="H2892" i="1" s="1"/>
  <c r="J2892" i="1" s="1"/>
  <c r="D2892" i="1"/>
  <c r="A2893" i="1" l="1"/>
  <c r="B2893" i="1" s="1"/>
  <c r="E2893" i="1" l="1"/>
  <c r="F2893" i="1" s="1"/>
  <c r="C2893" i="1"/>
  <c r="H2893" i="1" l="1"/>
  <c r="J2893" i="1" s="1"/>
  <c r="D2893" i="1"/>
  <c r="A2894" i="1" l="1"/>
  <c r="B2894" i="1" l="1"/>
  <c r="E2894" i="1"/>
  <c r="C2894" i="1" l="1"/>
  <c r="D2894" i="1" s="1"/>
  <c r="F2894" i="1"/>
  <c r="H2894" i="1" s="1"/>
  <c r="J2894" i="1" s="1"/>
  <c r="A2895" i="1" l="1"/>
  <c r="B2895" i="1" s="1"/>
  <c r="E2895" i="1" l="1"/>
  <c r="F2895" i="1" s="1"/>
  <c r="H2895" i="1" s="1"/>
  <c r="J2895" i="1" s="1"/>
  <c r="C2895" i="1"/>
  <c r="D2895" i="1" s="1"/>
  <c r="A2896" i="1" l="1"/>
  <c r="E2896" i="1" s="1"/>
  <c r="B2896" i="1" l="1"/>
  <c r="C2896" i="1" s="1"/>
  <c r="D2896" i="1" s="1"/>
  <c r="F2896" i="1" l="1"/>
  <c r="H2896" i="1" s="1"/>
  <c r="J2896" i="1" s="1"/>
  <c r="A2897" i="1" s="1"/>
  <c r="E2897" i="1" s="1"/>
  <c r="B2897" i="1" l="1"/>
  <c r="C2897" i="1" s="1"/>
  <c r="F2897" i="1" l="1"/>
  <c r="H2897" i="1" s="1"/>
  <c r="J2897" i="1" s="1"/>
  <c r="D2897" i="1"/>
  <c r="A2898" i="1" l="1"/>
  <c r="B2898" i="1" l="1"/>
  <c r="E2898" i="1"/>
  <c r="C2898" i="1" l="1"/>
  <c r="F2898" i="1"/>
  <c r="H2898" i="1" l="1"/>
  <c r="J2898" i="1" s="1"/>
  <c r="D2898" i="1"/>
  <c r="A2899" i="1" l="1"/>
  <c r="B2899" i="1" s="1"/>
  <c r="E2899" i="1" l="1"/>
  <c r="F2899" i="1" s="1"/>
  <c r="C2899" i="1"/>
  <c r="H2899" i="1" l="1"/>
  <c r="J2899" i="1" s="1"/>
  <c r="D2899" i="1"/>
  <c r="A2900" i="1" l="1"/>
  <c r="E2900" i="1" l="1"/>
  <c r="B2900" i="1"/>
  <c r="C2900" i="1" l="1"/>
  <c r="F2900" i="1"/>
  <c r="H2900" i="1" l="1"/>
  <c r="J2900" i="1" s="1"/>
  <c r="D2900" i="1"/>
  <c r="A2901" i="1" l="1"/>
  <c r="E2901" i="1" s="1"/>
  <c r="B2901" i="1" l="1"/>
  <c r="C2901" i="1" s="1"/>
  <c r="F2901" i="1" l="1"/>
  <c r="H2901" i="1" s="1"/>
  <c r="J2901" i="1" s="1"/>
  <c r="D2901" i="1"/>
  <c r="A2902" i="1" l="1"/>
  <c r="E2902" i="1" s="1"/>
  <c r="B2902" i="1" l="1"/>
  <c r="C2902" i="1" s="1"/>
  <c r="F2902" i="1" l="1"/>
  <c r="H2902" i="1" s="1"/>
  <c r="J2902" i="1" s="1"/>
  <c r="D2902" i="1"/>
  <c r="A2903" i="1" l="1"/>
  <c r="E2903" i="1" s="1"/>
  <c r="B2903" i="1" l="1"/>
  <c r="C2903" i="1" s="1"/>
  <c r="D2903" i="1" s="1"/>
  <c r="F2903" i="1" l="1"/>
  <c r="H2903" i="1" s="1"/>
  <c r="J2903" i="1" s="1"/>
  <c r="A2904" i="1" s="1"/>
  <c r="B2904" i="1" s="1"/>
  <c r="E2904" i="1" l="1"/>
  <c r="F2904" i="1" s="1"/>
  <c r="C2904" i="1"/>
  <c r="H2904" i="1" l="1"/>
  <c r="J2904" i="1" s="1"/>
  <c r="D2904" i="1"/>
  <c r="A2905" i="1" l="1"/>
  <c r="E2905" i="1" s="1"/>
  <c r="B2905" i="1" l="1"/>
  <c r="C2905" i="1" s="1"/>
  <c r="D2905" i="1" s="1"/>
  <c r="F2905" i="1" l="1"/>
  <c r="H2905" i="1" s="1"/>
  <c r="J2905" i="1" s="1"/>
  <c r="A2906" i="1" s="1"/>
  <c r="E2906" i="1" s="1"/>
  <c r="B2906" i="1" l="1"/>
  <c r="C2906" i="1" s="1"/>
  <c r="F2906" i="1" l="1"/>
  <c r="H2906" i="1" s="1"/>
  <c r="J2906" i="1" s="1"/>
  <c r="D2906" i="1"/>
  <c r="A2907" i="1" l="1"/>
  <c r="B2907" i="1" s="1"/>
  <c r="E2907" i="1" l="1"/>
  <c r="F2907" i="1" s="1"/>
  <c r="C2907" i="1"/>
  <c r="H2907" i="1" l="1"/>
  <c r="J2907" i="1" s="1"/>
  <c r="D2907" i="1"/>
  <c r="A2908" i="1" l="1"/>
  <c r="E2908" i="1" s="1"/>
  <c r="B2908" i="1" l="1"/>
  <c r="C2908" i="1" s="1"/>
  <c r="F2908" i="1" l="1"/>
  <c r="H2908" i="1" s="1"/>
  <c r="J2908" i="1" s="1"/>
  <c r="D2908" i="1"/>
  <c r="A2909" i="1" l="1"/>
  <c r="B2909" i="1" l="1"/>
  <c r="E2909" i="1"/>
  <c r="C2909" i="1" l="1"/>
  <c r="F2909" i="1"/>
  <c r="H2909" i="1" l="1"/>
  <c r="J2909" i="1" s="1"/>
  <c r="D2909" i="1"/>
  <c r="A2910" i="1" l="1"/>
  <c r="E2910" i="1" s="1"/>
  <c r="B2910" i="1" l="1"/>
  <c r="F2910" i="1" s="1"/>
  <c r="C2910" i="1" l="1"/>
  <c r="D2910" i="1" s="1"/>
  <c r="H2910" i="1"/>
  <c r="J2910" i="1" s="1"/>
  <c r="A2911" i="1" l="1"/>
  <c r="E2911" i="1" s="1"/>
  <c r="B2911" i="1" l="1"/>
  <c r="C2911" i="1" s="1"/>
  <c r="F2911" i="1" l="1"/>
  <c r="H2911" i="1" s="1"/>
  <c r="J2911" i="1" s="1"/>
  <c r="D2911" i="1"/>
  <c r="A2912" i="1" l="1"/>
  <c r="B2912" i="1" l="1"/>
  <c r="E2912" i="1"/>
  <c r="C2912" i="1" l="1"/>
  <c r="F2912" i="1"/>
  <c r="H2912" i="1" l="1"/>
  <c r="J2912" i="1" s="1"/>
  <c r="D2912" i="1"/>
  <c r="A2913" i="1" l="1"/>
  <c r="E2913" i="1" l="1"/>
  <c r="B2913" i="1"/>
  <c r="C2913" i="1" l="1"/>
  <c r="F2913" i="1"/>
  <c r="H2913" i="1" l="1"/>
  <c r="J2913" i="1" s="1"/>
  <c r="D2913" i="1"/>
  <c r="A2914" i="1" l="1"/>
  <c r="E2914" i="1" s="1"/>
  <c r="L93" i="1" l="1"/>
  <c r="M93" i="1" s="1"/>
  <c r="B2914" i="1"/>
  <c r="C2914" i="1" s="1"/>
  <c r="D2914" i="1" s="1"/>
  <c r="I2920" i="1" s="1"/>
  <c r="I2921" i="1" s="1"/>
  <c r="I2922" i="1" s="1"/>
  <c r="I2923" i="1" s="1"/>
  <c r="I2924" i="1" s="1"/>
  <c r="I2925" i="1" s="1"/>
  <c r="I2926" i="1" s="1"/>
  <c r="I2927" i="1" s="1"/>
  <c r="I2928" i="1" s="1"/>
  <c r="I2929" i="1" s="1"/>
  <c r="I2930" i="1" s="1"/>
  <c r="I2931" i="1" s="1"/>
  <c r="I2932" i="1" s="1"/>
  <c r="I2933" i="1" s="1"/>
  <c r="I2934" i="1" s="1"/>
  <c r="I2935" i="1" s="1"/>
  <c r="I2936" i="1" s="1"/>
  <c r="I2937" i="1" s="1"/>
  <c r="I2938" i="1" s="1"/>
  <c r="I2939" i="1" s="1"/>
  <c r="I2940" i="1" s="1"/>
  <c r="I2941" i="1" s="1"/>
  <c r="I2942" i="1" s="1"/>
  <c r="I2943" i="1" s="1"/>
  <c r="I2944" i="1" s="1"/>
  <c r="I2945" i="1" s="1"/>
  <c r="I2946" i="1" s="1"/>
  <c r="I2947" i="1" s="1"/>
  <c r="F2914" i="1" l="1"/>
  <c r="G2920" i="1" s="1"/>
  <c r="H2914" i="1" l="1"/>
  <c r="J2914" i="1" s="1"/>
  <c r="H2920" i="1"/>
  <c r="J2920" i="1" s="1"/>
  <c r="A2921" i="1" s="1"/>
  <c r="G2921" i="1"/>
  <c r="G2922" i="1" s="1"/>
  <c r="G2923" i="1" s="1"/>
  <c r="G2924" i="1" s="1"/>
  <c r="G2925" i="1" s="1"/>
  <c r="G2926" i="1" s="1"/>
  <c r="G2927" i="1" s="1"/>
  <c r="G2928" i="1" s="1"/>
  <c r="G2929" i="1" s="1"/>
  <c r="G2930" i="1" s="1"/>
  <c r="G2931" i="1" s="1"/>
  <c r="G2932" i="1" s="1"/>
  <c r="G2933" i="1" s="1"/>
  <c r="G2934" i="1" s="1"/>
  <c r="G2935" i="1" s="1"/>
  <c r="G2936" i="1" s="1"/>
  <c r="G2937" i="1" s="1"/>
  <c r="G2938" i="1" s="1"/>
  <c r="G2939" i="1" s="1"/>
  <c r="G2940" i="1" s="1"/>
  <c r="G2941" i="1" s="1"/>
  <c r="G2942" i="1" s="1"/>
  <c r="G2943" i="1" s="1"/>
  <c r="G2944" i="1" s="1"/>
  <c r="G2945" i="1" s="1"/>
  <c r="G2946" i="1" s="1"/>
  <c r="G2947" i="1" s="1"/>
  <c r="E2921" i="1" l="1"/>
  <c r="B2921" i="1"/>
  <c r="C2921" i="1" l="1"/>
  <c r="F2921" i="1"/>
  <c r="H2921" i="1" l="1"/>
  <c r="J2921" i="1" s="1"/>
  <c r="D2921" i="1"/>
  <c r="A2922" i="1" l="1"/>
  <c r="B2922" i="1" s="1"/>
  <c r="C2922" i="1" s="1"/>
  <c r="D2922" i="1" s="1"/>
  <c r="E2922" i="1" l="1"/>
  <c r="F2922" i="1" s="1"/>
  <c r="H2922" i="1" s="1"/>
  <c r="J2922" i="1" s="1"/>
  <c r="A2923" i="1" s="1"/>
  <c r="B2923" i="1" s="1"/>
  <c r="E2923" i="1" l="1"/>
  <c r="F2923" i="1" s="1"/>
  <c r="C2923" i="1"/>
  <c r="D2923" i="1" s="1"/>
  <c r="H2923" i="1" l="1"/>
  <c r="J2923" i="1" s="1"/>
  <c r="A2924" i="1" s="1"/>
  <c r="E2924" i="1" l="1"/>
  <c r="B2924" i="1"/>
  <c r="C2924" i="1" l="1"/>
  <c r="F2924" i="1"/>
  <c r="H2924" i="1" l="1"/>
  <c r="J2924" i="1" s="1"/>
  <c r="D2924" i="1"/>
  <c r="A2925" i="1" l="1"/>
  <c r="B2925" i="1" l="1"/>
  <c r="E2925" i="1"/>
  <c r="C2925" i="1" l="1"/>
  <c r="F2925" i="1"/>
  <c r="H2925" i="1" l="1"/>
  <c r="J2925" i="1" s="1"/>
  <c r="D2925" i="1"/>
  <c r="A2926" i="1" l="1"/>
  <c r="E2926" i="1" s="1"/>
  <c r="B2926" i="1" l="1"/>
  <c r="C2926" i="1" s="1"/>
  <c r="D2926" i="1" s="1"/>
  <c r="F2926" i="1" l="1"/>
  <c r="H2926" i="1" s="1"/>
  <c r="J2926" i="1" s="1"/>
  <c r="A2927" i="1" s="1"/>
  <c r="B2927" i="1" l="1"/>
  <c r="C2927" i="1" s="1"/>
  <c r="D2927" i="1" s="1"/>
  <c r="E2927" i="1"/>
  <c r="F2927" i="1" l="1"/>
  <c r="H2927" i="1" s="1"/>
  <c r="J2927" i="1" s="1"/>
  <c r="A2928" i="1" s="1"/>
  <c r="E2928" i="1" s="1"/>
  <c r="B2928" i="1" l="1"/>
  <c r="C2928" i="1" s="1"/>
  <c r="F2928" i="1" l="1"/>
  <c r="H2928" i="1" s="1"/>
  <c r="J2928" i="1" s="1"/>
  <c r="D2928" i="1"/>
  <c r="A2929" i="1" l="1"/>
  <c r="B2929" i="1" l="1"/>
  <c r="E2929" i="1"/>
  <c r="C2929" i="1" l="1"/>
  <c r="F2929" i="1"/>
  <c r="H2929" i="1" l="1"/>
  <c r="J2929" i="1" s="1"/>
  <c r="D2929" i="1"/>
  <c r="A2930" i="1" l="1"/>
  <c r="B2930" i="1" l="1"/>
  <c r="E2930" i="1"/>
  <c r="C2930" i="1" l="1"/>
  <c r="F2930" i="1"/>
  <c r="H2930" i="1" l="1"/>
  <c r="J2930" i="1" s="1"/>
  <c r="D2930" i="1"/>
  <c r="A2931" i="1" l="1"/>
  <c r="E2931" i="1" l="1"/>
  <c r="B2931" i="1"/>
  <c r="C2931" i="1" l="1"/>
  <c r="D2931" i="1" s="1"/>
  <c r="F2931" i="1"/>
  <c r="H2931" i="1" s="1"/>
  <c r="J2931" i="1" s="1"/>
  <c r="A2932" i="1" l="1"/>
  <c r="B2932" i="1" s="1"/>
  <c r="E2932" i="1" l="1"/>
  <c r="F2932" i="1" s="1"/>
  <c r="C2932" i="1"/>
  <c r="H2932" i="1" l="1"/>
  <c r="J2932" i="1" s="1"/>
  <c r="D2932" i="1"/>
  <c r="A2933" i="1" l="1"/>
  <c r="B2933" i="1" s="1"/>
  <c r="E2933" i="1" l="1"/>
  <c r="F2933" i="1" s="1"/>
  <c r="C2933" i="1"/>
  <c r="H2933" i="1" l="1"/>
  <c r="J2933" i="1" s="1"/>
  <c r="D2933" i="1"/>
  <c r="A2934" i="1" l="1"/>
  <c r="B2934" i="1" s="1"/>
  <c r="E2934" i="1" l="1"/>
  <c r="F2934" i="1" s="1"/>
  <c r="H2934" i="1" s="1"/>
  <c r="J2934" i="1" s="1"/>
  <c r="C2934" i="1"/>
  <c r="D2934" i="1" s="1"/>
  <c r="A2935" i="1" l="1"/>
  <c r="B2935" i="1" s="1"/>
  <c r="E2935" i="1" l="1"/>
  <c r="F2935" i="1" s="1"/>
  <c r="C2935" i="1"/>
  <c r="H2935" i="1" l="1"/>
  <c r="J2935" i="1" s="1"/>
  <c r="D2935" i="1"/>
  <c r="A2936" i="1" l="1"/>
  <c r="B2936" i="1" l="1"/>
  <c r="E2936" i="1"/>
  <c r="C2936" i="1" l="1"/>
  <c r="F2936" i="1"/>
  <c r="H2936" i="1" l="1"/>
  <c r="J2936" i="1" s="1"/>
  <c r="D2936" i="1"/>
  <c r="A2937" i="1" l="1"/>
  <c r="B2937" i="1" s="1"/>
  <c r="E2937" i="1" l="1"/>
  <c r="F2937" i="1" s="1"/>
  <c r="H2937" i="1" s="1"/>
  <c r="J2937" i="1" s="1"/>
  <c r="C2937" i="1"/>
  <c r="D2937" i="1" s="1"/>
  <c r="A2938" i="1" l="1"/>
  <c r="B2938" i="1" l="1"/>
  <c r="E2938" i="1"/>
  <c r="C2938" i="1" l="1"/>
  <c r="D2938" i="1" s="1"/>
  <c r="F2938" i="1"/>
  <c r="H2938" i="1" s="1"/>
  <c r="J2938" i="1" s="1"/>
  <c r="A2939" i="1" l="1"/>
  <c r="E2939" i="1" s="1"/>
  <c r="B2939" i="1" l="1"/>
  <c r="C2939" i="1" s="1"/>
  <c r="F2939" i="1" l="1"/>
  <c r="H2939" i="1" s="1"/>
  <c r="J2939" i="1" s="1"/>
  <c r="D2939" i="1"/>
  <c r="A2940" i="1" l="1"/>
  <c r="E2940" i="1" s="1"/>
  <c r="B2940" i="1" l="1"/>
  <c r="F2940" i="1" s="1"/>
  <c r="H2940" i="1" s="1"/>
  <c r="J2940" i="1" s="1"/>
  <c r="C2940" i="1" l="1"/>
  <c r="D2940" i="1" s="1"/>
  <c r="A2941" i="1" s="1"/>
  <c r="E2941" i="1" l="1"/>
  <c r="B2941" i="1"/>
  <c r="C2941" i="1" l="1"/>
  <c r="F2941" i="1"/>
  <c r="H2941" i="1" l="1"/>
  <c r="J2941" i="1" s="1"/>
  <c r="D2941" i="1"/>
  <c r="A2942" i="1" l="1"/>
  <c r="E2942" i="1" s="1"/>
  <c r="B2942" i="1" l="1"/>
  <c r="C2942" i="1" s="1"/>
  <c r="D2942" i="1" s="1"/>
  <c r="F2942" i="1" l="1"/>
  <c r="H2942" i="1" s="1"/>
  <c r="J2942" i="1" s="1"/>
  <c r="A2943" i="1" s="1"/>
  <c r="B2943" i="1" l="1"/>
  <c r="E2943" i="1"/>
  <c r="C2943" i="1" l="1"/>
  <c r="F2943" i="1"/>
  <c r="H2943" i="1" l="1"/>
  <c r="J2943" i="1" s="1"/>
  <c r="D2943" i="1"/>
  <c r="A2944" i="1" l="1"/>
  <c r="E2944" i="1" s="1"/>
  <c r="B2944" i="1" l="1"/>
  <c r="C2944" i="1" s="1"/>
  <c r="D2944" i="1" s="1"/>
  <c r="F2944" i="1" l="1"/>
  <c r="H2944" i="1" s="1"/>
  <c r="J2944" i="1" s="1"/>
  <c r="A2945" i="1" s="1"/>
  <c r="B2945" i="1" s="1"/>
  <c r="E2945" i="1" l="1"/>
  <c r="F2945" i="1" s="1"/>
  <c r="H2945" i="1" s="1"/>
  <c r="J2945" i="1" s="1"/>
  <c r="C2945" i="1"/>
  <c r="D2945" i="1" s="1"/>
  <c r="A2946" i="1" l="1"/>
  <c r="E2946" i="1" s="1"/>
  <c r="B2946" i="1" l="1"/>
  <c r="F2946" i="1" s="1"/>
  <c r="C2946" i="1" l="1"/>
  <c r="D2946" i="1" s="1"/>
  <c r="H2946" i="1"/>
  <c r="J2946" i="1" s="1"/>
  <c r="A2947" i="1" l="1"/>
  <c r="E2947" i="1" s="1"/>
  <c r="L94" i="1" l="1"/>
  <c r="M94" i="1" s="1"/>
  <c r="B2947" i="1"/>
  <c r="C2947" i="1" s="1"/>
  <c r="D2947" i="1" s="1"/>
  <c r="I2953" i="1" s="1"/>
  <c r="I2954" i="1" s="1"/>
  <c r="I2955" i="1" s="1"/>
  <c r="I2956" i="1" s="1"/>
  <c r="I2957" i="1" s="1"/>
  <c r="I2958" i="1" s="1"/>
  <c r="I2959" i="1" s="1"/>
  <c r="I2960" i="1" s="1"/>
  <c r="I2961" i="1" s="1"/>
  <c r="I2962" i="1" s="1"/>
  <c r="I2963" i="1" s="1"/>
  <c r="I2964" i="1" s="1"/>
  <c r="I2965" i="1" s="1"/>
  <c r="I2966" i="1" s="1"/>
  <c r="I2967" i="1" s="1"/>
  <c r="I2968" i="1" s="1"/>
  <c r="I2969" i="1" s="1"/>
  <c r="I2970" i="1" s="1"/>
  <c r="I2971" i="1" s="1"/>
  <c r="I2972" i="1" s="1"/>
  <c r="I2973" i="1" s="1"/>
  <c r="I2974" i="1" s="1"/>
  <c r="I2975" i="1" s="1"/>
  <c r="I2976" i="1" s="1"/>
  <c r="I2977" i="1" s="1"/>
  <c r="I2978" i="1" s="1"/>
  <c r="I2979" i="1" s="1"/>
  <c r="I2980" i="1" s="1"/>
  <c r="F2947" i="1" l="1"/>
  <c r="H2947" i="1" s="1"/>
  <c r="J2947" i="1" s="1"/>
  <c r="G2953" i="1" l="1"/>
  <c r="H2953" i="1" s="1"/>
  <c r="J2953" i="1" s="1"/>
  <c r="A2954" i="1" s="1"/>
  <c r="G2954" i="1" l="1"/>
  <c r="G2955" i="1" s="1"/>
  <c r="G2956" i="1" s="1"/>
  <c r="G2957" i="1" s="1"/>
  <c r="G2958" i="1" s="1"/>
  <c r="G2959" i="1" s="1"/>
  <c r="G2960" i="1" s="1"/>
  <c r="G2961" i="1" s="1"/>
  <c r="G2962" i="1" s="1"/>
  <c r="G2963" i="1" s="1"/>
  <c r="G2964" i="1" s="1"/>
  <c r="G2965" i="1" s="1"/>
  <c r="G2966" i="1" s="1"/>
  <c r="G2967" i="1" s="1"/>
  <c r="G2968" i="1" s="1"/>
  <c r="G2969" i="1" s="1"/>
  <c r="G2970" i="1" s="1"/>
  <c r="G2971" i="1" s="1"/>
  <c r="G2972" i="1" s="1"/>
  <c r="G2973" i="1" s="1"/>
  <c r="G2974" i="1" s="1"/>
  <c r="G2975" i="1" s="1"/>
  <c r="G2976" i="1" s="1"/>
  <c r="G2977" i="1" s="1"/>
  <c r="G2978" i="1" s="1"/>
  <c r="G2979" i="1" s="1"/>
  <c r="G2980" i="1" s="1"/>
  <c r="B2954" i="1"/>
  <c r="E2954" i="1"/>
  <c r="C2954" i="1" l="1"/>
  <c r="D2954" i="1" s="1"/>
  <c r="F2954" i="1"/>
  <c r="H2954" i="1" l="1"/>
  <c r="J2954" i="1" s="1"/>
  <c r="A2955" i="1" s="1"/>
  <c r="B2955" i="1" l="1"/>
  <c r="E2955" i="1"/>
  <c r="C2955" i="1" l="1"/>
  <c r="F2955" i="1"/>
  <c r="H2955" i="1" l="1"/>
  <c r="J2955" i="1" s="1"/>
  <c r="D2955" i="1"/>
  <c r="A2956" i="1" l="1"/>
  <c r="E2956" i="1" l="1"/>
  <c r="B2956" i="1"/>
  <c r="C2956" i="1" l="1"/>
  <c r="F2956" i="1"/>
  <c r="H2956" i="1" l="1"/>
  <c r="J2956" i="1" s="1"/>
  <c r="D2956" i="1"/>
  <c r="A2957" i="1" l="1"/>
  <c r="E2957" i="1" s="1"/>
  <c r="B2957" i="1" l="1"/>
  <c r="C2957" i="1" s="1"/>
  <c r="D2957" i="1" s="1"/>
  <c r="F2957" i="1" l="1"/>
  <c r="H2957" i="1" s="1"/>
  <c r="J2957" i="1" s="1"/>
  <c r="A2958" i="1" s="1"/>
  <c r="B2958" i="1" s="1"/>
  <c r="E2958" i="1" l="1"/>
  <c r="F2958" i="1" s="1"/>
  <c r="H2958" i="1" s="1"/>
  <c r="J2958" i="1" s="1"/>
  <c r="C2958" i="1"/>
  <c r="D2958" i="1" s="1"/>
  <c r="A2959" i="1" l="1"/>
  <c r="B2959" i="1" s="1"/>
  <c r="E2959" i="1" l="1"/>
  <c r="F2959" i="1" s="1"/>
  <c r="C2959" i="1"/>
  <c r="H2959" i="1" l="1"/>
  <c r="J2959" i="1" s="1"/>
  <c r="D2959" i="1"/>
  <c r="A2960" i="1" l="1"/>
  <c r="E2960" i="1" s="1"/>
  <c r="B2960" i="1" l="1"/>
  <c r="C2960" i="1" s="1"/>
  <c r="F2960" i="1" l="1"/>
  <c r="H2960" i="1" s="1"/>
  <c r="J2960" i="1" s="1"/>
  <c r="D2960" i="1"/>
  <c r="A2961" i="1" l="1"/>
  <c r="B2961" i="1" s="1"/>
  <c r="E2961" i="1" l="1"/>
  <c r="F2961" i="1" s="1"/>
  <c r="C2961" i="1"/>
  <c r="H2961" i="1" l="1"/>
  <c r="J2961" i="1" s="1"/>
  <c r="D2961" i="1"/>
  <c r="A2962" i="1" l="1"/>
  <c r="B2962" i="1" l="1"/>
  <c r="E2962" i="1"/>
  <c r="C2962" i="1" l="1"/>
  <c r="D2962" i="1" s="1"/>
  <c r="F2962" i="1"/>
  <c r="H2962" i="1" s="1"/>
  <c r="J2962" i="1" s="1"/>
  <c r="A2963" i="1" l="1"/>
  <c r="B2963" i="1" s="1"/>
  <c r="E2963" i="1" l="1"/>
  <c r="F2963" i="1" s="1"/>
  <c r="C2963" i="1"/>
  <c r="H2963" i="1" l="1"/>
  <c r="J2963" i="1" s="1"/>
  <c r="D2963" i="1"/>
  <c r="A2964" i="1" l="1"/>
  <c r="E2964" i="1" l="1"/>
  <c r="B2964" i="1"/>
  <c r="C2964" i="1" l="1"/>
  <c r="F2964" i="1"/>
  <c r="H2964" i="1" l="1"/>
  <c r="J2964" i="1" s="1"/>
  <c r="D2964" i="1"/>
  <c r="A2965" i="1" l="1"/>
  <c r="E2965" i="1" s="1"/>
  <c r="B2965" i="1" l="1"/>
  <c r="C2965" i="1" s="1"/>
  <c r="F2965" i="1" l="1"/>
  <c r="H2965" i="1" s="1"/>
  <c r="J2965" i="1" s="1"/>
  <c r="D2965" i="1"/>
  <c r="A2966" i="1" l="1"/>
  <c r="E2966" i="1" s="1"/>
  <c r="B2966" i="1" l="1"/>
  <c r="C2966" i="1" s="1"/>
  <c r="F2966" i="1" l="1"/>
  <c r="H2966" i="1" s="1"/>
  <c r="J2966" i="1" s="1"/>
  <c r="D2966" i="1"/>
  <c r="A2967" i="1" l="1"/>
  <c r="E2967" i="1" s="1"/>
  <c r="B2967" i="1" l="1"/>
  <c r="C2967" i="1" s="1"/>
  <c r="F2967" i="1" l="1"/>
  <c r="H2967" i="1" s="1"/>
  <c r="J2967" i="1" s="1"/>
  <c r="D2967" i="1"/>
  <c r="A2968" i="1" l="1"/>
  <c r="E2968" i="1" s="1"/>
  <c r="B2968" i="1" l="1"/>
  <c r="C2968" i="1" s="1"/>
  <c r="F2968" i="1" l="1"/>
  <c r="H2968" i="1" s="1"/>
  <c r="J2968" i="1" s="1"/>
  <c r="D2968" i="1"/>
  <c r="A2969" i="1" l="1"/>
  <c r="E2969" i="1" l="1"/>
  <c r="B2969" i="1"/>
  <c r="C2969" i="1" l="1"/>
  <c r="F2969" i="1"/>
  <c r="H2969" i="1" l="1"/>
  <c r="J2969" i="1" s="1"/>
  <c r="D2969" i="1"/>
  <c r="A2970" i="1" l="1"/>
  <c r="B2970" i="1" s="1"/>
  <c r="E2970" i="1" l="1"/>
  <c r="F2970" i="1" s="1"/>
  <c r="C2970" i="1"/>
  <c r="H2970" i="1" l="1"/>
  <c r="J2970" i="1" s="1"/>
  <c r="D2970" i="1"/>
  <c r="A2971" i="1" l="1"/>
  <c r="B2971" i="1" l="1"/>
  <c r="E2971" i="1"/>
  <c r="C2971" i="1" l="1"/>
  <c r="F2971" i="1"/>
  <c r="H2971" i="1" l="1"/>
  <c r="J2971" i="1" s="1"/>
  <c r="D2971" i="1"/>
  <c r="A2972" i="1" l="1"/>
  <c r="E2972" i="1" s="1"/>
  <c r="B2972" i="1" l="1"/>
  <c r="C2972" i="1" s="1"/>
  <c r="F2972" i="1" l="1"/>
  <c r="H2972" i="1" s="1"/>
  <c r="J2972" i="1" s="1"/>
  <c r="D2972" i="1"/>
  <c r="A2973" i="1" l="1"/>
  <c r="E2973" i="1" s="1"/>
  <c r="B2973" i="1" l="1"/>
  <c r="C2973" i="1" s="1"/>
  <c r="F2973" i="1" l="1"/>
  <c r="H2973" i="1" s="1"/>
  <c r="J2973" i="1" s="1"/>
  <c r="D2973" i="1"/>
  <c r="A2974" i="1" l="1"/>
  <c r="E2974" i="1" l="1"/>
  <c r="B2974" i="1"/>
  <c r="C2974" i="1" l="1"/>
  <c r="F2974" i="1"/>
  <c r="H2974" i="1" l="1"/>
  <c r="J2974" i="1" s="1"/>
  <c r="D2974" i="1"/>
  <c r="A2975" i="1" l="1"/>
  <c r="E2975" i="1" s="1"/>
  <c r="B2975" i="1" l="1"/>
  <c r="F2975" i="1" s="1"/>
  <c r="C2975" i="1" l="1"/>
  <c r="D2975" i="1" s="1"/>
  <c r="H2975" i="1"/>
  <c r="J2975" i="1" s="1"/>
  <c r="A2976" i="1" l="1"/>
  <c r="E2976" i="1" s="1"/>
  <c r="B2976" i="1" l="1"/>
  <c r="C2976" i="1" s="1"/>
  <c r="F2976" i="1" l="1"/>
  <c r="H2976" i="1" s="1"/>
  <c r="J2976" i="1" s="1"/>
  <c r="D2976" i="1"/>
  <c r="A2977" i="1" l="1"/>
  <c r="B2977" i="1" s="1"/>
  <c r="E2977" i="1" l="1"/>
  <c r="F2977" i="1" s="1"/>
  <c r="C2977" i="1"/>
  <c r="H2977" i="1" l="1"/>
  <c r="J2977" i="1" s="1"/>
  <c r="D2977" i="1"/>
  <c r="A2978" i="1" l="1"/>
  <c r="E2978" i="1" l="1"/>
  <c r="B2978" i="1"/>
  <c r="C2978" i="1" l="1"/>
  <c r="F2978" i="1"/>
  <c r="H2978" i="1" l="1"/>
  <c r="J2978" i="1" s="1"/>
  <c r="D2978" i="1"/>
  <c r="A2979" i="1" l="1"/>
  <c r="E2979" i="1" s="1"/>
  <c r="B2979" i="1" l="1"/>
  <c r="F2979" i="1" s="1"/>
  <c r="C2979" i="1" l="1"/>
  <c r="D2979" i="1" s="1"/>
  <c r="H2979" i="1"/>
  <c r="J2979" i="1" s="1"/>
  <c r="A2980" i="1" l="1"/>
  <c r="B2980" i="1" l="1"/>
  <c r="L95" i="1"/>
  <c r="M95" i="1" s="1"/>
  <c r="E2980" i="1"/>
  <c r="C2980" i="1" l="1"/>
  <c r="D2980" i="1" s="1"/>
  <c r="I2986" i="1" s="1"/>
  <c r="I2987" i="1" s="1"/>
  <c r="I2988" i="1" s="1"/>
  <c r="I2989" i="1" s="1"/>
  <c r="I2990" i="1" s="1"/>
  <c r="I2991" i="1" s="1"/>
  <c r="I2992" i="1" s="1"/>
  <c r="I2993" i="1" s="1"/>
  <c r="I2994" i="1" s="1"/>
  <c r="I2995" i="1" s="1"/>
  <c r="I2996" i="1" s="1"/>
  <c r="I2997" i="1" s="1"/>
  <c r="I2998" i="1" s="1"/>
  <c r="I2999" i="1" s="1"/>
  <c r="I3000" i="1" s="1"/>
  <c r="I3001" i="1" s="1"/>
  <c r="I3002" i="1" s="1"/>
  <c r="I3003" i="1" s="1"/>
  <c r="I3004" i="1" s="1"/>
  <c r="I3005" i="1" s="1"/>
  <c r="I3006" i="1" s="1"/>
  <c r="I3007" i="1" s="1"/>
  <c r="I3008" i="1" s="1"/>
  <c r="I3009" i="1" s="1"/>
  <c r="I3010" i="1" s="1"/>
  <c r="I3011" i="1" s="1"/>
  <c r="I3012" i="1" s="1"/>
  <c r="I3013" i="1" s="1"/>
  <c r="F2980" i="1"/>
  <c r="H2980" i="1" l="1"/>
  <c r="J2980" i="1" s="1"/>
  <c r="G2986" i="1"/>
  <c r="H2986" i="1" l="1"/>
  <c r="J2986" i="1" s="1"/>
  <c r="A2987" i="1" s="1"/>
  <c r="G2987" i="1"/>
  <c r="G2988" i="1" s="1"/>
  <c r="G2989" i="1" s="1"/>
  <c r="G2990" i="1" s="1"/>
  <c r="G2991" i="1" s="1"/>
  <c r="G2992" i="1" s="1"/>
  <c r="G2993" i="1" s="1"/>
  <c r="G2994" i="1" s="1"/>
  <c r="G2995" i="1" s="1"/>
  <c r="G2996" i="1" s="1"/>
  <c r="G2997" i="1" s="1"/>
  <c r="G2998" i="1" s="1"/>
  <c r="G2999" i="1" s="1"/>
  <c r="G3000" i="1" s="1"/>
  <c r="G3001" i="1" s="1"/>
  <c r="G3002" i="1" s="1"/>
  <c r="G3003" i="1" s="1"/>
  <c r="G3004" i="1" s="1"/>
  <c r="G3005" i="1" s="1"/>
  <c r="G3006" i="1" s="1"/>
  <c r="G3007" i="1" s="1"/>
  <c r="G3008" i="1" s="1"/>
  <c r="G3009" i="1" s="1"/>
  <c r="G3010" i="1" s="1"/>
  <c r="G3011" i="1" s="1"/>
  <c r="G3012" i="1" s="1"/>
  <c r="G3013" i="1" s="1"/>
  <c r="E2987" i="1" l="1"/>
  <c r="B2987" i="1"/>
  <c r="C2987" i="1" l="1"/>
  <c r="D2987" i="1" s="1"/>
  <c r="F2987" i="1"/>
  <c r="H2987" i="1" l="1"/>
  <c r="J2987" i="1" s="1"/>
  <c r="A2988" i="1" s="1"/>
  <c r="B2988" i="1" l="1"/>
  <c r="E2988" i="1"/>
  <c r="C2988" i="1" l="1"/>
  <c r="D2988" i="1" s="1"/>
  <c r="F2988" i="1"/>
  <c r="H2988" i="1" s="1"/>
  <c r="J2988" i="1" s="1"/>
  <c r="A2989" i="1" l="1"/>
  <c r="E2989" i="1" s="1"/>
  <c r="B2989" i="1" l="1"/>
  <c r="C2989" i="1" s="1"/>
  <c r="F2989" i="1" l="1"/>
  <c r="H2989" i="1" s="1"/>
  <c r="J2989" i="1" s="1"/>
  <c r="D2989" i="1"/>
  <c r="A2990" i="1" l="1"/>
  <c r="B2990" i="1" l="1"/>
  <c r="E2990" i="1"/>
  <c r="C2990" i="1" l="1"/>
  <c r="D2990" i="1" s="1"/>
  <c r="F2990" i="1"/>
  <c r="H2990" i="1" s="1"/>
  <c r="J2990" i="1" s="1"/>
  <c r="A2991" i="1" l="1"/>
  <c r="E2991" i="1" s="1"/>
  <c r="B2991" i="1" l="1"/>
  <c r="C2991" i="1" s="1"/>
  <c r="D2991" i="1" s="1"/>
  <c r="F2991" i="1" l="1"/>
  <c r="H2991" i="1" s="1"/>
  <c r="J2991" i="1" s="1"/>
  <c r="A2992" i="1" s="1"/>
  <c r="B2992" i="1" s="1"/>
  <c r="E2992" i="1" l="1"/>
  <c r="F2992" i="1" s="1"/>
  <c r="C2992" i="1"/>
  <c r="H2992" i="1" l="1"/>
  <c r="J2992" i="1" s="1"/>
  <c r="D2992" i="1"/>
  <c r="A2993" i="1" l="1"/>
  <c r="B2993" i="1" s="1"/>
  <c r="E2993" i="1" l="1"/>
  <c r="F2993" i="1" s="1"/>
  <c r="C2993" i="1"/>
  <c r="H2993" i="1" l="1"/>
  <c r="J2993" i="1" s="1"/>
  <c r="D2993" i="1"/>
  <c r="A2994" i="1" l="1"/>
  <c r="E2994" i="1" s="1"/>
  <c r="B2994" i="1" l="1"/>
  <c r="C2994" i="1" s="1"/>
  <c r="F2994" i="1" l="1"/>
  <c r="H2994" i="1" s="1"/>
  <c r="J2994" i="1" s="1"/>
  <c r="D2994" i="1"/>
  <c r="A2995" i="1" l="1"/>
  <c r="E2995" i="1" s="1"/>
  <c r="B2995" i="1" l="1"/>
  <c r="C2995" i="1" s="1"/>
  <c r="F2995" i="1" l="1"/>
  <c r="H2995" i="1" s="1"/>
  <c r="J2995" i="1" s="1"/>
  <c r="D2995" i="1"/>
  <c r="A2996" i="1" l="1"/>
  <c r="E2996" i="1" s="1"/>
  <c r="B2996" i="1" l="1"/>
  <c r="C2996" i="1" s="1"/>
  <c r="D2996" i="1" s="1"/>
  <c r="F2996" i="1" l="1"/>
  <c r="H2996" i="1" s="1"/>
  <c r="J2996" i="1" s="1"/>
  <c r="A2997" i="1" s="1"/>
  <c r="E2997" i="1" l="1"/>
  <c r="B2997" i="1"/>
  <c r="C2997" i="1" s="1"/>
  <c r="F2997" i="1" l="1"/>
  <c r="H2997" i="1" s="1"/>
  <c r="J2997" i="1" s="1"/>
  <c r="D2997" i="1"/>
  <c r="A2998" i="1" l="1"/>
  <c r="E2998" i="1" s="1"/>
  <c r="B2998" i="1" l="1"/>
  <c r="F2998" i="1" s="1"/>
  <c r="H2998" i="1" s="1"/>
  <c r="J2998" i="1" s="1"/>
  <c r="C2998" i="1" l="1"/>
  <c r="D2998" i="1" s="1"/>
  <c r="A2999" i="1" s="1"/>
  <c r="E2999" i="1" s="1"/>
  <c r="B2999" i="1" l="1"/>
  <c r="F2999" i="1" s="1"/>
  <c r="C2999" i="1" l="1"/>
  <c r="D2999" i="1" s="1"/>
  <c r="H2999" i="1"/>
  <c r="J2999" i="1" s="1"/>
  <c r="A3000" i="1" l="1"/>
  <c r="B3000" i="1" s="1"/>
  <c r="E3000" i="1" l="1"/>
  <c r="F3000" i="1" s="1"/>
  <c r="H3000" i="1" s="1"/>
  <c r="J3000" i="1" s="1"/>
  <c r="C3000" i="1"/>
  <c r="D3000" i="1" s="1"/>
  <c r="A3001" i="1" l="1"/>
  <c r="E3001" i="1" s="1"/>
  <c r="B3001" i="1" l="1"/>
  <c r="C3001" i="1" s="1"/>
  <c r="F3001" i="1" l="1"/>
  <c r="H3001" i="1" s="1"/>
  <c r="J3001" i="1" s="1"/>
  <c r="D3001" i="1"/>
  <c r="A3002" i="1" l="1"/>
  <c r="B3002" i="1" l="1"/>
  <c r="E3002" i="1"/>
  <c r="C3002" i="1" l="1"/>
  <c r="D3002" i="1" s="1"/>
  <c r="F3002" i="1"/>
  <c r="H3002" i="1" s="1"/>
  <c r="J3002" i="1" s="1"/>
  <c r="A3003" i="1" l="1"/>
  <c r="B3003" i="1" s="1"/>
  <c r="E3003" i="1" l="1"/>
  <c r="F3003" i="1" s="1"/>
  <c r="C3003" i="1"/>
  <c r="H3003" i="1" l="1"/>
  <c r="J3003" i="1" s="1"/>
  <c r="D3003" i="1"/>
  <c r="A3004" i="1" l="1"/>
  <c r="E3004" i="1" s="1"/>
  <c r="B3004" i="1" l="1"/>
  <c r="C3004" i="1" s="1"/>
  <c r="F3004" i="1" l="1"/>
  <c r="H3004" i="1" s="1"/>
  <c r="J3004" i="1" s="1"/>
  <c r="D3004" i="1"/>
  <c r="A3005" i="1" l="1"/>
  <c r="E3005" i="1" s="1"/>
  <c r="B3005" i="1" l="1"/>
  <c r="C3005" i="1" s="1"/>
  <c r="F3005" i="1" l="1"/>
  <c r="H3005" i="1" s="1"/>
  <c r="J3005" i="1" s="1"/>
  <c r="D3005" i="1"/>
  <c r="A3006" i="1" l="1"/>
  <c r="E3006" i="1" l="1"/>
  <c r="B3006" i="1"/>
  <c r="C3006" i="1" l="1"/>
  <c r="D3006" i="1" s="1"/>
  <c r="F3006" i="1"/>
  <c r="H3006" i="1" s="1"/>
  <c r="J3006" i="1" s="1"/>
  <c r="A3007" i="1" l="1"/>
  <c r="B3007" i="1" s="1"/>
  <c r="E3007" i="1" l="1"/>
  <c r="F3007" i="1" s="1"/>
  <c r="H3007" i="1" s="1"/>
  <c r="J3007" i="1" s="1"/>
  <c r="C3007" i="1"/>
  <c r="D3007" i="1" s="1"/>
  <c r="A3008" i="1" l="1"/>
  <c r="E3008" i="1" s="1"/>
  <c r="B3008" i="1" l="1"/>
  <c r="C3008" i="1" s="1"/>
  <c r="D3008" i="1" s="1"/>
  <c r="F3008" i="1" l="1"/>
  <c r="H3008" i="1" s="1"/>
  <c r="J3008" i="1" s="1"/>
  <c r="A3009" i="1" s="1"/>
  <c r="B3009" i="1" s="1"/>
  <c r="E3009" i="1" l="1"/>
  <c r="F3009" i="1" s="1"/>
  <c r="H3009" i="1" s="1"/>
  <c r="J3009" i="1" s="1"/>
  <c r="C3009" i="1"/>
  <c r="D3009" i="1" s="1"/>
  <c r="A3010" i="1" l="1"/>
  <c r="E3010" i="1" s="1"/>
  <c r="B3010" i="1" l="1"/>
  <c r="C3010" i="1" s="1"/>
  <c r="F3010" i="1" l="1"/>
  <c r="H3010" i="1" s="1"/>
  <c r="J3010" i="1" s="1"/>
  <c r="D3010" i="1"/>
  <c r="A3011" i="1" l="1"/>
  <c r="E3011" i="1" l="1"/>
  <c r="B3011" i="1"/>
  <c r="C3011" i="1" l="1"/>
  <c r="D3011" i="1" s="1"/>
  <c r="F3011" i="1"/>
  <c r="H3011" i="1" s="1"/>
  <c r="J3011" i="1" s="1"/>
  <c r="A3012" i="1" l="1"/>
  <c r="E3012" i="1" s="1"/>
  <c r="B3012" i="1" l="1"/>
  <c r="C3012" i="1" s="1"/>
  <c r="D3012" i="1" s="1"/>
  <c r="F3012" i="1" l="1"/>
  <c r="H3012" i="1" s="1"/>
  <c r="J3012" i="1" s="1"/>
  <c r="A3013" i="1" s="1"/>
  <c r="B3013" i="1" s="1"/>
  <c r="E3013" i="1" l="1"/>
  <c r="F3013" i="1" s="1"/>
  <c r="L96" i="1"/>
  <c r="M96" i="1" s="1"/>
  <c r="C3013" i="1"/>
  <c r="D3013" i="1" s="1"/>
  <c r="I3019" i="1" s="1"/>
  <c r="I3020" i="1" s="1"/>
  <c r="I3021" i="1" s="1"/>
  <c r="I3022" i="1" s="1"/>
  <c r="I3023" i="1" s="1"/>
  <c r="I3024" i="1" s="1"/>
  <c r="I3025" i="1" s="1"/>
  <c r="I3026" i="1" s="1"/>
  <c r="I3027" i="1" s="1"/>
  <c r="I3028" i="1" s="1"/>
  <c r="I3029" i="1" s="1"/>
  <c r="I3030" i="1" s="1"/>
  <c r="I3031" i="1" s="1"/>
  <c r="I3032" i="1" s="1"/>
  <c r="I3033" i="1" s="1"/>
  <c r="I3034" i="1" s="1"/>
  <c r="I3035" i="1" s="1"/>
  <c r="I3036" i="1" s="1"/>
  <c r="I3037" i="1" s="1"/>
  <c r="I3038" i="1" s="1"/>
  <c r="I3039" i="1" s="1"/>
  <c r="I3040" i="1" s="1"/>
  <c r="I3041" i="1" s="1"/>
  <c r="I3042" i="1" s="1"/>
  <c r="I3043" i="1" s="1"/>
  <c r="I3044" i="1" s="1"/>
  <c r="I3045" i="1" s="1"/>
  <c r="I3046" i="1" s="1"/>
  <c r="G3019" i="1" l="1"/>
  <c r="H3013" i="1"/>
  <c r="J3013" i="1" s="1"/>
  <c r="G3020" i="1" l="1"/>
  <c r="G3021" i="1" s="1"/>
  <c r="G3022" i="1" s="1"/>
  <c r="G3023" i="1" s="1"/>
  <c r="G3024" i="1" s="1"/>
  <c r="G3025" i="1" s="1"/>
  <c r="G3026" i="1" s="1"/>
  <c r="G3027" i="1" s="1"/>
  <c r="G3028" i="1" s="1"/>
  <c r="G3029" i="1" s="1"/>
  <c r="G3030" i="1" s="1"/>
  <c r="G3031" i="1" s="1"/>
  <c r="G3032" i="1" s="1"/>
  <c r="G3033" i="1" s="1"/>
  <c r="G3034" i="1" s="1"/>
  <c r="G3035" i="1" s="1"/>
  <c r="G3036" i="1" s="1"/>
  <c r="G3037" i="1" s="1"/>
  <c r="G3038" i="1" s="1"/>
  <c r="G3039" i="1" s="1"/>
  <c r="G3040" i="1" s="1"/>
  <c r="G3041" i="1" s="1"/>
  <c r="G3042" i="1" s="1"/>
  <c r="G3043" i="1" s="1"/>
  <c r="G3044" i="1" s="1"/>
  <c r="G3045" i="1" s="1"/>
  <c r="G3046" i="1" s="1"/>
  <c r="H3019" i="1"/>
  <c r="J3019" i="1" s="1"/>
  <c r="A3020" i="1" s="1"/>
  <c r="E3020" i="1" l="1"/>
  <c r="B3020" i="1"/>
  <c r="C3020" i="1" l="1"/>
  <c r="D3020" i="1" s="1"/>
  <c r="F3020" i="1"/>
  <c r="H3020" i="1" s="1"/>
  <c r="J3020" i="1" s="1"/>
  <c r="A3021" i="1" l="1"/>
  <c r="E3021" i="1" s="1"/>
  <c r="B3021" i="1" l="1"/>
  <c r="C3021" i="1" s="1"/>
  <c r="D3021" i="1" s="1"/>
  <c r="F3021" i="1" l="1"/>
  <c r="H3021" i="1" s="1"/>
  <c r="J3021" i="1" s="1"/>
  <c r="A3022" i="1" s="1"/>
  <c r="B3022" i="1" l="1"/>
  <c r="E3022" i="1"/>
  <c r="C3022" i="1" l="1"/>
  <c r="D3022" i="1" s="1"/>
  <c r="F3022" i="1"/>
  <c r="H3022" i="1" s="1"/>
  <c r="J3022" i="1" s="1"/>
  <c r="A3023" i="1" l="1"/>
  <c r="B3023" i="1" s="1"/>
  <c r="C3023" i="1" s="1"/>
  <c r="E3023" i="1" l="1"/>
  <c r="F3023" i="1" s="1"/>
  <c r="H3023" i="1" s="1"/>
  <c r="J3023" i="1" s="1"/>
  <c r="D3023" i="1"/>
  <c r="A3024" i="1" l="1"/>
  <c r="B3024" i="1" l="1"/>
  <c r="E3024" i="1"/>
  <c r="C3024" i="1" l="1"/>
  <c r="F3024" i="1"/>
  <c r="H3024" i="1" l="1"/>
  <c r="J3024" i="1" s="1"/>
  <c r="D3024" i="1"/>
  <c r="A3025" i="1" l="1"/>
  <c r="E3025" i="1" l="1"/>
  <c r="B3025" i="1"/>
  <c r="C3025" i="1" l="1"/>
  <c r="F3025" i="1"/>
  <c r="H3025" i="1" l="1"/>
  <c r="J3025" i="1" s="1"/>
  <c r="D3025" i="1"/>
  <c r="A3026" i="1" l="1"/>
  <c r="B3026" i="1" l="1"/>
  <c r="E3026" i="1"/>
  <c r="C3026" i="1" l="1"/>
  <c r="F3026" i="1"/>
  <c r="H3026" i="1" l="1"/>
  <c r="J3026" i="1" s="1"/>
  <c r="D3026" i="1"/>
  <c r="A3027" i="1" l="1"/>
  <c r="E3027" i="1" l="1"/>
  <c r="B3027" i="1"/>
  <c r="C3027" i="1" l="1"/>
  <c r="F3027" i="1"/>
  <c r="H3027" i="1" l="1"/>
  <c r="J3027" i="1" s="1"/>
  <c r="D3027" i="1"/>
  <c r="A3028" i="1" l="1"/>
  <c r="B3028" i="1" l="1"/>
  <c r="E3028" i="1"/>
  <c r="C3028" i="1" l="1"/>
  <c r="D3028" i="1" s="1"/>
  <c r="F3028" i="1"/>
  <c r="H3028" i="1" s="1"/>
  <c r="J3028" i="1" s="1"/>
  <c r="A3029" i="1" l="1"/>
  <c r="B3029" i="1" s="1"/>
  <c r="E3029" i="1" l="1"/>
  <c r="F3029" i="1" s="1"/>
  <c r="H3029" i="1" s="1"/>
  <c r="J3029" i="1" s="1"/>
  <c r="C3029" i="1"/>
  <c r="D3029" i="1" s="1"/>
  <c r="A3030" i="1" l="1"/>
  <c r="B3030" i="1" s="1"/>
  <c r="E3030" i="1" l="1"/>
  <c r="F3030" i="1" s="1"/>
  <c r="H3030" i="1" s="1"/>
  <c r="J3030" i="1" s="1"/>
  <c r="C3030" i="1"/>
  <c r="D3030" i="1" s="1"/>
  <c r="A3031" i="1" l="1"/>
  <c r="E3031" i="1" s="1"/>
  <c r="B3031" i="1" l="1"/>
  <c r="C3031" i="1" s="1"/>
  <c r="D3031" i="1" s="1"/>
  <c r="F3031" i="1" l="1"/>
  <c r="H3031" i="1" s="1"/>
  <c r="J3031" i="1" s="1"/>
  <c r="A3032" i="1" s="1"/>
  <c r="B3032" i="1" s="1"/>
  <c r="E3032" i="1" l="1"/>
  <c r="F3032" i="1" s="1"/>
  <c r="C3032" i="1"/>
  <c r="H3032" i="1" l="1"/>
  <c r="J3032" i="1" s="1"/>
  <c r="D3032" i="1"/>
  <c r="A3033" i="1" l="1"/>
  <c r="E3033" i="1" l="1"/>
  <c r="B3033" i="1"/>
  <c r="C3033" i="1" l="1"/>
  <c r="F3033" i="1"/>
  <c r="H3033" i="1" l="1"/>
  <c r="J3033" i="1" s="1"/>
  <c r="D3033" i="1"/>
  <c r="A3034" i="1" l="1"/>
  <c r="E3034" i="1" s="1"/>
  <c r="B3034" i="1" l="1"/>
  <c r="F3034" i="1" s="1"/>
  <c r="C3034" i="1" l="1"/>
  <c r="D3034" i="1" s="1"/>
  <c r="H3034" i="1"/>
  <c r="J3034" i="1" s="1"/>
  <c r="A3035" i="1" l="1"/>
  <c r="E3035" i="1" s="1"/>
  <c r="B3035" i="1" l="1"/>
  <c r="C3035" i="1" s="1"/>
  <c r="D3035" i="1" s="1"/>
  <c r="F3035" i="1" l="1"/>
  <c r="H3035" i="1" s="1"/>
  <c r="J3035" i="1" s="1"/>
  <c r="A3036" i="1" s="1"/>
  <c r="E3036" i="1" s="1"/>
  <c r="B3036" i="1" l="1"/>
  <c r="C3036" i="1" s="1"/>
  <c r="F3036" i="1" l="1"/>
  <c r="H3036" i="1" s="1"/>
  <c r="J3036" i="1" s="1"/>
  <c r="D3036" i="1"/>
  <c r="A3037" i="1" l="1"/>
  <c r="B3037" i="1" l="1"/>
  <c r="E3037" i="1"/>
  <c r="C3037" i="1" l="1"/>
  <c r="F3037" i="1"/>
  <c r="H3037" i="1" l="1"/>
  <c r="J3037" i="1" s="1"/>
  <c r="D3037" i="1"/>
  <c r="A3038" i="1" l="1"/>
  <c r="B3038" i="1" l="1"/>
  <c r="E3038" i="1"/>
  <c r="C3038" i="1" l="1"/>
  <c r="F3038" i="1"/>
  <c r="H3038" i="1" l="1"/>
  <c r="J3038" i="1" s="1"/>
  <c r="D3038" i="1"/>
  <c r="A3039" i="1" l="1"/>
  <c r="E3039" i="1" s="1"/>
  <c r="B3039" i="1" l="1"/>
  <c r="C3039" i="1" s="1"/>
  <c r="F3039" i="1" l="1"/>
  <c r="H3039" i="1" s="1"/>
  <c r="J3039" i="1" s="1"/>
  <c r="D3039" i="1"/>
  <c r="A3040" i="1" l="1"/>
  <c r="B3040" i="1" s="1"/>
  <c r="E3040" i="1" l="1"/>
  <c r="F3040" i="1" s="1"/>
  <c r="C3040" i="1"/>
  <c r="H3040" i="1" l="1"/>
  <c r="J3040" i="1" s="1"/>
  <c r="D3040" i="1"/>
  <c r="A3041" i="1" l="1"/>
  <c r="E3041" i="1" l="1"/>
  <c r="B3041" i="1"/>
  <c r="C3041" i="1" l="1"/>
  <c r="D3041" i="1" s="1"/>
  <c r="F3041" i="1"/>
  <c r="H3041" i="1" s="1"/>
  <c r="J3041" i="1" s="1"/>
  <c r="A3042" i="1" l="1"/>
  <c r="E3042" i="1" s="1"/>
  <c r="B3042" i="1" l="1"/>
  <c r="C3042" i="1" s="1"/>
  <c r="F3042" i="1" l="1"/>
  <c r="H3042" i="1" s="1"/>
  <c r="J3042" i="1" s="1"/>
  <c r="D3042" i="1"/>
  <c r="A3043" i="1" l="1"/>
  <c r="E3043" i="1" l="1"/>
  <c r="B3043" i="1"/>
  <c r="C3043" i="1" l="1"/>
  <c r="F3043" i="1"/>
  <c r="H3043" i="1" l="1"/>
  <c r="J3043" i="1" s="1"/>
  <c r="D3043" i="1"/>
  <c r="A3044" i="1" l="1"/>
  <c r="B3044" i="1" s="1"/>
  <c r="E3044" i="1" l="1"/>
  <c r="F3044" i="1" s="1"/>
  <c r="C3044" i="1"/>
  <c r="H3044" i="1" l="1"/>
  <c r="J3044" i="1" s="1"/>
  <c r="D3044" i="1"/>
  <c r="A3045" i="1" l="1"/>
  <c r="B3045" i="1" s="1"/>
  <c r="E3045" i="1" l="1"/>
  <c r="F3045" i="1" s="1"/>
  <c r="H3045" i="1" s="1"/>
  <c r="J3045" i="1" s="1"/>
  <c r="C3045" i="1"/>
  <c r="D3045" i="1" s="1"/>
  <c r="A3046" i="1" l="1"/>
  <c r="L97" i="1" s="1"/>
  <c r="M97" i="1" s="1"/>
  <c r="B3046" i="1" l="1"/>
  <c r="C3046" i="1" s="1"/>
  <c r="D3046" i="1" s="1"/>
  <c r="I3052" i="1" s="1"/>
  <c r="I3053" i="1" s="1"/>
  <c r="I3054" i="1" s="1"/>
  <c r="I3055" i="1" s="1"/>
  <c r="I3056" i="1" s="1"/>
  <c r="I3057" i="1" s="1"/>
  <c r="I3058" i="1" s="1"/>
  <c r="I3059" i="1" s="1"/>
  <c r="I3060" i="1" s="1"/>
  <c r="I3061" i="1" s="1"/>
  <c r="I3062" i="1" s="1"/>
  <c r="I3063" i="1" s="1"/>
  <c r="I3064" i="1" s="1"/>
  <c r="I3065" i="1" s="1"/>
  <c r="I3066" i="1" s="1"/>
  <c r="I3067" i="1" s="1"/>
  <c r="I3068" i="1" s="1"/>
  <c r="I3069" i="1" s="1"/>
  <c r="I3070" i="1" s="1"/>
  <c r="I3071" i="1" s="1"/>
  <c r="I3072" i="1" s="1"/>
  <c r="I3073" i="1" s="1"/>
  <c r="I3074" i="1" s="1"/>
  <c r="I3075" i="1" s="1"/>
  <c r="I3076" i="1" s="1"/>
  <c r="I3077" i="1" s="1"/>
  <c r="I3078" i="1" s="1"/>
  <c r="I3079" i="1" s="1"/>
  <c r="E3046" i="1"/>
  <c r="F3046" i="1" l="1"/>
  <c r="H3046" i="1" s="1"/>
  <c r="J3046" i="1" s="1"/>
  <c r="G3052" i="1" l="1"/>
  <c r="G3053" i="1" s="1"/>
  <c r="G3054" i="1" s="1"/>
  <c r="G3055" i="1" s="1"/>
  <c r="G3056" i="1" s="1"/>
  <c r="G3057" i="1" s="1"/>
  <c r="G3058" i="1" s="1"/>
  <c r="G3059" i="1" s="1"/>
  <c r="G3060" i="1" s="1"/>
  <c r="G3061" i="1" s="1"/>
  <c r="G3062" i="1" s="1"/>
  <c r="G3063" i="1" s="1"/>
  <c r="G3064" i="1" s="1"/>
  <c r="G3065" i="1" s="1"/>
  <c r="G3066" i="1" s="1"/>
  <c r="G3067" i="1" s="1"/>
  <c r="G3068" i="1" s="1"/>
  <c r="G3069" i="1" s="1"/>
  <c r="G3070" i="1" s="1"/>
  <c r="G3071" i="1" s="1"/>
  <c r="G3072" i="1" s="1"/>
  <c r="G3073" i="1" s="1"/>
  <c r="G3074" i="1" s="1"/>
  <c r="G3075" i="1" s="1"/>
  <c r="G3076" i="1" s="1"/>
  <c r="G3077" i="1" s="1"/>
  <c r="G3078" i="1" s="1"/>
  <c r="G3079" i="1" s="1"/>
  <c r="H3052" i="1" l="1"/>
  <c r="J3052" i="1" s="1"/>
  <c r="A3053" i="1" s="1"/>
  <c r="E3053" i="1" s="1"/>
  <c r="B3053" i="1" l="1"/>
  <c r="C3053" i="1" s="1"/>
  <c r="D3053" i="1" s="1"/>
  <c r="F3053" i="1" l="1"/>
  <c r="H3053" i="1" s="1"/>
  <c r="J3053" i="1" s="1"/>
  <c r="A3054" i="1" s="1"/>
  <c r="B3054" i="1" l="1"/>
  <c r="E3054" i="1"/>
  <c r="C3054" i="1" l="1"/>
  <c r="F3054" i="1"/>
  <c r="H3054" i="1" l="1"/>
  <c r="J3054" i="1" s="1"/>
  <c r="D3054" i="1"/>
  <c r="A3055" i="1" l="1"/>
  <c r="E3055" i="1" s="1"/>
  <c r="B3055" i="1" l="1"/>
  <c r="C3055" i="1" s="1"/>
  <c r="D3055" i="1" s="1"/>
  <c r="F3055" i="1" l="1"/>
  <c r="H3055" i="1" s="1"/>
  <c r="J3055" i="1" s="1"/>
  <c r="A3056" i="1" s="1"/>
  <c r="E3056" i="1" s="1"/>
  <c r="B3056" i="1" l="1"/>
  <c r="C3056" i="1" s="1"/>
  <c r="D3056" i="1" s="1"/>
  <c r="F3056" i="1" l="1"/>
  <c r="H3056" i="1" s="1"/>
  <c r="J3056" i="1" s="1"/>
  <c r="A3057" i="1" s="1"/>
  <c r="E3057" i="1" s="1"/>
  <c r="B3057" i="1" l="1"/>
  <c r="C3057" i="1" s="1"/>
  <c r="D3057" i="1" s="1"/>
  <c r="F3057" i="1" l="1"/>
  <c r="H3057" i="1" s="1"/>
  <c r="J3057" i="1" s="1"/>
  <c r="A3058" i="1" s="1"/>
  <c r="B3058" i="1" s="1"/>
  <c r="E3058" i="1" l="1"/>
  <c r="F3058" i="1" s="1"/>
  <c r="C3058" i="1"/>
  <c r="H3058" i="1" l="1"/>
  <c r="J3058" i="1" s="1"/>
  <c r="D3058" i="1"/>
  <c r="A3059" i="1" l="1"/>
  <c r="E3059" i="1" s="1"/>
  <c r="B3059" i="1" l="1"/>
  <c r="C3059" i="1" s="1"/>
  <c r="D3059" i="1" s="1"/>
  <c r="F3059" i="1" l="1"/>
  <c r="H3059" i="1" s="1"/>
  <c r="J3059" i="1" s="1"/>
  <c r="A3060" i="1" s="1"/>
  <c r="E3060" i="1" s="1"/>
  <c r="B3060" i="1" l="1"/>
  <c r="C3060" i="1" s="1"/>
  <c r="F3060" i="1" l="1"/>
  <c r="H3060" i="1" s="1"/>
  <c r="J3060" i="1" s="1"/>
  <c r="D3060" i="1"/>
  <c r="A3061" i="1" l="1"/>
  <c r="E3061" i="1" l="1"/>
  <c r="B3061" i="1"/>
  <c r="C3061" i="1" l="1"/>
  <c r="D3061" i="1" s="1"/>
  <c r="F3061" i="1"/>
  <c r="H3061" i="1" s="1"/>
  <c r="J3061" i="1" s="1"/>
  <c r="A3062" i="1" l="1"/>
  <c r="E3062" i="1" s="1"/>
  <c r="B3062" i="1" l="1"/>
  <c r="C3062" i="1" s="1"/>
  <c r="F3062" i="1" l="1"/>
  <c r="H3062" i="1" s="1"/>
  <c r="J3062" i="1" s="1"/>
  <c r="D3062" i="1"/>
  <c r="A3063" i="1" l="1"/>
  <c r="B3063" i="1" l="1"/>
  <c r="E3063" i="1"/>
  <c r="C3063" i="1" l="1"/>
  <c r="D3063" i="1" s="1"/>
  <c r="F3063" i="1"/>
  <c r="H3063" i="1" s="1"/>
  <c r="J3063" i="1" s="1"/>
  <c r="A3064" i="1" l="1"/>
  <c r="E3064" i="1" s="1"/>
  <c r="B3064" i="1" l="1"/>
  <c r="C3064" i="1" s="1"/>
  <c r="D3064" i="1" s="1"/>
  <c r="F3064" i="1" l="1"/>
  <c r="H3064" i="1" s="1"/>
  <c r="J3064" i="1" s="1"/>
  <c r="A3065" i="1" s="1"/>
  <c r="B3065" i="1" s="1"/>
  <c r="E3065" i="1" l="1"/>
  <c r="F3065" i="1" s="1"/>
  <c r="H3065" i="1" s="1"/>
  <c r="J3065" i="1" s="1"/>
  <c r="C3065" i="1"/>
  <c r="D3065" i="1" s="1"/>
  <c r="A3066" i="1" l="1"/>
  <c r="E3066" i="1" s="1"/>
  <c r="B3066" i="1" l="1"/>
  <c r="C3066" i="1" s="1"/>
  <c r="F3066" i="1" l="1"/>
  <c r="H3066" i="1" s="1"/>
  <c r="J3066" i="1" s="1"/>
  <c r="D3066" i="1"/>
  <c r="A3067" i="1" l="1"/>
  <c r="B3067" i="1" s="1"/>
  <c r="E3067" i="1" l="1"/>
  <c r="F3067" i="1" s="1"/>
  <c r="H3067" i="1" s="1"/>
  <c r="J3067" i="1" s="1"/>
  <c r="C3067" i="1"/>
  <c r="D3067" i="1" s="1"/>
  <c r="A3068" i="1" l="1"/>
  <c r="E3068" i="1" s="1"/>
  <c r="B3068" i="1" l="1"/>
  <c r="C3068" i="1" s="1"/>
  <c r="D3068" i="1" s="1"/>
  <c r="F3068" i="1" l="1"/>
  <c r="H3068" i="1" s="1"/>
  <c r="J3068" i="1" s="1"/>
  <c r="A3069" i="1" s="1"/>
  <c r="B3069" i="1" s="1"/>
  <c r="E3069" i="1" l="1"/>
  <c r="F3069" i="1" s="1"/>
  <c r="C3069" i="1"/>
  <c r="H3069" i="1" l="1"/>
  <c r="J3069" i="1" s="1"/>
  <c r="D3069" i="1"/>
  <c r="A3070" i="1" l="1"/>
  <c r="B3070" i="1" s="1"/>
  <c r="E3070" i="1" l="1"/>
  <c r="F3070" i="1" s="1"/>
  <c r="H3070" i="1" s="1"/>
  <c r="J3070" i="1" s="1"/>
  <c r="C3070" i="1"/>
  <c r="D3070" i="1" s="1"/>
  <c r="A3071" i="1" l="1"/>
  <c r="B3071" i="1" s="1"/>
  <c r="E3071" i="1" l="1"/>
  <c r="F3071" i="1" s="1"/>
  <c r="H3071" i="1" s="1"/>
  <c r="J3071" i="1" s="1"/>
  <c r="C3071" i="1"/>
  <c r="D3071" i="1" s="1"/>
  <c r="A3072" i="1" l="1"/>
  <c r="E3072" i="1" l="1"/>
  <c r="B3072" i="1"/>
  <c r="C3072" i="1" l="1"/>
  <c r="F3072" i="1"/>
  <c r="H3072" i="1" l="1"/>
  <c r="J3072" i="1" s="1"/>
  <c r="D3072" i="1"/>
  <c r="A3073" i="1" l="1"/>
  <c r="E3073" i="1" l="1"/>
  <c r="B3073" i="1"/>
  <c r="C3073" i="1" l="1"/>
  <c r="D3073" i="1" s="1"/>
  <c r="F3073" i="1"/>
  <c r="H3073" i="1" s="1"/>
  <c r="J3073" i="1" s="1"/>
  <c r="A3074" i="1" l="1"/>
  <c r="B3074" i="1" s="1"/>
  <c r="E3074" i="1" l="1"/>
  <c r="F3074" i="1" s="1"/>
  <c r="C3074" i="1"/>
  <c r="H3074" i="1" l="1"/>
  <c r="J3074" i="1" s="1"/>
  <c r="D3074" i="1"/>
  <c r="A3075" i="1" l="1"/>
  <c r="B3075" i="1" s="1"/>
  <c r="E3075" i="1" l="1"/>
  <c r="F3075" i="1" s="1"/>
  <c r="C3075" i="1"/>
  <c r="H3075" i="1" l="1"/>
  <c r="J3075" i="1" s="1"/>
  <c r="D3075" i="1"/>
  <c r="A3076" i="1" l="1"/>
  <c r="B3076" i="1" s="1"/>
  <c r="E3076" i="1" l="1"/>
  <c r="F3076" i="1" s="1"/>
  <c r="C3076" i="1"/>
  <c r="H3076" i="1" l="1"/>
  <c r="J3076" i="1" s="1"/>
  <c r="D3076" i="1"/>
  <c r="A3077" i="1" l="1"/>
  <c r="E3077" i="1" s="1"/>
  <c r="B3077" i="1" l="1"/>
  <c r="F3077" i="1" s="1"/>
  <c r="H3077" i="1" s="1"/>
  <c r="J3077" i="1" s="1"/>
  <c r="C3077" i="1" l="1"/>
  <c r="D3077" i="1" s="1"/>
  <c r="A3078" i="1" s="1"/>
  <c r="B3078" i="1" l="1"/>
  <c r="C3078" i="1" s="1"/>
  <c r="D3078" i="1" s="1"/>
  <c r="E3078" i="1"/>
  <c r="F3078" i="1" l="1"/>
  <c r="H3078" i="1" s="1"/>
  <c r="J3078" i="1" s="1"/>
  <c r="A3079" i="1" s="1"/>
  <c r="B3079" i="1" s="1"/>
  <c r="L98" i="1" l="1"/>
  <c r="M98" i="1" s="1"/>
  <c r="E3079" i="1"/>
  <c r="F3079" i="1" s="1"/>
  <c r="C3079" i="1"/>
  <c r="D3079" i="1" s="1"/>
  <c r="I3085" i="1" s="1"/>
  <c r="I3086" i="1" s="1"/>
  <c r="I3087" i="1" s="1"/>
  <c r="I3088" i="1" s="1"/>
  <c r="I3089" i="1" s="1"/>
  <c r="I3090" i="1" s="1"/>
  <c r="I3091" i="1" s="1"/>
  <c r="I3092" i="1" s="1"/>
  <c r="I3093" i="1" s="1"/>
  <c r="I3094" i="1" s="1"/>
  <c r="I3095" i="1" s="1"/>
  <c r="I3096" i="1" s="1"/>
  <c r="I3097" i="1" s="1"/>
  <c r="I3098" i="1" s="1"/>
  <c r="I3099" i="1" s="1"/>
  <c r="I3100" i="1" s="1"/>
  <c r="I3101" i="1" s="1"/>
  <c r="I3102" i="1" s="1"/>
  <c r="I3103" i="1" s="1"/>
  <c r="I3104" i="1" s="1"/>
  <c r="I3105" i="1" s="1"/>
  <c r="I3106" i="1" s="1"/>
  <c r="I3107" i="1" s="1"/>
  <c r="I3108" i="1" s="1"/>
  <c r="I3109" i="1" s="1"/>
  <c r="I3110" i="1" s="1"/>
  <c r="I3111" i="1" s="1"/>
  <c r="I3112" i="1" s="1"/>
  <c r="G3085" i="1" l="1"/>
  <c r="H3079" i="1"/>
  <c r="J3079" i="1" s="1"/>
  <c r="H3085" i="1" l="1"/>
  <c r="J3085" i="1" s="1"/>
  <c r="A3086" i="1" s="1"/>
  <c r="G3086" i="1"/>
  <c r="G3087" i="1" s="1"/>
  <c r="G3088" i="1" s="1"/>
  <c r="G3089" i="1" s="1"/>
  <c r="G3090" i="1" s="1"/>
  <c r="G3091" i="1" s="1"/>
  <c r="G3092" i="1" s="1"/>
  <c r="G3093" i="1" s="1"/>
  <c r="G3094" i="1" s="1"/>
  <c r="G3095" i="1" s="1"/>
  <c r="G3096" i="1" s="1"/>
  <c r="G3097" i="1" s="1"/>
  <c r="G3098" i="1" s="1"/>
  <c r="G3099" i="1" s="1"/>
  <c r="G3100" i="1" s="1"/>
  <c r="G3101" i="1" s="1"/>
  <c r="G3102" i="1" s="1"/>
  <c r="G3103" i="1" s="1"/>
  <c r="G3104" i="1" s="1"/>
  <c r="G3105" i="1" s="1"/>
  <c r="G3106" i="1" s="1"/>
  <c r="G3107" i="1" s="1"/>
  <c r="G3108" i="1" s="1"/>
  <c r="G3109" i="1" s="1"/>
  <c r="G3110" i="1" s="1"/>
  <c r="G3111" i="1" s="1"/>
  <c r="G3112" i="1" s="1"/>
  <c r="B3086" i="1" l="1"/>
  <c r="E3086" i="1"/>
  <c r="C3086" i="1" l="1"/>
  <c r="F3086" i="1"/>
  <c r="H3086" i="1" l="1"/>
  <c r="J3086" i="1" s="1"/>
  <c r="D3086" i="1"/>
  <c r="A3087" i="1" l="1"/>
  <c r="E3087" i="1" s="1"/>
  <c r="B3087" i="1" l="1"/>
  <c r="C3087" i="1" s="1"/>
  <c r="F3087" i="1" l="1"/>
  <c r="H3087" i="1" s="1"/>
  <c r="J3087" i="1" s="1"/>
  <c r="D3087" i="1"/>
  <c r="A3088" i="1" l="1"/>
  <c r="B3088" i="1" l="1"/>
  <c r="E3088" i="1"/>
  <c r="C3088" i="1" l="1"/>
  <c r="D3088" i="1" s="1"/>
  <c r="F3088" i="1"/>
  <c r="H3088" i="1" s="1"/>
  <c r="J3088" i="1" s="1"/>
  <c r="A3089" i="1" l="1"/>
  <c r="E3089" i="1" l="1"/>
  <c r="B3089" i="1"/>
  <c r="C3089" i="1" l="1"/>
  <c r="F3089" i="1"/>
  <c r="H3089" i="1" l="1"/>
  <c r="J3089" i="1" s="1"/>
  <c r="D3089" i="1"/>
  <c r="A3090" i="1" l="1"/>
  <c r="B3090" i="1" s="1"/>
  <c r="E3090" i="1" l="1"/>
  <c r="F3090" i="1" s="1"/>
  <c r="H3090" i="1" s="1"/>
  <c r="J3090" i="1" s="1"/>
  <c r="C3090" i="1"/>
  <c r="D3090" i="1" s="1"/>
  <c r="A3091" i="1" l="1"/>
  <c r="E3091" i="1" l="1"/>
  <c r="B3091" i="1"/>
  <c r="C3091" i="1" l="1"/>
  <c r="D3091" i="1" s="1"/>
  <c r="F3091" i="1"/>
  <c r="H3091" i="1" s="1"/>
  <c r="J3091" i="1" s="1"/>
  <c r="A3092" i="1" l="1"/>
  <c r="B3092" i="1" s="1"/>
  <c r="E3092" i="1" l="1"/>
  <c r="F3092" i="1" s="1"/>
  <c r="H3092" i="1" s="1"/>
  <c r="J3092" i="1" s="1"/>
  <c r="C3092" i="1"/>
  <c r="D3092" i="1" s="1"/>
  <c r="A3093" i="1" l="1"/>
  <c r="E3093" i="1" s="1"/>
  <c r="B3093" i="1" l="1"/>
  <c r="C3093" i="1" s="1"/>
  <c r="F3093" i="1" l="1"/>
  <c r="H3093" i="1" s="1"/>
  <c r="J3093" i="1" s="1"/>
  <c r="D3093" i="1"/>
  <c r="A3094" i="1" l="1"/>
  <c r="E3094" i="1" l="1"/>
  <c r="B3094" i="1"/>
  <c r="C3094" i="1" l="1"/>
  <c r="F3094" i="1"/>
  <c r="H3094" i="1" l="1"/>
  <c r="J3094" i="1" s="1"/>
  <c r="D3094" i="1"/>
  <c r="A3095" i="1" l="1"/>
  <c r="E3095" i="1" l="1"/>
  <c r="B3095" i="1"/>
  <c r="C3095" i="1" l="1"/>
  <c r="F3095" i="1"/>
  <c r="H3095" i="1" l="1"/>
  <c r="J3095" i="1" s="1"/>
  <c r="D3095" i="1"/>
  <c r="A3096" i="1" l="1"/>
  <c r="E3096" i="1" l="1"/>
  <c r="B3096" i="1"/>
  <c r="C3096" i="1" l="1"/>
  <c r="F3096" i="1"/>
  <c r="H3096" i="1" l="1"/>
  <c r="J3096" i="1" s="1"/>
  <c r="D3096" i="1"/>
  <c r="A3097" i="1" l="1"/>
  <c r="E3097" i="1" l="1"/>
  <c r="B3097" i="1"/>
  <c r="C3097" i="1" l="1"/>
  <c r="F3097" i="1"/>
  <c r="H3097" i="1" l="1"/>
  <c r="J3097" i="1" s="1"/>
  <c r="D3097" i="1"/>
  <c r="A3098" i="1" l="1"/>
  <c r="E3098" i="1" l="1"/>
  <c r="B3098" i="1"/>
  <c r="C3098" i="1" l="1"/>
  <c r="F3098" i="1"/>
  <c r="H3098" i="1" l="1"/>
  <c r="J3098" i="1" s="1"/>
  <c r="D3098" i="1"/>
  <c r="A3099" i="1" l="1"/>
  <c r="E3099" i="1" l="1"/>
  <c r="B3099" i="1"/>
  <c r="C3099" i="1" l="1"/>
  <c r="F3099" i="1"/>
  <c r="H3099" i="1" l="1"/>
  <c r="J3099" i="1" s="1"/>
  <c r="D3099" i="1"/>
  <c r="A3100" i="1" l="1"/>
  <c r="E3100" i="1" l="1"/>
  <c r="B3100" i="1"/>
  <c r="C3100" i="1" l="1"/>
  <c r="F3100" i="1"/>
  <c r="H3100" i="1" l="1"/>
  <c r="J3100" i="1" s="1"/>
  <c r="D3100" i="1"/>
  <c r="A3101" i="1" l="1"/>
  <c r="E3101" i="1" s="1"/>
  <c r="B3101" i="1" l="1"/>
  <c r="C3101" i="1" s="1"/>
  <c r="F3101" i="1" l="1"/>
  <c r="H3101" i="1" s="1"/>
  <c r="J3101" i="1" s="1"/>
  <c r="D3101" i="1"/>
  <c r="A3102" i="1" l="1"/>
  <c r="E3102" i="1" s="1"/>
  <c r="B3102" i="1" l="1"/>
  <c r="C3102" i="1" s="1"/>
  <c r="F3102" i="1" l="1"/>
  <c r="H3102" i="1" s="1"/>
  <c r="J3102" i="1" s="1"/>
  <c r="D3102" i="1"/>
  <c r="A3103" i="1" l="1"/>
  <c r="B3103" i="1" l="1"/>
  <c r="E3103" i="1"/>
  <c r="C3103" i="1" l="1"/>
  <c r="F3103" i="1"/>
  <c r="H3103" i="1" l="1"/>
  <c r="J3103" i="1" s="1"/>
  <c r="D3103" i="1"/>
  <c r="A3104" i="1" l="1"/>
  <c r="E3104" i="1" s="1"/>
  <c r="B3104" i="1" l="1"/>
  <c r="C3104" i="1" s="1"/>
  <c r="F3104" i="1" l="1"/>
  <c r="H3104" i="1" s="1"/>
  <c r="J3104" i="1" s="1"/>
  <c r="D3104" i="1"/>
  <c r="A3105" i="1" l="1"/>
  <c r="E3105" i="1" s="1"/>
  <c r="B3105" i="1" l="1"/>
  <c r="F3105" i="1" s="1"/>
  <c r="H3105" i="1" s="1"/>
  <c r="J3105" i="1" s="1"/>
  <c r="C3105" i="1" l="1"/>
  <c r="D3105" i="1" s="1"/>
  <c r="A3106" i="1" s="1"/>
  <c r="B3106" i="1" s="1"/>
  <c r="E3106" i="1" l="1"/>
  <c r="F3106" i="1" s="1"/>
  <c r="C3106" i="1"/>
  <c r="H3106" i="1" l="1"/>
  <c r="J3106" i="1" s="1"/>
  <c r="D3106" i="1"/>
  <c r="A3107" i="1" l="1"/>
  <c r="E3107" i="1" l="1"/>
  <c r="B3107" i="1"/>
  <c r="C3107" i="1" l="1"/>
  <c r="F3107" i="1"/>
  <c r="H3107" i="1" l="1"/>
  <c r="J3107" i="1" s="1"/>
  <c r="D3107" i="1"/>
  <c r="A3108" i="1" l="1"/>
  <c r="E3108" i="1" l="1"/>
  <c r="B3108" i="1"/>
  <c r="C3108" i="1" l="1"/>
  <c r="F3108" i="1"/>
  <c r="H3108" i="1" l="1"/>
  <c r="J3108" i="1" s="1"/>
  <c r="D3108" i="1"/>
  <c r="A3109" i="1" l="1"/>
  <c r="E3109" i="1" l="1"/>
  <c r="B3109" i="1"/>
  <c r="C3109" i="1" l="1"/>
  <c r="F3109" i="1"/>
  <c r="H3109" i="1" l="1"/>
  <c r="J3109" i="1" s="1"/>
  <c r="D3109" i="1"/>
  <c r="A3110" i="1" l="1"/>
  <c r="B3110" i="1" l="1"/>
  <c r="E3110" i="1"/>
  <c r="C3110" i="1" l="1"/>
  <c r="F3110" i="1"/>
  <c r="H3110" i="1" l="1"/>
  <c r="J3110" i="1" s="1"/>
  <c r="D3110" i="1"/>
  <c r="A3111" i="1" l="1"/>
  <c r="E3111" i="1" l="1"/>
  <c r="B3111" i="1"/>
  <c r="C3111" i="1" l="1"/>
  <c r="F3111" i="1"/>
  <c r="H3111" i="1" l="1"/>
  <c r="J3111" i="1" s="1"/>
  <c r="D3111" i="1"/>
  <c r="A3112" i="1" l="1"/>
  <c r="E3112" i="1" s="1"/>
  <c r="B3112" i="1" l="1"/>
  <c r="C3112" i="1" s="1"/>
  <c r="D3112" i="1" s="1"/>
  <c r="I3118" i="1" s="1"/>
  <c r="I3119" i="1" s="1"/>
  <c r="I3120" i="1" s="1"/>
  <c r="I3121" i="1" s="1"/>
  <c r="I3122" i="1" s="1"/>
  <c r="I3123" i="1" s="1"/>
  <c r="I3124" i="1" s="1"/>
  <c r="I3125" i="1" s="1"/>
  <c r="I3126" i="1" s="1"/>
  <c r="I3127" i="1" s="1"/>
  <c r="I3128" i="1" s="1"/>
  <c r="I3129" i="1" s="1"/>
  <c r="I3130" i="1" s="1"/>
  <c r="I3131" i="1" s="1"/>
  <c r="I3132" i="1" s="1"/>
  <c r="I3133" i="1" s="1"/>
  <c r="I3134" i="1" s="1"/>
  <c r="I3135" i="1" s="1"/>
  <c r="I3136" i="1" s="1"/>
  <c r="I3137" i="1" s="1"/>
  <c r="I3138" i="1" s="1"/>
  <c r="I3139" i="1" s="1"/>
  <c r="I3140" i="1" s="1"/>
  <c r="I3141" i="1" s="1"/>
  <c r="I3142" i="1" s="1"/>
  <c r="I3143" i="1" s="1"/>
  <c r="I3144" i="1" s="1"/>
  <c r="I3145" i="1" s="1"/>
  <c r="L99" i="1"/>
  <c r="M99" i="1" s="1"/>
  <c r="F3112" i="1" l="1"/>
  <c r="G3118" i="1" s="1"/>
  <c r="H3112" i="1" l="1"/>
  <c r="J3112" i="1" s="1"/>
  <c r="G3119" i="1"/>
  <c r="G3120" i="1" s="1"/>
  <c r="G3121" i="1" s="1"/>
  <c r="G3122" i="1" s="1"/>
  <c r="G3123" i="1" s="1"/>
  <c r="G3124" i="1" s="1"/>
  <c r="G3125" i="1" s="1"/>
  <c r="G3126" i="1" s="1"/>
  <c r="G3127" i="1" s="1"/>
  <c r="G3128" i="1" s="1"/>
  <c r="G3129" i="1" s="1"/>
  <c r="G3130" i="1" s="1"/>
  <c r="G3131" i="1" s="1"/>
  <c r="G3132" i="1" s="1"/>
  <c r="G3133" i="1" s="1"/>
  <c r="G3134" i="1" s="1"/>
  <c r="G3135" i="1" s="1"/>
  <c r="G3136" i="1" s="1"/>
  <c r="G3137" i="1" s="1"/>
  <c r="G3138" i="1" s="1"/>
  <c r="G3139" i="1" s="1"/>
  <c r="G3140" i="1" s="1"/>
  <c r="G3141" i="1" s="1"/>
  <c r="G3142" i="1" s="1"/>
  <c r="G3143" i="1" s="1"/>
  <c r="G3144" i="1" s="1"/>
  <c r="G3145" i="1" s="1"/>
  <c r="H3118" i="1"/>
  <c r="J3118" i="1" s="1"/>
  <c r="A3119" i="1" s="1"/>
  <c r="B3119" i="1" l="1"/>
  <c r="E3119" i="1"/>
  <c r="C3119" i="1" l="1"/>
  <c r="D3119" i="1" s="1"/>
  <c r="F3119" i="1"/>
  <c r="H3119" i="1" l="1"/>
  <c r="J3119" i="1" s="1"/>
  <c r="A3120" i="1" s="1"/>
  <c r="E3120" i="1" s="1"/>
  <c r="B3120" i="1" l="1"/>
  <c r="C3120" i="1" l="1"/>
  <c r="D3120" i="1" s="1"/>
  <c r="F3120" i="1"/>
  <c r="H3120" i="1" s="1"/>
  <c r="J3120" i="1" s="1"/>
  <c r="A3121" i="1" l="1"/>
  <c r="B3121" i="1" s="1"/>
  <c r="C3121" i="1" s="1"/>
  <c r="D3121" i="1" s="1"/>
  <c r="E3121" i="1" l="1"/>
  <c r="F3121" i="1" s="1"/>
  <c r="H3121" i="1" s="1"/>
  <c r="J3121" i="1" s="1"/>
  <c r="A3122" i="1" s="1"/>
  <c r="E3122" i="1" s="1"/>
  <c r="B3122" i="1" l="1"/>
  <c r="C3122" i="1" l="1"/>
  <c r="D3122" i="1" s="1"/>
  <c r="F3122" i="1"/>
  <c r="H3122" i="1" s="1"/>
  <c r="J3122" i="1" s="1"/>
  <c r="A3123" i="1" l="1"/>
  <c r="B3123" i="1" s="1"/>
  <c r="C3123" i="1" s="1"/>
  <c r="D3123" i="1" s="1"/>
  <c r="E3123" i="1" l="1"/>
  <c r="F3123" i="1" s="1"/>
  <c r="H3123" i="1" s="1"/>
  <c r="J3123" i="1" s="1"/>
  <c r="A3124" i="1" s="1"/>
  <c r="B3124" i="1" s="1"/>
  <c r="C3124" i="1" l="1"/>
  <c r="D3124" i="1" s="1"/>
  <c r="E3124" i="1"/>
  <c r="F3124" i="1" s="1"/>
  <c r="H3124" i="1" l="1"/>
  <c r="J3124" i="1" s="1"/>
  <c r="A3125" i="1" s="1"/>
  <c r="E3125" i="1" s="1"/>
  <c r="B3125" i="1" l="1"/>
  <c r="C3125" i="1" l="1"/>
  <c r="F3125" i="1"/>
  <c r="H3125" i="1" l="1"/>
  <c r="J3125" i="1" s="1"/>
  <c r="D3125" i="1"/>
  <c r="A3126" i="1" l="1"/>
  <c r="E3126" i="1" l="1"/>
  <c r="B3126" i="1"/>
  <c r="C3126" i="1" l="1"/>
  <c r="D3126" i="1" s="1"/>
  <c r="F3126" i="1"/>
  <c r="H3126" i="1" s="1"/>
  <c r="J3126" i="1" s="1"/>
  <c r="A3127" i="1" l="1"/>
  <c r="B3127" i="1" s="1"/>
  <c r="E3127" i="1" l="1"/>
  <c r="F3127" i="1" s="1"/>
  <c r="C3127" i="1"/>
  <c r="H3127" i="1" l="1"/>
  <c r="J3127" i="1" s="1"/>
  <c r="D3127" i="1"/>
  <c r="A3128" i="1" l="1"/>
  <c r="E3128" i="1" l="1"/>
  <c r="B3128" i="1"/>
  <c r="C3128" i="1" l="1"/>
  <c r="D3128" i="1" s="1"/>
  <c r="F3128" i="1"/>
  <c r="H3128" i="1" s="1"/>
  <c r="J3128" i="1" s="1"/>
  <c r="A3129" i="1" l="1"/>
  <c r="B3129" i="1" s="1"/>
  <c r="E3129" i="1" l="1"/>
  <c r="F3129" i="1" s="1"/>
  <c r="H3129" i="1" s="1"/>
  <c r="J3129" i="1" s="1"/>
  <c r="C3129" i="1"/>
  <c r="D3129" i="1" s="1"/>
  <c r="A3130" i="1" l="1"/>
  <c r="E3130" i="1" s="1"/>
  <c r="B3130" i="1" l="1"/>
  <c r="C3130" i="1" s="1"/>
  <c r="D3130" i="1" s="1"/>
  <c r="F3130" i="1" l="1"/>
  <c r="H3130" i="1" s="1"/>
  <c r="J3130" i="1" s="1"/>
  <c r="A3131" i="1" s="1"/>
  <c r="E3131" i="1" s="1"/>
  <c r="B3131" i="1" l="1"/>
  <c r="C3131" i="1" s="1"/>
  <c r="D3131" i="1" s="1"/>
  <c r="F3131" i="1" l="1"/>
  <c r="H3131" i="1" s="1"/>
  <c r="J3131" i="1" s="1"/>
  <c r="A3132" i="1" s="1"/>
  <c r="E3132" i="1" s="1"/>
  <c r="B3132" i="1" l="1"/>
  <c r="C3132" i="1" s="1"/>
  <c r="F3132" i="1" l="1"/>
  <c r="H3132" i="1" s="1"/>
  <c r="J3132" i="1" s="1"/>
  <c r="D3132" i="1"/>
  <c r="A3133" i="1" l="1"/>
  <c r="E3133" i="1" s="1"/>
  <c r="B3133" i="1" l="1"/>
  <c r="C3133" i="1" s="1"/>
  <c r="D3133" i="1" s="1"/>
  <c r="F3133" i="1" l="1"/>
  <c r="H3133" i="1" s="1"/>
  <c r="J3133" i="1" s="1"/>
  <c r="A3134" i="1" s="1"/>
  <c r="E3134" i="1" s="1"/>
  <c r="B3134" i="1" l="1"/>
  <c r="C3134" i="1" s="1"/>
  <c r="F3134" i="1" l="1"/>
  <c r="H3134" i="1" s="1"/>
  <c r="J3134" i="1" s="1"/>
  <c r="D3134" i="1"/>
  <c r="A3135" i="1" l="1"/>
  <c r="B3135" i="1" l="1"/>
  <c r="E3135" i="1"/>
  <c r="C3135" i="1" l="1"/>
  <c r="F3135" i="1"/>
  <c r="H3135" i="1" l="1"/>
  <c r="J3135" i="1" s="1"/>
  <c r="D3135" i="1"/>
  <c r="A3136" i="1" l="1"/>
  <c r="B3136" i="1" s="1"/>
  <c r="E3136" i="1" l="1"/>
  <c r="F3136" i="1" s="1"/>
  <c r="H3136" i="1" s="1"/>
  <c r="J3136" i="1" s="1"/>
  <c r="C3136" i="1"/>
  <c r="D3136" i="1" s="1"/>
  <c r="A3137" i="1" l="1"/>
  <c r="B3137" i="1" s="1"/>
  <c r="E3137" i="1" l="1"/>
  <c r="F3137" i="1" s="1"/>
  <c r="C3137" i="1"/>
  <c r="H3137" i="1" l="1"/>
  <c r="J3137" i="1" s="1"/>
  <c r="D3137" i="1"/>
  <c r="A3138" i="1" l="1"/>
  <c r="E3138" i="1" s="1"/>
  <c r="B3138" i="1" l="1"/>
  <c r="C3138" i="1" s="1"/>
  <c r="F3138" i="1" l="1"/>
  <c r="H3138" i="1" s="1"/>
  <c r="J3138" i="1" s="1"/>
  <c r="D3138" i="1"/>
  <c r="A3139" i="1" l="1"/>
  <c r="B3139" i="1" s="1"/>
  <c r="E3139" i="1" l="1"/>
  <c r="F3139" i="1" s="1"/>
  <c r="H3139" i="1" s="1"/>
  <c r="J3139" i="1" s="1"/>
  <c r="C3139" i="1"/>
  <c r="D3139" i="1" s="1"/>
  <c r="A3140" i="1" l="1"/>
  <c r="B3140" i="1" s="1"/>
  <c r="E3140" i="1" l="1"/>
  <c r="F3140" i="1" s="1"/>
  <c r="H3140" i="1" s="1"/>
  <c r="J3140" i="1" s="1"/>
  <c r="C3140" i="1"/>
  <c r="D3140" i="1" s="1"/>
  <c r="A3141" i="1" l="1"/>
  <c r="E3141" i="1" s="1"/>
  <c r="B3141" i="1" l="1"/>
  <c r="C3141" i="1" s="1"/>
  <c r="F3141" i="1" l="1"/>
  <c r="H3141" i="1" s="1"/>
  <c r="J3141" i="1" s="1"/>
  <c r="D3141" i="1"/>
  <c r="A3142" i="1" l="1"/>
  <c r="E3142" i="1" s="1"/>
  <c r="B3142" i="1" l="1"/>
  <c r="C3142" i="1" s="1"/>
  <c r="F3142" i="1" l="1"/>
  <c r="H3142" i="1" s="1"/>
  <c r="J3142" i="1" s="1"/>
  <c r="D3142" i="1"/>
  <c r="A3143" i="1" l="1"/>
  <c r="E3143" i="1" l="1"/>
  <c r="B3143" i="1"/>
  <c r="C3143" i="1" l="1"/>
  <c r="F3143" i="1"/>
  <c r="H3143" i="1" l="1"/>
  <c r="J3143" i="1" s="1"/>
  <c r="D3143" i="1"/>
  <c r="A3144" i="1" l="1"/>
  <c r="B3144" i="1" s="1"/>
  <c r="E3144" i="1" l="1"/>
  <c r="F3144" i="1" s="1"/>
  <c r="H3144" i="1" s="1"/>
  <c r="J3144" i="1" s="1"/>
  <c r="C3144" i="1"/>
  <c r="D3144" i="1" s="1"/>
  <c r="A3145" i="1" l="1"/>
  <c r="L100" i="1" s="1"/>
  <c r="M100" i="1" s="1"/>
  <c r="E3145" i="1" l="1"/>
  <c r="B3145" i="1"/>
  <c r="C3145" i="1" s="1"/>
  <c r="D3145" i="1" s="1"/>
  <c r="I3151" i="1" s="1"/>
  <c r="I3152" i="1" s="1"/>
  <c r="I3153" i="1" s="1"/>
  <c r="I3154" i="1" s="1"/>
  <c r="I3155" i="1" s="1"/>
  <c r="I3156" i="1" s="1"/>
  <c r="I3157" i="1" s="1"/>
  <c r="I3158" i="1" s="1"/>
  <c r="I3159" i="1" s="1"/>
  <c r="I3160" i="1" s="1"/>
  <c r="I3161" i="1" s="1"/>
  <c r="I3162" i="1" s="1"/>
  <c r="I3163" i="1" s="1"/>
  <c r="I3164" i="1" s="1"/>
  <c r="I3165" i="1" s="1"/>
  <c r="I3166" i="1" s="1"/>
  <c r="I3167" i="1" s="1"/>
  <c r="I3168" i="1" s="1"/>
  <c r="I3169" i="1" s="1"/>
  <c r="I3170" i="1" s="1"/>
  <c r="I3171" i="1" s="1"/>
  <c r="I3172" i="1" s="1"/>
  <c r="I3173" i="1" s="1"/>
  <c r="I3174" i="1" s="1"/>
  <c r="I3175" i="1" s="1"/>
  <c r="I3176" i="1" s="1"/>
  <c r="I3177" i="1" s="1"/>
  <c r="I3178" i="1" s="1"/>
  <c r="F3145" i="1" l="1"/>
  <c r="G3151" i="1" s="1"/>
  <c r="H3145" i="1" l="1"/>
  <c r="J3145" i="1" s="1"/>
  <c r="G3152" i="1"/>
  <c r="G3153" i="1" s="1"/>
  <c r="G3154" i="1" s="1"/>
  <c r="G3155" i="1" s="1"/>
  <c r="G3156" i="1" s="1"/>
  <c r="G3157" i="1" s="1"/>
  <c r="G3158" i="1" s="1"/>
  <c r="G3159" i="1" s="1"/>
  <c r="G3160" i="1" s="1"/>
  <c r="G3161" i="1" s="1"/>
  <c r="G3162" i="1" s="1"/>
  <c r="G3163" i="1" s="1"/>
  <c r="G3164" i="1" s="1"/>
  <c r="G3165" i="1" s="1"/>
  <c r="G3166" i="1" s="1"/>
  <c r="G3167" i="1" s="1"/>
  <c r="G3168" i="1" s="1"/>
  <c r="G3169" i="1" s="1"/>
  <c r="G3170" i="1" s="1"/>
  <c r="G3171" i="1" s="1"/>
  <c r="G3172" i="1" s="1"/>
  <c r="G3173" i="1" s="1"/>
  <c r="G3174" i="1" s="1"/>
  <c r="G3175" i="1" s="1"/>
  <c r="G3176" i="1" s="1"/>
  <c r="G3177" i="1" s="1"/>
  <c r="G3178" i="1" s="1"/>
  <c r="H3151" i="1"/>
  <c r="J3151" i="1" s="1"/>
  <c r="A3152" i="1" s="1"/>
  <c r="B3152" i="1" l="1"/>
  <c r="E3152" i="1"/>
  <c r="C3152" i="1" l="1"/>
  <c r="D3152" i="1" s="1"/>
  <c r="F3152" i="1"/>
  <c r="H3152" i="1" s="1"/>
  <c r="J3152" i="1" s="1"/>
  <c r="A3153" i="1" l="1"/>
  <c r="B3153" i="1" s="1"/>
  <c r="E3153" i="1" l="1"/>
  <c r="F3153" i="1" s="1"/>
  <c r="C3153" i="1"/>
  <c r="H3153" i="1" l="1"/>
  <c r="J3153" i="1" s="1"/>
  <c r="D3153" i="1"/>
  <c r="A3154" i="1" l="1"/>
  <c r="B3154" i="1" l="1"/>
  <c r="E3154" i="1"/>
  <c r="C3154" i="1" l="1"/>
  <c r="D3154" i="1" s="1"/>
  <c r="F3154" i="1"/>
  <c r="H3154" i="1" s="1"/>
  <c r="J3154" i="1" s="1"/>
  <c r="A3155" i="1" l="1"/>
  <c r="B3155" i="1" s="1"/>
  <c r="E3155" i="1" l="1"/>
  <c r="F3155" i="1" s="1"/>
  <c r="H3155" i="1" s="1"/>
  <c r="J3155" i="1" s="1"/>
  <c r="C3155" i="1"/>
  <c r="D3155" i="1" s="1"/>
  <c r="A3156" i="1" l="1"/>
  <c r="E3156" i="1" s="1"/>
  <c r="B3156" i="1" l="1"/>
  <c r="C3156" i="1" s="1"/>
  <c r="D3156" i="1" s="1"/>
  <c r="F3156" i="1" l="1"/>
  <c r="H3156" i="1" s="1"/>
  <c r="J3156" i="1" s="1"/>
  <c r="A3157" i="1" s="1"/>
  <c r="B3157" i="1" s="1"/>
  <c r="E3157" i="1" l="1"/>
  <c r="F3157" i="1" s="1"/>
  <c r="C3157" i="1"/>
  <c r="H3157" i="1" l="1"/>
  <c r="J3157" i="1" s="1"/>
  <c r="D3157" i="1"/>
  <c r="A3158" i="1" l="1"/>
  <c r="B3158" i="1" l="1"/>
  <c r="E3158" i="1"/>
  <c r="C3158" i="1" l="1"/>
  <c r="F3158" i="1"/>
  <c r="H3158" i="1" l="1"/>
  <c r="J3158" i="1" s="1"/>
  <c r="D3158" i="1"/>
  <c r="A3159" i="1" l="1"/>
  <c r="E3159" i="1" l="1"/>
  <c r="B3159" i="1"/>
  <c r="C3159" i="1" l="1"/>
  <c r="F3159" i="1"/>
  <c r="H3159" i="1" l="1"/>
  <c r="J3159" i="1" s="1"/>
  <c r="D3159" i="1"/>
  <c r="A3160" i="1" l="1"/>
  <c r="E3160" i="1" s="1"/>
  <c r="B3160" i="1" l="1"/>
  <c r="C3160" i="1" s="1"/>
  <c r="F3160" i="1" l="1"/>
  <c r="H3160" i="1" s="1"/>
  <c r="J3160" i="1" s="1"/>
  <c r="D3160" i="1"/>
  <c r="A3161" i="1" l="1"/>
  <c r="B3161" i="1" l="1"/>
  <c r="E3161" i="1"/>
  <c r="C3161" i="1" l="1"/>
  <c r="D3161" i="1" s="1"/>
  <c r="F3161" i="1"/>
  <c r="H3161" i="1" s="1"/>
  <c r="J3161" i="1" s="1"/>
  <c r="A3162" i="1" l="1"/>
  <c r="B3162" i="1" s="1"/>
  <c r="E3162" i="1" l="1"/>
  <c r="F3162" i="1" s="1"/>
  <c r="C3162" i="1"/>
  <c r="H3162" i="1" l="1"/>
  <c r="J3162" i="1" s="1"/>
  <c r="D3162" i="1"/>
  <c r="A3163" i="1" l="1"/>
  <c r="B3163" i="1" l="1"/>
  <c r="E3163" i="1"/>
  <c r="C3163" i="1" l="1"/>
  <c r="D3163" i="1" s="1"/>
  <c r="F3163" i="1"/>
  <c r="H3163" i="1" s="1"/>
  <c r="J3163" i="1" s="1"/>
  <c r="A3164" i="1" l="1"/>
  <c r="B3164" i="1" s="1"/>
  <c r="E3164" i="1" l="1"/>
  <c r="F3164" i="1" s="1"/>
  <c r="C3164" i="1"/>
  <c r="H3164" i="1" l="1"/>
  <c r="J3164" i="1" s="1"/>
  <c r="D3164" i="1"/>
  <c r="A3165" i="1" l="1"/>
  <c r="E3165" i="1" s="1"/>
  <c r="B3165" i="1" l="1"/>
  <c r="C3165" i="1" s="1"/>
  <c r="F3165" i="1" l="1"/>
  <c r="H3165" i="1" s="1"/>
  <c r="J3165" i="1" s="1"/>
  <c r="D3165" i="1"/>
  <c r="A3166" i="1" l="1"/>
  <c r="E3166" i="1" l="1"/>
  <c r="B3166" i="1"/>
  <c r="C3166" i="1" l="1"/>
  <c r="F3166" i="1"/>
  <c r="H3166" i="1" l="1"/>
  <c r="J3166" i="1" s="1"/>
  <c r="D3166" i="1"/>
  <c r="A3167" i="1" l="1"/>
  <c r="E3167" i="1" s="1"/>
  <c r="B3167" i="1" l="1"/>
  <c r="F3167" i="1" s="1"/>
  <c r="C3167" i="1" l="1"/>
  <c r="D3167" i="1" s="1"/>
  <c r="H3167" i="1"/>
  <c r="J3167" i="1" s="1"/>
  <c r="A3168" i="1" l="1"/>
  <c r="B3168" i="1" l="1"/>
  <c r="E3168" i="1"/>
  <c r="C3168" i="1" l="1"/>
  <c r="D3168" i="1" s="1"/>
  <c r="F3168" i="1"/>
  <c r="H3168" i="1" s="1"/>
  <c r="J3168" i="1" s="1"/>
  <c r="A3169" i="1" l="1"/>
  <c r="E3169" i="1" s="1"/>
  <c r="B3169" i="1" l="1"/>
  <c r="C3169" i="1" s="1"/>
  <c r="F3169" i="1" l="1"/>
  <c r="H3169" i="1" s="1"/>
  <c r="J3169" i="1" s="1"/>
  <c r="D3169" i="1"/>
  <c r="A3170" i="1" l="1"/>
  <c r="E3170" i="1" s="1"/>
  <c r="B3170" i="1" l="1"/>
  <c r="C3170" i="1" s="1"/>
  <c r="F3170" i="1" l="1"/>
  <c r="H3170" i="1" s="1"/>
  <c r="J3170" i="1" s="1"/>
  <c r="D3170" i="1"/>
  <c r="A3171" i="1" l="1"/>
  <c r="B3171" i="1" s="1"/>
  <c r="E3171" i="1" l="1"/>
  <c r="F3171" i="1" s="1"/>
  <c r="C3171" i="1"/>
  <c r="H3171" i="1" l="1"/>
  <c r="J3171" i="1" s="1"/>
  <c r="D3171" i="1"/>
  <c r="A3172" i="1" l="1"/>
  <c r="E3172" i="1" s="1"/>
  <c r="B3172" i="1" l="1"/>
  <c r="C3172" i="1" s="1"/>
  <c r="F3172" i="1" l="1"/>
  <c r="H3172" i="1" s="1"/>
  <c r="J3172" i="1" s="1"/>
  <c r="D3172" i="1"/>
  <c r="A3173" i="1" l="1"/>
  <c r="B3173" i="1" l="1"/>
  <c r="E3173" i="1"/>
  <c r="C3173" i="1" l="1"/>
  <c r="F3173" i="1"/>
  <c r="H3173" i="1" l="1"/>
  <c r="J3173" i="1" s="1"/>
  <c r="D3173" i="1"/>
  <c r="A3174" i="1" l="1"/>
  <c r="E3174" i="1" s="1"/>
  <c r="B3174" i="1" l="1"/>
  <c r="C3174" i="1" s="1"/>
  <c r="F3174" i="1" l="1"/>
  <c r="H3174" i="1" s="1"/>
  <c r="J3174" i="1" s="1"/>
  <c r="D3174" i="1"/>
  <c r="A3175" i="1" l="1"/>
  <c r="E3175" i="1" l="1"/>
  <c r="B3175" i="1"/>
  <c r="C3175" i="1" l="1"/>
  <c r="F3175" i="1"/>
  <c r="H3175" i="1" l="1"/>
  <c r="J3175" i="1" s="1"/>
  <c r="D3175" i="1"/>
  <c r="A3176" i="1" l="1"/>
  <c r="B3176" i="1" l="1"/>
  <c r="E3176" i="1"/>
  <c r="C3176" i="1" l="1"/>
  <c r="D3176" i="1" s="1"/>
  <c r="F3176" i="1"/>
  <c r="H3176" i="1" s="1"/>
  <c r="J3176" i="1" s="1"/>
  <c r="A3177" i="1" l="1"/>
  <c r="E3177" i="1" s="1"/>
  <c r="B3177" i="1" l="1"/>
  <c r="C3177" i="1" s="1"/>
  <c r="F3177" i="1" l="1"/>
  <c r="H3177" i="1" s="1"/>
  <c r="J3177" i="1" s="1"/>
  <c r="D3177" i="1"/>
  <c r="A3178" i="1" l="1"/>
  <c r="E3178" i="1" l="1"/>
  <c r="B3178" i="1"/>
  <c r="L101" i="1"/>
  <c r="M101" i="1" s="1"/>
  <c r="C3178" i="1" l="1"/>
  <c r="D3178" i="1" s="1"/>
  <c r="I3184" i="1" s="1"/>
  <c r="I3185" i="1" s="1"/>
  <c r="I3186" i="1" s="1"/>
  <c r="I3187" i="1" s="1"/>
  <c r="I3188" i="1" s="1"/>
  <c r="I3189" i="1" s="1"/>
  <c r="I3190" i="1" s="1"/>
  <c r="I3191" i="1" s="1"/>
  <c r="I3192" i="1" s="1"/>
  <c r="I3193" i="1" s="1"/>
  <c r="I3194" i="1" s="1"/>
  <c r="I3195" i="1" s="1"/>
  <c r="I3196" i="1" s="1"/>
  <c r="I3197" i="1" s="1"/>
  <c r="I3198" i="1" s="1"/>
  <c r="I3199" i="1" s="1"/>
  <c r="I3200" i="1" s="1"/>
  <c r="I3201" i="1" s="1"/>
  <c r="I3202" i="1" s="1"/>
  <c r="I3203" i="1" s="1"/>
  <c r="I3204" i="1" s="1"/>
  <c r="I3205" i="1" s="1"/>
  <c r="I3206" i="1" s="1"/>
  <c r="I3207" i="1" s="1"/>
  <c r="I3208" i="1" s="1"/>
  <c r="I3209" i="1" s="1"/>
  <c r="I3210" i="1" s="1"/>
  <c r="I3211" i="1" s="1"/>
  <c r="F3178" i="1"/>
  <c r="G3184" i="1" l="1"/>
  <c r="H3178" i="1"/>
  <c r="J3178" i="1" s="1"/>
  <c r="G3185" i="1" l="1"/>
  <c r="G3186" i="1" s="1"/>
  <c r="G3187" i="1" s="1"/>
  <c r="G3188" i="1" s="1"/>
  <c r="G3189" i="1" s="1"/>
  <c r="G3190" i="1" s="1"/>
  <c r="G3191" i="1" s="1"/>
  <c r="G3192" i="1" s="1"/>
  <c r="G3193" i="1" s="1"/>
  <c r="G3194" i="1" s="1"/>
  <c r="G3195" i="1" s="1"/>
  <c r="G3196" i="1" s="1"/>
  <c r="G3197" i="1" s="1"/>
  <c r="G3198" i="1" s="1"/>
  <c r="G3199" i="1" s="1"/>
  <c r="G3200" i="1" s="1"/>
  <c r="G3201" i="1" s="1"/>
  <c r="G3202" i="1" s="1"/>
  <c r="G3203" i="1" s="1"/>
  <c r="G3204" i="1" s="1"/>
  <c r="G3205" i="1" s="1"/>
  <c r="G3206" i="1" s="1"/>
  <c r="G3207" i="1" s="1"/>
  <c r="G3208" i="1" s="1"/>
  <c r="G3209" i="1" s="1"/>
  <c r="G3210" i="1" s="1"/>
  <c r="G3211" i="1" s="1"/>
  <c r="H3184" i="1"/>
  <c r="J3184" i="1" s="1"/>
  <c r="A3185" i="1" s="1"/>
  <c r="E3185" i="1" l="1"/>
  <c r="B3185" i="1"/>
  <c r="C3185" i="1" l="1"/>
  <c r="F3185" i="1"/>
  <c r="H3185" i="1" l="1"/>
  <c r="J3185" i="1" s="1"/>
  <c r="D3185" i="1"/>
  <c r="A3186" i="1" l="1"/>
  <c r="E3186" i="1" s="1"/>
  <c r="B3186" i="1" l="1"/>
  <c r="C3186" i="1" s="1"/>
  <c r="F3186" i="1" l="1"/>
  <c r="H3186" i="1" s="1"/>
  <c r="J3186" i="1" s="1"/>
  <c r="D3186" i="1"/>
  <c r="A3187" i="1" l="1"/>
  <c r="B3187" i="1" l="1"/>
  <c r="E3187" i="1"/>
  <c r="C3187" i="1" l="1"/>
  <c r="F3187" i="1"/>
  <c r="H3187" i="1" l="1"/>
  <c r="J3187" i="1" s="1"/>
  <c r="D3187" i="1"/>
  <c r="A3188" i="1" l="1"/>
  <c r="E3188" i="1" l="1"/>
  <c r="B3188" i="1"/>
  <c r="C3188" i="1" l="1"/>
  <c r="F3188" i="1"/>
  <c r="H3188" i="1" l="1"/>
  <c r="J3188" i="1" s="1"/>
  <c r="D3188" i="1"/>
  <c r="A3189" i="1" l="1"/>
  <c r="E3189" i="1" s="1"/>
  <c r="B3189" i="1" l="1"/>
  <c r="F3189" i="1" s="1"/>
  <c r="C3189" i="1" l="1"/>
  <c r="D3189" i="1" s="1"/>
  <c r="H3189" i="1"/>
  <c r="J3189" i="1" s="1"/>
  <c r="A3190" i="1" l="1"/>
  <c r="E3190" i="1" s="1"/>
  <c r="B3190" i="1" l="1"/>
  <c r="F3190" i="1" s="1"/>
  <c r="C3190" i="1" l="1"/>
  <c r="D3190" i="1" s="1"/>
  <c r="H3190" i="1"/>
  <c r="J3190" i="1" s="1"/>
  <c r="A3191" i="1" l="1"/>
  <c r="B3191" i="1" s="1"/>
  <c r="E3191" i="1" l="1"/>
  <c r="F3191" i="1" s="1"/>
  <c r="C3191" i="1"/>
  <c r="H3191" i="1" l="1"/>
  <c r="J3191" i="1" s="1"/>
  <c r="D3191" i="1"/>
  <c r="A3192" i="1" l="1"/>
  <c r="E3192" i="1" l="1"/>
  <c r="B3192" i="1"/>
  <c r="C3192" i="1" l="1"/>
  <c r="F3192" i="1"/>
  <c r="H3192" i="1" l="1"/>
  <c r="J3192" i="1" s="1"/>
  <c r="D3192" i="1"/>
  <c r="A3193" i="1" l="1"/>
  <c r="E3193" i="1" l="1"/>
  <c r="B3193" i="1"/>
  <c r="C3193" i="1" l="1"/>
  <c r="F3193" i="1"/>
  <c r="H3193" i="1" l="1"/>
  <c r="J3193" i="1" s="1"/>
  <c r="D3193" i="1"/>
  <c r="A3194" i="1" l="1"/>
  <c r="B3194" i="1" s="1"/>
  <c r="E3194" i="1" l="1"/>
  <c r="F3194" i="1" s="1"/>
  <c r="C3194" i="1"/>
  <c r="H3194" i="1" l="1"/>
  <c r="J3194" i="1" s="1"/>
  <c r="D3194" i="1"/>
  <c r="A3195" i="1" l="1"/>
  <c r="B3195" i="1" l="1"/>
  <c r="E3195" i="1"/>
  <c r="C3195" i="1" l="1"/>
  <c r="F3195" i="1"/>
  <c r="H3195" i="1" l="1"/>
  <c r="J3195" i="1" s="1"/>
  <c r="D3195" i="1"/>
  <c r="A3196" i="1" l="1"/>
  <c r="E3196" i="1" l="1"/>
  <c r="B3196" i="1"/>
  <c r="C3196" i="1" l="1"/>
  <c r="F3196" i="1"/>
  <c r="H3196" i="1" l="1"/>
  <c r="J3196" i="1" s="1"/>
  <c r="D3196" i="1"/>
  <c r="A3197" i="1" l="1"/>
  <c r="E3197" i="1" l="1"/>
  <c r="B3197" i="1"/>
  <c r="C3197" i="1" l="1"/>
  <c r="F3197" i="1"/>
  <c r="H3197" i="1" l="1"/>
  <c r="J3197" i="1" s="1"/>
  <c r="D3197" i="1"/>
  <c r="A3198" i="1" l="1"/>
  <c r="E3198" i="1" s="1"/>
  <c r="B3198" i="1" l="1"/>
  <c r="C3198" i="1" s="1"/>
  <c r="F3198" i="1" l="1"/>
  <c r="H3198" i="1" s="1"/>
  <c r="J3198" i="1" s="1"/>
  <c r="D3198" i="1"/>
  <c r="A3199" i="1" l="1"/>
  <c r="B3199" i="1" s="1"/>
  <c r="E3199" i="1" l="1"/>
  <c r="F3199" i="1" s="1"/>
  <c r="C3199" i="1"/>
  <c r="H3199" i="1" l="1"/>
  <c r="J3199" i="1" s="1"/>
  <c r="D3199" i="1"/>
  <c r="A3200" i="1" l="1"/>
  <c r="E3200" i="1" l="1"/>
  <c r="B3200" i="1"/>
  <c r="C3200" i="1" l="1"/>
  <c r="F3200" i="1"/>
  <c r="H3200" i="1" l="1"/>
  <c r="J3200" i="1" s="1"/>
  <c r="D3200" i="1"/>
  <c r="A3201" i="1" l="1"/>
  <c r="B3201" i="1" l="1"/>
  <c r="E3201" i="1"/>
  <c r="C3201" i="1" l="1"/>
  <c r="F3201" i="1"/>
  <c r="H3201" i="1" l="1"/>
  <c r="J3201" i="1" s="1"/>
  <c r="D3201" i="1"/>
  <c r="A3202" i="1" l="1"/>
  <c r="E3202" i="1" l="1"/>
  <c r="B3202" i="1"/>
  <c r="C3202" i="1" l="1"/>
  <c r="F3202" i="1"/>
  <c r="H3202" i="1" l="1"/>
  <c r="J3202" i="1" s="1"/>
  <c r="D3202" i="1"/>
  <c r="A3203" i="1" l="1"/>
  <c r="E3203" i="1" l="1"/>
  <c r="B3203" i="1"/>
  <c r="C3203" i="1" l="1"/>
  <c r="F3203" i="1"/>
  <c r="H3203" i="1" l="1"/>
  <c r="J3203" i="1" s="1"/>
  <c r="D3203" i="1"/>
  <c r="A3204" i="1" l="1"/>
  <c r="E3204" i="1" s="1"/>
  <c r="B3204" i="1" l="1"/>
  <c r="C3204" i="1" s="1"/>
  <c r="F3204" i="1" l="1"/>
  <c r="H3204" i="1" s="1"/>
  <c r="J3204" i="1" s="1"/>
  <c r="D3204" i="1"/>
  <c r="A3205" i="1" l="1"/>
  <c r="E3205" i="1" s="1"/>
  <c r="B3205" i="1" l="1"/>
  <c r="C3205" i="1" s="1"/>
  <c r="F3205" i="1" l="1"/>
  <c r="H3205" i="1" s="1"/>
  <c r="J3205" i="1" s="1"/>
  <c r="D3205" i="1"/>
  <c r="A3206" i="1" l="1"/>
  <c r="E3206" i="1" s="1"/>
  <c r="B3206" i="1" l="1"/>
  <c r="F3206" i="1" s="1"/>
  <c r="C3206" i="1" l="1"/>
  <c r="D3206" i="1" s="1"/>
  <c r="H3206" i="1"/>
  <c r="J3206" i="1" s="1"/>
  <c r="A3207" i="1" l="1"/>
  <c r="E3207" i="1" s="1"/>
  <c r="B3207" i="1" l="1"/>
  <c r="C3207" i="1" s="1"/>
  <c r="F3207" i="1" l="1"/>
  <c r="H3207" i="1" s="1"/>
  <c r="J3207" i="1" s="1"/>
  <c r="D3207" i="1"/>
  <c r="A3208" i="1" l="1"/>
  <c r="E3208" i="1" l="1"/>
  <c r="B3208" i="1"/>
  <c r="C3208" i="1" l="1"/>
  <c r="F3208" i="1"/>
  <c r="H3208" i="1" l="1"/>
  <c r="J3208" i="1" s="1"/>
  <c r="D3208" i="1"/>
  <c r="A3209" i="1" l="1"/>
  <c r="E3209" i="1" l="1"/>
  <c r="B3209" i="1"/>
  <c r="C3209" i="1" l="1"/>
  <c r="D3209" i="1" s="1"/>
  <c r="F3209" i="1"/>
  <c r="H3209" i="1" s="1"/>
  <c r="J3209" i="1" s="1"/>
  <c r="A3210" i="1" l="1"/>
  <c r="B3210" i="1" s="1"/>
  <c r="E3210" i="1" l="1"/>
  <c r="F3210" i="1" s="1"/>
  <c r="C3210" i="1"/>
  <c r="H3210" i="1" l="1"/>
  <c r="J3210" i="1" s="1"/>
  <c r="D3210" i="1"/>
  <c r="A3211" i="1" l="1"/>
  <c r="E3211" i="1" s="1"/>
  <c r="L102" i="1" l="1"/>
  <c r="M102" i="1" s="1"/>
  <c r="B3211" i="1"/>
  <c r="F3211" i="1" s="1"/>
  <c r="C3211" i="1" l="1"/>
  <c r="D3211" i="1" s="1"/>
  <c r="I3217" i="1" s="1"/>
  <c r="I3218" i="1" s="1"/>
  <c r="I3219" i="1" s="1"/>
  <c r="I3220" i="1" s="1"/>
  <c r="I3221" i="1" s="1"/>
  <c r="I3222" i="1" s="1"/>
  <c r="I3223" i="1" s="1"/>
  <c r="I3224" i="1" s="1"/>
  <c r="I3225" i="1" s="1"/>
  <c r="I3226" i="1" s="1"/>
  <c r="I3227" i="1" s="1"/>
  <c r="I3228" i="1" s="1"/>
  <c r="I3229" i="1" s="1"/>
  <c r="I3230" i="1" s="1"/>
  <c r="I3231" i="1" s="1"/>
  <c r="I3232" i="1" s="1"/>
  <c r="I3233" i="1" s="1"/>
  <c r="I3234" i="1" s="1"/>
  <c r="I3235" i="1" s="1"/>
  <c r="I3236" i="1" s="1"/>
  <c r="I3237" i="1" s="1"/>
  <c r="I3238" i="1" s="1"/>
  <c r="I3239" i="1" s="1"/>
  <c r="I3240" i="1" s="1"/>
  <c r="I3241" i="1" s="1"/>
  <c r="I3242" i="1" s="1"/>
  <c r="I3243" i="1" s="1"/>
  <c r="I3244" i="1" s="1"/>
  <c r="G3217" i="1"/>
  <c r="H3211" i="1"/>
  <c r="J3211" i="1" s="1"/>
  <c r="G3218" i="1" l="1"/>
  <c r="G3219" i="1" s="1"/>
  <c r="G3220" i="1" s="1"/>
  <c r="G3221" i="1" s="1"/>
  <c r="G3222" i="1" s="1"/>
  <c r="G3223" i="1" s="1"/>
  <c r="G3224" i="1" s="1"/>
  <c r="G3225" i="1" s="1"/>
  <c r="G3226" i="1" s="1"/>
  <c r="G3227" i="1" s="1"/>
  <c r="G3228" i="1" s="1"/>
  <c r="G3229" i="1" s="1"/>
  <c r="G3230" i="1" s="1"/>
  <c r="G3231" i="1" s="1"/>
  <c r="G3232" i="1" s="1"/>
  <c r="G3233" i="1" s="1"/>
  <c r="G3234" i="1" s="1"/>
  <c r="G3235" i="1" s="1"/>
  <c r="G3236" i="1" s="1"/>
  <c r="G3237" i="1" s="1"/>
  <c r="G3238" i="1" s="1"/>
  <c r="G3239" i="1" s="1"/>
  <c r="G3240" i="1" s="1"/>
  <c r="G3241" i="1" s="1"/>
  <c r="G3242" i="1" s="1"/>
  <c r="G3243" i="1" s="1"/>
  <c r="G3244" i="1" s="1"/>
  <c r="H3217" i="1"/>
  <c r="J3217" i="1" s="1"/>
  <c r="A3218" i="1" s="1"/>
  <c r="E3218" i="1" l="1"/>
  <c r="B3218" i="1"/>
  <c r="C3218" i="1" l="1"/>
  <c r="D3218" i="1" s="1"/>
  <c r="F3218" i="1"/>
  <c r="H3218" i="1" s="1"/>
  <c r="J3218" i="1" s="1"/>
  <c r="A3219" i="1" l="1"/>
  <c r="E3219" i="1" s="1"/>
  <c r="B3219" i="1" l="1"/>
  <c r="C3219" i="1" s="1"/>
  <c r="D3219" i="1" s="1"/>
  <c r="F3219" i="1" l="1"/>
  <c r="H3219" i="1" s="1"/>
  <c r="J3219" i="1" s="1"/>
  <c r="A3220" i="1" s="1"/>
  <c r="E3220" i="1" s="1"/>
  <c r="B3220" i="1" l="1"/>
  <c r="C3220" i="1" s="1"/>
  <c r="D3220" i="1" s="1"/>
  <c r="F3220" i="1" l="1"/>
  <c r="H3220" i="1" s="1"/>
  <c r="J3220" i="1" s="1"/>
  <c r="A3221" i="1" s="1"/>
  <c r="B3221" i="1" s="1"/>
  <c r="E3221" i="1" l="1"/>
  <c r="F3221" i="1" s="1"/>
  <c r="C3221" i="1"/>
  <c r="D3221" i="1" s="1"/>
  <c r="H3221" i="1" l="1"/>
  <c r="J3221" i="1" s="1"/>
  <c r="A3222" i="1" s="1"/>
  <c r="B3222" i="1" s="1"/>
  <c r="C3222" i="1" l="1"/>
  <c r="D3222" i="1" s="1"/>
  <c r="E3222" i="1"/>
  <c r="F3222" i="1" s="1"/>
  <c r="H3222" i="1" s="1"/>
  <c r="J3222" i="1" s="1"/>
  <c r="A3223" i="1" l="1"/>
  <c r="E3223" i="1" s="1"/>
  <c r="B3223" i="1" l="1"/>
  <c r="C3223" i="1" s="1"/>
  <c r="D3223" i="1" s="1"/>
  <c r="F3223" i="1" l="1"/>
  <c r="H3223" i="1" s="1"/>
  <c r="J3223" i="1" s="1"/>
  <c r="A3224" i="1" s="1"/>
  <c r="B3224" i="1" s="1"/>
  <c r="E3224" i="1" l="1"/>
  <c r="F3224" i="1" s="1"/>
  <c r="H3224" i="1" s="1"/>
  <c r="J3224" i="1" s="1"/>
  <c r="C3224" i="1"/>
  <c r="D3224" i="1" s="1"/>
  <c r="A3225" i="1" l="1"/>
  <c r="E3225" i="1" l="1"/>
  <c r="B3225" i="1"/>
  <c r="C3225" i="1" l="1"/>
  <c r="D3225" i="1" s="1"/>
  <c r="F3225" i="1"/>
  <c r="H3225" i="1" s="1"/>
  <c r="J3225" i="1" s="1"/>
  <c r="A3226" i="1" l="1"/>
  <c r="B3226" i="1" s="1"/>
  <c r="E3226" i="1" l="1"/>
  <c r="F3226" i="1" s="1"/>
  <c r="C3226" i="1"/>
  <c r="D3226" i="1" s="1"/>
  <c r="H3226" i="1" l="1"/>
  <c r="J3226" i="1" s="1"/>
  <c r="A3227" i="1" s="1"/>
  <c r="E3227" i="1" s="1"/>
  <c r="B3227" i="1" l="1"/>
  <c r="C3227" i="1" l="1"/>
  <c r="F3227" i="1"/>
  <c r="H3227" i="1" l="1"/>
  <c r="J3227" i="1" s="1"/>
  <c r="D3227" i="1"/>
  <c r="A3228" i="1" l="1"/>
  <c r="B3228" i="1" s="1"/>
  <c r="E3228" i="1" l="1"/>
  <c r="F3228" i="1" s="1"/>
  <c r="C3228" i="1"/>
  <c r="H3228" i="1" l="1"/>
  <c r="J3228" i="1" s="1"/>
  <c r="D3228" i="1"/>
  <c r="A3229" i="1" l="1"/>
  <c r="B3229" i="1" s="1"/>
  <c r="E3229" i="1" l="1"/>
  <c r="F3229" i="1" s="1"/>
  <c r="C3229" i="1"/>
  <c r="H3229" i="1" l="1"/>
  <c r="J3229" i="1" s="1"/>
  <c r="D3229" i="1"/>
  <c r="A3230" i="1" l="1"/>
  <c r="E3230" i="1" s="1"/>
  <c r="B3230" i="1" l="1"/>
  <c r="C3230" i="1" s="1"/>
  <c r="F3230" i="1" l="1"/>
  <c r="H3230" i="1" s="1"/>
  <c r="J3230" i="1" s="1"/>
  <c r="D3230" i="1"/>
  <c r="A3231" i="1" l="1"/>
  <c r="B3231" i="1" l="1"/>
  <c r="E3231" i="1"/>
  <c r="C3231" i="1" l="1"/>
  <c r="F3231" i="1"/>
  <c r="H3231" i="1" l="1"/>
  <c r="J3231" i="1" s="1"/>
  <c r="D3231" i="1"/>
  <c r="A3232" i="1" l="1"/>
  <c r="E3232" i="1" s="1"/>
  <c r="B3232" i="1" l="1"/>
  <c r="C3232" i="1" s="1"/>
  <c r="D3232" i="1" s="1"/>
  <c r="F3232" i="1" l="1"/>
  <c r="H3232" i="1" s="1"/>
  <c r="J3232" i="1" s="1"/>
  <c r="A3233" i="1" s="1"/>
  <c r="E3233" i="1" s="1"/>
  <c r="B3233" i="1" l="1"/>
  <c r="C3233" i="1" s="1"/>
  <c r="D3233" i="1" s="1"/>
  <c r="F3233" i="1" l="1"/>
  <c r="H3233" i="1" s="1"/>
  <c r="J3233" i="1" s="1"/>
  <c r="A3234" i="1" s="1"/>
  <c r="B3234" i="1" s="1"/>
  <c r="E3234" i="1" l="1"/>
  <c r="F3234" i="1" s="1"/>
  <c r="H3234" i="1" s="1"/>
  <c r="J3234" i="1" s="1"/>
  <c r="C3234" i="1"/>
  <c r="D3234" i="1" s="1"/>
  <c r="A3235" i="1" l="1"/>
  <c r="B3235" i="1" s="1"/>
  <c r="E3235" i="1" l="1"/>
  <c r="F3235" i="1" s="1"/>
  <c r="H3235" i="1" s="1"/>
  <c r="J3235" i="1" s="1"/>
  <c r="C3235" i="1"/>
  <c r="D3235" i="1" s="1"/>
  <c r="A3236" i="1" l="1"/>
  <c r="E3236" i="1" s="1"/>
  <c r="B3236" i="1" l="1"/>
  <c r="C3236" i="1" s="1"/>
  <c r="F3236" i="1" l="1"/>
  <c r="H3236" i="1" s="1"/>
  <c r="J3236" i="1" s="1"/>
  <c r="D3236" i="1"/>
  <c r="A3237" i="1" l="1"/>
  <c r="E3237" i="1" l="1"/>
  <c r="B3237" i="1"/>
  <c r="C3237" i="1" l="1"/>
  <c r="D3237" i="1" s="1"/>
  <c r="F3237" i="1"/>
  <c r="H3237" i="1" s="1"/>
  <c r="J3237" i="1" s="1"/>
  <c r="A3238" i="1" l="1"/>
  <c r="B3238" i="1" s="1"/>
  <c r="E3238" i="1" l="1"/>
  <c r="F3238" i="1" s="1"/>
  <c r="H3238" i="1" s="1"/>
  <c r="J3238" i="1" s="1"/>
  <c r="C3238" i="1"/>
  <c r="D3238" i="1" s="1"/>
  <c r="A3239" i="1" l="1"/>
  <c r="E3239" i="1" s="1"/>
  <c r="B3239" i="1" l="1"/>
  <c r="C3239" i="1" s="1"/>
  <c r="F3239" i="1" l="1"/>
  <c r="H3239" i="1" s="1"/>
  <c r="J3239" i="1" s="1"/>
  <c r="D3239" i="1"/>
  <c r="A3240" i="1" l="1"/>
  <c r="B3240" i="1" l="1"/>
  <c r="E3240" i="1"/>
  <c r="C3240" i="1" l="1"/>
  <c r="F3240" i="1"/>
  <c r="H3240" i="1" l="1"/>
  <c r="J3240" i="1" s="1"/>
  <c r="D3240" i="1"/>
  <c r="A3241" i="1" l="1"/>
  <c r="E3241" i="1" l="1"/>
  <c r="B3241" i="1"/>
  <c r="C3241" i="1" l="1"/>
  <c r="F3241" i="1"/>
  <c r="H3241" i="1" l="1"/>
  <c r="J3241" i="1" s="1"/>
  <c r="D3241" i="1"/>
  <c r="A3242" i="1" l="1"/>
  <c r="E3242" i="1" s="1"/>
  <c r="B3242" i="1" l="1"/>
  <c r="F3242" i="1" s="1"/>
  <c r="H3242" i="1" s="1"/>
  <c r="J3242" i="1" s="1"/>
  <c r="C3242" i="1" l="1"/>
  <c r="D3242" i="1" s="1"/>
  <c r="A3243" i="1" s="1"/>
  <c r="B3243" i="1" l="1"/>
  <c r="C3243" i="1" s="1"/>
  <c r="E3243" i="1"/>
  <c r="F3243" i="1" l="1"/>
  <c r="H3243" i="1" s="1"/>
  <c r="J3243" i="1" s="1"/>
  <c r="D3243" i="1"/>
  <c r="A3244" i="1" l="1"/>
  <c r="L103" i="1" s="1"/>
  <c r="M103" i="1" s="1"/>
  <c r="E3244" i="1" l="1"/>
  <c r="B3244" i="1"/>
  <c r="C3244" i="1" s="1"/>
  <c r="D3244" i="1" s="1"/>
  <c r="I3250" i="1" s="1"/>
  <c r="I3251" i="1" s="1"/>
  <c r="I3252" i="1" s="1"/>
  <c r="I3253" i="1" s="1"/>
  <c r="I3254" i="1" s="1"/>
  <c r="I3255" i="1" s="1"/>
  <c r="I3256" i="1" s="1"/>
  <c r="I3257" i="1" s="1"/>
  <c r="I3258" i="1" s="1"/>
  <c r="I3259" i="1" s="1"/>
  <c r="I3260" i="1" s="1"/>
  <c r="I3261" i="1" s="1"/>
  <c r="I3262" i="1" s="1"/>
  <c r="I3263" i="1" s="1"/>
  <c r="I3264" i="1" s="1"/>
  <c r="I3265" i="1" s="1"/>
  <c r="I3266" i="1" s="1"/>
  <c r="I3267" i="1" s="1"/>
  <c r="I3268" i="1" s="1"/>
  <c r="I3269" i="1" s="1"/>
  <c r="I3270" i="1" s="1"/>
  <c r="I3271" i="1" s="1"/>
  <c r="I3272" i="1" s="1"/>
  <c r="I3273" i="1" s="1"/>
  <c r="I3274" i="1" s="1"/>
  <c r="I3275" i="1" s="1"/>
  <c r="I3276" i="1" s="1"/>
  <c r="I3277" i="1" s="1"/>
  <c r="F3244" i="1" l="1"/>
  <c r="H3244" i="1" s="1"/>
  <c r="J3244" i="1" s="1"/>
  <c r="G3250" i="1" l="1"/>
  <c r="H3250" i="1" s="1"/>
  <c r="J3250" i="1" s="1"/>
  <c r="A3251" i="1" s="1"/>
  <c r="G3251" i="1" l="1"/>
  <c r="G3252" i="1" s="1"/>
  <c r="G3253" i="1" s="1"/>
  <c r="G3254" i="1" s="1"/>
  <c r="G3255" i="1" s="1"/>
  <c r="G3256" i="1" s="1"/>
  <c r="G3257" i="1" s="1"/>
  <c r="G3258" i="1" s="1"/>
  <c r="G3259" i="1" s="1"/>
  <c r="G3260" i="1" s="1"/>
  <c r="G3261" i="1" s="1"/>
  <c r="G3262" i="1" s="1"/>
  <c r="G3263" i="1" s="1"/>
  <c r="G3264" i="1" s="1"/>
  <c r="G3265" i="1" s="1"/>
  <c r="G3266" i="1" s="1"/>
  <c r="G3267" i="1" s="1"/>
  <c r="G3268" i="1" s="1"/>
  <c r="G3269" i="1" s="1"/>
  <c r="G3270" i="1" s="1"/>
  <c r="G3271" i="1" s="1"/>
  <c r="G3272" i="1" s="1"/>
  <c r="G3273" i="1" s="1"/>
  <c r="G3274" i="1" s="1"/>
  <c r="G3275" i="1" s="1"/>
  <c r="G3276" i="1" s="1"/>
  <c r="G3277" i="1" s="1"/>
  <c r="B3251" i="1"/>
  <c r="E3251" i="1"/>
  <c r="C3251" i="1" l="1"/>
  <c r="D3251" i="1" s="1"/>
  <c r="F3251" i="1"/>
  <c r="H3251" i="1" s="1"/>
  <c r="J3251" i="1" s="1"/>
  <c r="A3252" i="1" l="1"/>
  <c r="B3252" i="1" s="1"/>
  <c r="E3252" i="1" l="1"/>
  <c r="F3252" i="1" s="1"/>
  <c r="H3252" i="1" s="1"/>
  <c r="J3252" i="1" s="1"/>
  <c r="C3252" i="1"/>
  <c r="D3252" i="1" s="1"/>
  <c r="A3253" i="1" l="1"/>
  <c r="E3253" i="1" s="1"/>
  <c r="B3253" i="1" l="1"/>
  <c r="C3253" i="1" s="1"/>
  <c r="F3253" i="1" l="1"/>
  <c r="H3253" i="1" s="1"/>
  <c r="J3253" i="1" s="1"/>
  <c r="D3253" i="1"/>
  <c r="A3254" i="1" l="1"/>
  <c r="B3254" i="1" l="1"/>
  <c r="E3254" i="1"/>
  <c r="C3254" i="1" l="1"/>
  <c r="F3254" i="1"/>
  <c r="H3254" i="1" l="1"/>
  <c r="J3254" i="1" s="1"/>
  <c r="D3254" i="1"/>
  <c r="A3255" i="1" l="1"/>
  <c r="B3255" i="1" l="1"/>
  <c r="E3255" i="1"/>
  <c r="C3255" i="1" l="1"/>
  <c r="F3255" i="1"/>
  <c r="H3255" i="1" l="1"/>
  <c r="J3255" i="1" s="1"/>
  <c r="D3255" i="1"/>
  <c r="A3256" i="1" l="1"/>
  <c r="E3256" i="1" l="1"/>
  <c r="B3256" i="1"/>
  <c r="C3256" i="1" l="1"/>
  <c r="F3256" i="1"/>
  <c r="H3256" i="1" l="1"/>
  <c r="J3256" i="1" s="1"/>
  <c r="D3256" i="1"/>
  <c r="A3257" i="1" l="1"/>
  <c r="E3257" i="1" l="1"/>
  <c r="B3257" i="1"/>
  <c r="C3257" i="1" l="1"/>
  <c r="F3257" i="1"/>
  <c r="H3257" i="1" l="1"/>
  <c r="J3257" i="1" s="1"/>
  <c r="D3257" i="1"/>
  <c r="A3258" i="1" l="1"/>
  <c r="E3258" i="1" s="1"/>
  <c r="B3258" i="1" l="1"/>
  <c r="C3258" i="1" s="1"/>
  <c r="F3258" i="1" l="1"/>
  <c r="H3258" i="1" s="1"/>
  <c r="J3258" i="1" s="1"/>
  <c r="D3258" i="1"/>
  <c r="A3259" i="1" l="1"/>
  <c r="E3259" i="1" l="1"/>
  <c r="B3259" i="1"/>
  <c r="C3259" i="1" l="1"/>
  <c r="F3259" i="1"/>
  <c r="H3259" i="1" l="1"/>
  <c r="J3259" i="1" s="1"/>
  <c r="D3259" i="1"/>
  <c r="A3260" i="1" l="1"/>
  <c r="E3260" i="1" l="1"/>
  <c r="B3260" i="1"/>
  <c r="C3260" i="1" l="1"/>
  <c r="F3260" i="1"/>
  <c r="H3260" i="1" l="1"/>
  <c r="J3260" i="1" s="1"/>
  <c r="D3260" i="1"/>
  <c r="A3261" i="1" l="1"/>
  <c r="B3261" i="1" l="1"/>
  <c r="E3261" i="1"/>
  <c r="C3261" i="1" l="1"/>
  <c r="D3261" i="1" s="1"/>
  <c r="F3261" i="1"/>
  <c r="H3261" i="1" s="1"/>
  <c r="J3261" i="1" s="1"/>
  <c r="A3262" i="1" l="1"/>
  <c r="E3262" i="1" l="1"/>
  <c r="B3262" i="1"/>
  <c r="C3262" i="1" l="1"/>
  <c r="F3262" i="1"/>
  <c r="H3262" i="1" l="1"/>
  <c r="J3262" i="1" s="1"/>
  <c r="D3262" i="1"/>
  <c r="A3263" i="1" l="1"/>
  <c r="B3263" i="1" l="1"/>
  <c r="E3263" i="1"/>
  <c r="C3263" i="1" l="1"/>
  <c r="D3263" i="1" s="1"/>
  <c r="F3263" i="1"/>
  <c r="H3263" i="1" s="1"/>
  <c r="J3263" i="1" s="1"/>
  <c r="A3264" i="1" l="1"/>
  <c r="B3264" i="1" l="1"/>
  <c r="E3264" i="1"/>
  <c r="C3264" i="1" l="1"/>
  <c r="F3264" i="1"/>
  <c r="H3264" i="1" l="1"/>
  <c r="J3264" i="1" s="1"/>
  <c r="D3264" i="1"/>
  <c r="A3265" i="1" l="1"/>
  <c r="E3265" i="1" s="1"/>
  <c r="B3265" i="1" l="1"/>
  <c r="F3265" i="1" s="1"/>
  <c r="C3265" i="1" l="1"/>
  <c r="D3265" i="1" s="1"/>
  <c r="H3265" i="1"/>
  <c r="J3265" i="1" s="1"/>
  <c r="A3266" i="1" l="1"/>
  <c r="B3266" i="1" l="1"/>
  <c r="E3266" i="1"/>
  <c r="C3266" i="1" l="1"/>
  <c r="F3266" i="1"/>
  <c r="H3266" i="1" l="1"/>
  <c r="J3266" i="1" s="1"/>
  <c r="D3266" i="1"/>
  <c r="A3267" i="1" l="1"/>
  <c r="E3267" i="1" l="1"/>
  <c r="B3267" i="1"/>
  <c r="C3267" i="1" l="1"/>
  <c r="F3267" i="1"/>
  <c r="H3267" i="1" l="1"/>
  <c r="J3267" i="1" s="1"/>
  <c r="D3267" i="1"/>
  <c r="A3268" i="1" l="1"/>
  <c r="B3268" i="1" l="1"/>
  <c r="E3268" i="1"/>
  <c r="C3268" i="1" l="1"/>
  <c r="F3268" i="1"/>
  <c r="H3268" i="1" l="1"/>
  <c r="J3268" i="1" s="1"/>
  <c r="D3268" i="1"/>
  <c r="A3269" i="1" l="1"/>
  <c r="E3269" i="1" l="1"/>
  <c r="B3269" i="1"/>
  <c r="C3269" i="1" l="1"/>
  <c r="F3269" i="1"/>
  <c r="H3269" i="1" l="1"/>
  <c r="J3269" i="1" s="1"/>
  <c r="D3269" i="1"/>
  <c r="A3270" i="1" l="1"/>
  <c r="B3270" i="1" s="1"/>
  <c r="E3270" i="1" l="1"/>
  <c r="F3270" i="1" s="1"/>
  <c r="C3270" i="1"/>
  <c r="H3270" i="1" l="1"/>
  <c r="J3270" i="1" s="1"/>
  <c r="D3270" i="1"/>
  <c r="A3271" i="1" l="1"/>
  <c r="E3271" i="1" s="1"/>
  <c r="B3271" i="1" l="1"/>
  <c r="C3271" i="1" s="1"/>
  <c r="F3271" i="1" l="1"/>
  <c r="H3271" i="1" s="1"/>
  <c r="J3271" i="1" s="1"/>
  <c r="D3271" i="1"/>
  <c r="A3272" i="1" l="1"/>
  <c r="E3272" i="1" s="1"/>
  <c r="B3272" i="1" l="1"/>
  <c r="C3272" i="1" s="1"/>
  <c r="D3272" i="1" s="1"/>
  <c r="F3272" i="1" l="1"/>
  <c r="H3272" i="1" s="1"/>
  <c r="J3272" i="1" s="1"/>
  <c r="A3273" i="1" s="1"/>
  <c r="B3273" i="1" l="1"/>
  <c r="E3273" i="1"/>
  <c r="C3273" i="1" l="1"/>
  <c r="F3273" i="1"/>
  <c r="H3273" i="1" l="1"/>
  <c r="J3273" i="1" s="1"/>
  <c r="D3273" i="1"/>
  <c r="A3274" i="1" l="1"/>
  <c r="E3274" i="1" s="1"/>
  <c r="B3274" i="1" l="1"/>
  <c r="C3274" i="1" s="1"/>
  <c r="F3274" i="1" l="1"/>
  <c r="H3274" i="1" s="1"/>
  <c r="J3274" i="1" s="1"/>
  <c r="D3274" i="1"/>
  <c r="A3275" i="1" l="1"/>
  <c r="E3275" i="1" s="1"/>
  <c r="B3275" i="1" l="1"/>
  <c r="C3275" i="1" s="1"/>
  <c r="F3275" i="1" l="1"/>
  <c r="H3275" i="1" s="1"/>
  <c r="J3275" i="1" s="1"/>
  <c r="D3275" i="1"/>
  <c r="A3276" i="1" l="1"/>
  <c r="B3276" i="1" l="1"/>
  <c r="E3276" i="1"/>
  <c r="C3276" i="1" l="1"/>
  <c r="D3276" i="1" s="1"/>
  <c r="F3276" i="1"/>
  <c r="H3276" i="1" s="1"/>
  <c r="J3276" i="1" s="1"/>
  <c r="A3277" i="1" l="1"/>
  <c r="L104" i="1" s="1"/>
  <c r="M104" i="1" s="1"/>
  <c r="E3277" i="1" l="1"/>
  <c r="B3277" i="1"/>
  <c r="C3277" i="1" s="1"/>
  <c r="D3277" i="1" s="1"/>
  <c r="I3283" i="1" s="1"/>
  <c r="I3284" i="1" s="1"/>
  <c r="I3285" i="1" s="1"/>
  <c r="I3286" i="1" s="1"/>
  <c r="I3287" i="1" s="1"/>
  <c r="I3288" i="1" s="1"/>
  <c r="I3289" i="1" s="1"/>
  <c r="I3290" i="1" s="1"/>
  <c r="I3291" i="1" s="1"/>
  <c r="I3292" i="1" s="1"/>
  <c r="I3293" i="1" s="1"/>
  <c r="I3294" i="1" s="1"/>
  <c r="I3295" i="1" s="1"/>
  <c r="I3296" i="1" s="1"/>
  <c r="I3297" i="1" s="1"/>
  <c r="I3298" i="1" s="1"/>
  <c r="I3299" i="1" s="1"/>
  <c r="I3300" i="1" s="1"/>
  <c r="I3301" i="1" s="1"/>
  <c r="I3302" i="1" s="1"/>
  <c r="I3303" i="1" s="1"/>
  <c r="I3304" i="1" s="1"/>
  <c r="I3305" i="1" s="1"/>
  <c r="I3306" i="1" s="1"/>
  <c r="I3307" i="1" s="1"/>
  <c r="I3308" i="1" s="1"/>
  <c r="I3309" i="1" s="1"/>
  <c r="I3310" i="1" s="1"/>
  <c r="F3277" i="1" l="1"/>
  <c r="H3277" i="1" s="1"/>
  <c r="J3277" i="1" s="1"/>
  <c r="G3283" i="1" l="1"/>
  <c r="H3283" i="1" s="1"/>
  <c r="J3283" i="1" s="1"/>
  <c r="A3284" i="1" s="1"/>
  <c r="G3284" i="1" l="1"/>
  <c r="G3285" i="1" s="1"/>
  <c r="G3286" i="1" s="1"/>
  <c r="G3287" i="1" s="1"/>
  <c r="G3288" i="1" s="1"/>
  <c r="G3289" i="1" s="1"/>
  <c r="G3290" i="1" s="1"/>
  <c r="G3291" i="1" s="1"/>
  <c r="G3292" i="1" s="1"/>
  <c r="G3293" i="1" s="1"/>
  <c r="G3294" i="1" s="1"/>
  <c r="G3295" i="1" s="1"/>
  <c r="G3296" i="1" s="1"/>
  <c r="G3297" i="1" s="1"/>
  <c r="G3298" i="1" s="1"/>
  <c r="G3299" i="1" s="1"/>
  <c r="G3300" i="1" s="1"/>
  <c r="G3301" i="1" s="1"/>
  <c r="G3302" i="1" s="1"/>
  <c r="G3303" i="1" s="1"/>
  <c r="G3304" i="1" s="1"/>
  <c r="G3305" i="1" s="1"/>
  <c r="G3306" i="1" s="1"/>
  <c r="G3307" i="1" s="1"/>
  <c r="G3308" i="1" s="1"/>
  <c r="G3309" i="1" s="1"/>
  <c r="G3310" i="1" s="1"/>
  <c r="B3284" i="1"/>
  <c r="E3284" i="1"/>
  <c r="C3284" i="1" l="1"/>
  <c r="D3284" i="1" s="1"/>
  <c r="F3284" i="1"/>
  <c r="H3284" i="1" s="1"/>
  <c r="J3284" i="1" s="1"/>
  <c r="A3285" i="1" l="1"/>
  <c r="E3285" i="1" s="1"/>
  <c r="B3285" i="1" l="1"/>
  <c r="C3285" i="1" s="1"/>
  <c r="D3285" i="1" s="1"/>
  <c r="F3285" i="1" l="1"/>
  <c r="H3285" i="1" s="1"/>
  <c r="J3285" i="1" s="1"/>
  <c r="A3286" i="1" s="1"/>
  <c r="B3286" i="1" s="1"/>
  <c r="E3286" i="1" l="1"/>
  <c r="F3286" i="1" s="1"/>
  <c r="C3286" i="1"/>
  <c r="D3286" i="1" s="1"/>
  <c r="H3286" i="1" l="1"/>
  <c r="J3286" i="1" s="1"/>
  <c r="A3287" i="1" s="1"/>
  <c r="B3287" i="1" s="1"/>
  <c r="E3287" i="1" l="1"/>
  <c r="F3287" i="1" s="1"/>
  <c r="H3287" i="1" s="1"/>
  <c r="J3287" i="1" s="1"/>
  <c r="C3287" i="1"/>
  <c r="D3287" i="1" s="1"/>
  <c r="A3288" i="1" l="1"/>
  <c r="B3288" i="1" l="1"/>
  <c r="E3288" i="1"/>
  <c r="C3288" i="1" l="1"/>
  <c r="D3288" i="1" s="1"/>
  <c r="F3288" i="1"/>
  <c r="H3288" i="1" s="1"/>
  <c r="J3288" i="1" s="1"/>
  <c r="A3289" i="1" l="1"/>
  <c r="B3289" i="1" l="1"/>
  <c r="E3289" i="1"/>
  <c r="C3289" i="1" l="1"/>
  <c r="F3289" i="1"/>
  <c r="H3289" i="1" l="1"/>
  <c r="J3289" i="1" s="1"/>
  <c r="D3289" i="1"/>
  <c r="A3290" i="1" l="1"/>
  <c r="E3290" i="1" l="1"/>
  <c r="B3290" i="1"/>
  <c r="C3290" i="1" l="1"/>
  <c r="D3290" i="1" s="1"/>
  <c r="F3290" i="1"/>
  <c r="H3290" i="1" s="1"/>
  <c r="J3290" i="1" s="1"/>
  <c r="A3291" i="1" l="1"/>
  <c r="E3291" i="1" s="1"/>
  <c r="B3291" i="1" l="1"/>
  <c r="C3291" i="1" s="1"/>
  <c r="D3291" i="1" s="1"/>
  <c r="F3291" i="1" l="1"/>
  <c r="H3291" i="1" s="1"/>
  <c r="J3291" i="1" s="1"/>
  <c r="A3292" i="1" s="1"/>
  <c r="E3292" i="1" s="1"/>
  <c r="B3292" i="1" l="1"/>
  <c r="C3292" i="1" s="1"/>
  <c r="F3292" i="1" l="1"/>
  <c r="H3292" i="1" s="1"/>
  <c r="J3292" i="1" s="1"/>
  <c r="D3292" i="1"/>
  <c r="A3293" i="1" l="1"/>
  <c r="E3293" i="1" s="1"/>
  <c r="B3293" i="1" l="1"/>
  <c r="C3293" i="1" s="1"/>
  <c r="D3293" i="1" s="1"/>
  <c r="F3293" i="1" l="1"/>
  <c r="H3293" i="1" s="1"/>
  <c r="J3293" i="1" s="1"/>
  <c r="A3294" i="1" s="1"/>
  <c r="B3294" i="1" s="1"/>
  <c r="E3294" i="1" l="1"/>
  <c r="F3294" i="1" s="1"/>
  <c r="C3294" i="1"/>
  <c r="H3294" i="1" l="1"/>
  <c r="J3294" i="1" s="1"/>
  <c r="D3294" i="1"/>
  <c r="A3295" i="1" l="1"/>
  <c r="B3295" i="1" s="1"/>
  <c r="E3295" i="1" l="1"/>
  <c r="F3295" i="1" s="1"/>
  <c r="H3295" i="1" s="1"/>
  <c r="J3295" i="1" s="1"/>
  <c r="C3295" i="1"/>
  <c r="D3295" i="1" s="1"/>
  <c r="A3296" i="1" l="1"/>
  <c r="B3296" i="1" s="1"/>
  <c r="E3296" i="1" l="1"/>
  <c r="F3296" i="1" s="1"/>
  <c r="H3296" i="1" s="1"/>
  <c r="J3296" i="1" s="1"/>
  <c r="C3296" i="1"/>
  <c r="D3296" i="1" s="1"/>
  <c r="A3297" i="1" l="1"/>
  <c r="B3297" i="1" s="1"/>
  <c r="E3297" i="1" l="1"/>
  <c r="F3297" i="1" s="1"/>
  <c r="C3297" i="1"/>
  <c r="H3297" i="1" l="1"/>
  <c r="J3297" i="1" s="1"/>
  <c r="D3297" i="1"/>
  <c r="A3298" i="1" l="1"/>
  <c r="B3298" i="1" s="1"/>
  <c r="E3298" i="1" l="1"/>
  <c r="F3298" i="1" s="1"/>
  <c r="H3298" i="1" s="1"/>
  <c r="J3298" i="1" s="1"/>
  <c r="C3298" i="1"/>
  <c r="D3298" i="1" s="1"/>
  <c r="A3299" i="1" l="1"/>
  <c r="E3299" i="1" s="1"/>
  <c r="B3299" i="1" l="1"/>
  <c r="C3299" i="1" s="1"/>
  <c r="D3299" i="1" s="1"/>
  <c r="F3299" i="1" l="1"/>
  <c r="H3299" i="1" s="1"/>
  <c r="J3299" i="1" s="1"/>
  <c r="A3300" i="1" s="1"/>
  <c r="B3300" i="1" s="1"/>
  <c r="E3300" i="1" l="1"/>
  <c r="F3300" i="1" s="1"/>
  <c r="H3300" i="1" s="1"/>
  <c r="J3300" i="1" s="1"/>
  <c r="C3300" i="1"/>
  <c r="D3300" i="1" s="1"/>
  <c r="A3301" i="1" l="1"/>
  <c r="B3301" i="1" s="1"/>
  <c r="E3301" i="1" l="1"/>
  <c r="F3301" i="1" s="1"/>
  <c r="C3301" i="1"/>
  <c r="H3301" i="1" l="1"/>
  <c r="J3301" i="1" s="1"/>
  <c r="D3301" i="1"/>
  <c r="A3302" i="1" l="1"/>
  <c r="E3302" i="1" s="1"/>
  <c r="B3302" i="1" l="1"/>
  <c r="C3302" i="1" s="1"/>
  <c r="D3302" i="1" s="1"/>
  <c r="F3302" i="1" l="1"/>
  <c r="H3302" i="1" s="1"/>
  <c r="J3302" i="1" s="1"/>
  <c r="A3303" i="1" s="1"/>
  <c r="B3303" i="1" s="1"/>
  <c r="E3303" i="1" l="1"/>
  <c r="F3303" i="1" s="1"/>
  <c r="C3303" i="1"/>
  <c r="H3303" i="1" l="1"/>
  <c r="J3303" i="1" s="1"/>
  <c r="D3303" i="1"/>
  <c r="A3304" i="1" l="1"/>
  <c r="E3304" i="1" l="1"/>
  <c r="B3304" i="1"/>
  <c r="C3304" i="1" l="1"/>
  <c r="D3304" i="1" s="1"/>
  <c r="F3304" i="1"/>
  <c r="H3304" i="1" s="1"/>
  <c r="J3304" i="1" s="1"/>
  <c r="A3305" i="1" l="1"/>
  <c r="E3305" i="1" s="1"/>
  <c r="B3305" i="1" l="1"/>
  <c r="C3305" i="1" s="1"/>
  <c r="F3305" i="1" l="1"/>
  <c r="H3305" i="1" s="1"/>
  <c r="J3305" i="1" s="1"/>
  <c r="D3305" i="1"/>
  <c r="A3306" i="1" l="1"/>
  <c r="B3306" i="1" l="1"/>
  <c r="E3306" i="1"/>
  <c r="C3306" i="1" l="1"/>
  <c r="F3306" i="1"/>
  <c r="H3306" i="1" l="1"/>
  <c r="J3306" i="1" s="1"/>
  <c r="D3306" i="1"/>
  <c r="A3307" i="1" l="1"/>
  <c r="B3307" i="1" s="1"/>
  <c r="E3307" i="1" l="1"/>
  <c r="F3307" i="1" s="1"/>
  <c r="H3307" i="1" s="1"/>
  <c r="J3307" i="1" s="1"/>
  <c r="C3307" i="1"/>
  <c r="D3307" i="1" s="1"/>
  <c r="A3308" i="1" l="1"/>
  <c r="B3308" i="1" s="1"/>
  <c r="E3308" i="1" l="1"/>
  <c r="F3308" i="1" s="1"/>
  <c r="C3308" i="1"/>
  <c r="H3308" i="1" l="1"/>
  <c r="J3308" i="1" s="1"/>
  <c r="D3308" i="1"/>
  <c r="A3309" i="1" l="1"/>
  <c r="E3309" i="1" s="1"/>
  <c r="B3309" i="1" l="1"/>
  <c r="C3309" i="1" s="1"/>
  <c r="F3309" i="1" l="1"/>
  <c r="H3309" i="1" s="1"/>
  <c r="J3309" i="1" s="1"/>
  <c r="D3309" i="1"/>
  <c r="A3310" i="1" l="1"/>
  <c r="B3310" i="1" s="1"/>
  <c r="L105" i="1" l="1"/>
  <c r="E3310" i="1"/>
  <c r="F3310" i="1" s="1"/>
  <c r="H3310" i="1" s="1"/>
  <c r="J3310" i="1" s="1"/>
  <c r="C3310" i="1"/>
  <c r="D3310" i="1" s="1"/>
  <c r="M105" i="1" l="1"/>
  <c r="L6" i="5"/>
  <c r="N6" i="5" s="1"/>
  <c r="I26" i="5" s="1"/>
</calcChain>
</file>

<file path=xl/sharedStrings.xml><?xml version="1.0" encoding="utf-8"?>
<sst xmlns="http://schemas.openxmlformats.org/spreadsheetml/2006/main" count="3525" uniqueCount="188">
  <si>
    <t>(ft)</t>
  </si>
  <si>
    <t>Q</t>
  </si>
  <si>
    <t>ft^3/sec</t>
  </si>
  <si>
    <t>k</t>
  </si>
  <si>
    <t>(ft^1/3) / sec</t>
  </si>
  <si>
    <t>n</t>
  </si>
  <si>
    <t>S</t>
  </si>
  <si>
    <t>ft/ft</t>
  </si>
  <si>
    <t>r</t>
  </si>
  <si>
    <t xml:space="preserve">ft </t>
  </si>
  <si>
    <t>h</t>
  </si>
  <si>
    <t>ft</t>
  </si>
  <si>
    <t>no dim</t>
  </si>
  <si>
    <t>reference</t>
  </si>
  <si>
    <t>inches</t>
  </si>
  <si>
    <t>feet</t>
  </si>
  <si>
    <t>Flow Area</t>
  </si>
  <si>
    <t>(ft^2)</t>
  </si>
  <si>
    <t>Wetted Perimeter</t>
  </si>
  <si>
    <t>Flow Depth</t>
  </si>
  <si>
    <t>(ft/ft)</t>
  </si>
  <si>
    <t>Hydraulic Radius Rh</t>
  </si>
  <si>
    <t>(ft/s)</t>
  </si>
  <si>
    <t>(ft^3/s)</t>
  </si>
  <si>
    <t>ft^2</t>
  </si>
  <si>
    <t>X2-X1</t>
  </si>
  <si>
    <t>V1</t>
  </si>
  <si>
    <t>ft/s</t>
  </si>
  <si>
    <t>Sf1</t>
  </si>
  <si>
    <t>gravitational constant</t>
  </si>
  <si>
    <t>g</t>
  </si>
  <si>
    <t>hv1</t>
  </si>
  <si>
    <t>H1</t>
  </si>
  <si>
    <t>R1</t>
  </si>
  <si>
    <t>y1</t>
  </si>
  <si>
    <t>Seepage flow rate</t>
  </si>
  <si>
    <t>y1+hv1</t>
  </si>
  <si>
    <t>Width of FAD</t>
  </si>
  <si>
    <t>w</t>
  </si>
  <si>
    <t>equals 2 inches</t>
  </si>
  <si>
    <t>Estimate Using Newton Raphson Numerical Method for Standard Step Solution</t>
  </si>
  <si>
    <t>Seepage Face Height</t>
  </si>
  <si>
    <t>Seepage Face Length</t>
  </si>
  <si>
    <t>Seepage Face Hydraulic Conductivity</t>
  </si>
  <si>
    <t>Seepage Rate</t>
  </si>
  <si>
    <t>cfs</t>
  </si>
  <si>
    <t>Formadrain Length</t>
  </si>
  <si>
    <t>Notes and Assumptions</t>
  </si>
  <si>
    <t>Flow in FAD estimated using Standard Step Method and Newton Raphson Numerical Method</t>
  </si>
  <si>
    <t>Inputs by User</t>
  </si>
  <si>
    <t>Outputs</t>
  </si>
  <si>
    <t>R</t>
  </si>
  <si>
    <t>A</t>
  </si>
  <si>
    <t>from data entry</t>
  </si>
  <si>
    <t>Variable</t>
  </si>
  <si>
    <t>Label</t>
  </si>
  <si>
    <t>Value</t>
  </si>
  <si>
    <t>Units</t>
  </si>
  <si>
    <t>Source</t>
  </si>
  <si>
    <t>(in)</t>
  </si>
  <si>
    <t>Circ segment ht</t>
  </si>
  <si>
    <t>Central Angle</t>
  </si>
  <si>
    <t>theta</t>
  </si>
  <si>
    <t>Circ seg area</t>
  </si>
  <si>
    <t>K</t>
  </si>
  <si>
    <t>Arc length</t>
  </si>
  <si>
    <t>s</t>
  </si>
  <si>
    <t>d</t>
  </si>
  <si>
    <t>P</t>
  </si>
  <si>
    <t>Solution</t>
  </si>
  <si>
    <t>Q at depth d</t>
  </si>
  <si>
    <t>Depth</t>
  </si>
  <si>
    <t>find</t>
  </si>
  <si>
    <t>v</t>
  </si>
  <si>
    <t xml:space="preserve">n </t>
  </si>
  <si>
    <t>All flow enters FAD at upstream end</t>
  </si>
  <si>
    <t>inches, or</t>
  </si>
  <si>
    <t>gal/day/ft^2, see below</t>
  </si>
  <si>
    <t>from data entry sheet</t>
  </si>
  <si>
    <t>dimensionless</t>
  </si>
  <si>
    <t>ft/sec^2</t>
  </si>
  <si>
    <t xml:space="preserve">Iterative solution to water depth at upstream end of FAD </t>
  </si>
  <si>
    <t>Segment number</t>
  </si>
  <si>
    <t>Length</t>
  </si>
  <si>
    <t>y2</t>
  </si>
  <si>
    <t>V2</t>
  </si>
  <si>
    <t>velocity</t>
  </si>
  <si>
    <t>hv2</t>
  </si>
  <si>
    <t>velocity head</t>
  </si>
  <si>
    <t>Est. water depth at upper end of segment</t>
  </si>
  <si>
    <t>H2</t>
  </si>
  <si>
    <t>total head</t>
  </si>
  <si>
    <t>R2</t>
  </si>
  <si>
    <t>Hydraulic Radius</t>
  </si>
  <si>
    <t>Sf2</t>
  </si>
  <si>
    <t>Friction slope</t>
  </si>
  <si>
    <t>hf2</t>
  </si>
  <si>
    <t>Friction head</t>
  </si>
  <si>
    <t>H2*</t>
  </si>
  <si>
    <t>Total head</t>
  </si>
  <si>
    <t>Water Depth</t>
  </si>
  <si>
    <t>Location x</t>
  </si>
  <si>
    <t>ft/ft, or</t>
  </si>
  <si>
    <t>percent</t>
  </si>
  <si>
    <t>(rad)</t>
  </si>
  <si>
    <t>dimensionless, 0.010 for PVC</t>
  </si>
  <si>
    <t>Qd/Qtarget</t>
  </si>
  <si>
    <t>=1 at best match</t>
  </si>
  <si>
    <t>(gal/day/ft^2)</t>
  </si>
  <si>
    <t>gal/day, or</t>
  </si>
  <si>
    <t>ft, or</t>
  </si>
  <si>
    <t>Form a Drain Flow Depth Calculator</t>
  </si>
  <si>
    <t>green = outputs</t>
  </si>
  <si>
    <t>Parameter</t>
  </si>
  <si>
    <t>Symbol</t>
  </si>
  <si>
    <t>Source or formula</t>
  </si>
  <si>
    <t>No shortcutting by surface runoff directly to drainage system</t>
  </si>
  <si>
    <t>Flow in horizontal FAD is non-uniform and gradually varied</t>
  </si>
  <si>
    <t>Ground or Water Table Slope at seep face</t>
  </si>
  <si>
    <t>No parallel flow in stone around FAD.</t>
  </si>
  <si>
    <t>yellow = enter site-specific data</t>
  </si>
  <si>
    <t>Velocity head at dwnstrm end of FAD</t>
  </si>
  <si>
    <t>Velocity at dwnstrm end of FAD</t>
  </si>
  <si>
    <t>Water depth at dwnstrm end of FAD</t>
  </si>
  <si>
    <t>Total head at dwnstrm end of FAD</t>
  </si>
  <si>
    <t>Hydraulic radius at dwnstrm end of FAD</t>
  </si>
  <si>
    <t>Friction slope at dwnstrm end of FAD</t>
  </si>
  <si>
    <t>(V1^2)/2g</t>
  </si>
  <si>
    <t>(n^2)*(V1^2)/(k^2*R1^1.333)</t>
  </si>
  <si>
    <t>Overall length of FAD</t>
  </si>
  <si>
    <t>Manning's conversion factor</t>
  </si>
  <si>
    <t>Manning's number in FAD</t>
  </si>
  <si>
    <t xml:space="preserve">inches </t>
  </si>
  <si>
    <t>flow rate divided by area (Q/y1/w)</t>
  </si>
  <si>
    <t>from data entry sheet, value for PVC</t>
  </si>
  <si>
    <t>Clay, silty clay</t>
  </si>
  <si>
    <t>Silt loam, silty clay loam, loam, clay loam, sandy clay loam</t>
  </si>
  <si>
    <t>Sandy loam</t>
  </si>
  <si>
    <t>Gravelly loam, loamy sand</t>
  </si>
  <si>
    <t>Sand, fine sand</t>
  </si>
  <si>
    <t>Sand and gravel</t>
  </si>
  <si>
    <t>Very gravelly sand</t>
  </si>
  <si>
    <t>Flow area A</t>
  </si>
  <si>
    <t>for match</t>
  </si>
  <si>
    <t>Velocity from Manning's formula</t>
  </si>
  <si>
    <t>A/v</t>
  </si>
  <si>
    <t>Must be at least 0.125</t>
  </si>
  <si>
    <t>Manning's number for PVC</t>
  </si>
  <si>
    <t>Outlet pipe slope</t>
  </si>
  <si>
    <t>Outlet pipe radius</t>
  </si>
  <si>
    <t>Water depth, head of outlet pipe</t>
  </si>
  <si>
    <t>Flow area in outlet pipe</t>
  </si>
  <si>
    <t>Flow depth in outlet pipe</t>
  </si>
  <si>
    <t>Can't solve directly for flow depth in outlet pipe, so calculate the flow rate for every possible flow depth, then select the flow depth that produces Q closest to the actual flow rate.</t>
  </si>
  <si>
    <t>Outlet Pipe Diameter (4" or 6") *</t>
  </si>
  <si>
    <t>Elev. Diff. btwn outlet pipe and FAD at joint</t>
  </si>
  <si>
    <t>Outlet Pipe Slope</t>
  </si>
  <si>
    <t>Manning's number for Outlet Pipe</t>
  </si>
  <si>
    <t>Flow depth in Outlet Pipe</t>
  </si>
  <si>
    <t>Flow in sloped, round outlet pipe is uniform</t>
  </si>
  <si>
    <t>Manning's equation used to determine flow depth and velocity in outlet pipe</t>
  </si>
  <si>
    <t xml:space="preserve">Does not account for head loss at transition from FAD to outlet pipe, or in bends in FAD.  </t>
  </si>
  <si>
    <t>from outlet pipe sheet</t>
  </si>
  <si>
    <t>Water Surface Calculator for Horizontal Formadrain Discharging to Round, Sloped Outlet Pipe</t>
  </si>
  <si>
    <t>FAD run is divided into 100 segments of equal length</t>
  </si>
  <si>
    <t>Flow in 4- or 6-inch outlet pipe, using Manning's Equation</t>
  </si>
  <si>
    <t>Algorithm uses different trigonometric formulas when outlet pipe is more or less than 1/2 full.  See separate pdf.</t>
  </si>
  <si>
    <t>= outputs used in FAD sheet</t>
  </si>
  <si>
    <t>Manning's number for FAD</t>
  </si>
  <si>
    <t>d + difference in invert elevations at joint (from data entry)</t>
  </si>
  <si>
    <t xml:space="preserve">Pink highlighting below is initial guess at max flow depth, set at 3 x flow depth at end of FAD. </t>
  </si>
  <si>
    <t>Water Depth At Upper End Of Each Segment</t>
  </si>
  <si>
    <t>Used to create graph on Data Entry page</t>
  </si>
  <si>
    <t>Soil Type</t>
  </si>
  <si>
    <t>Seepage rate estimated using Dupuit-Forchheimer Approximation of Darcy's Law (face height * face length * conductivity * water table slope)</t>
  </si>
  <si>
    <t>Max depth in Formadrain</t>
  </si>
  <si>
    <t>Suggested Hydraulic Conductivities</t>
  </si>
  <si>
    <t>Source: Freeze and Cherry, 1979, p. 29</t>
  </si>
  <si>
    <t>Pipe Slope</t>
  </si>
  <si>
    <t>Coefficient</t>
  </si>
  <si>
    <t>Manning's no.</t>
  </si>
  <si>
    <t>Target Flow</t>
  </si>
  <si>
    <t>(no dim.)</t>
  </si>
  <si>
    <t>Assume water table slope to be parallel to slope of ground surface, unless other data is available</t>
  </si>
  <si>
    <t xml:space="preserve">FAD geometry assumed to be 2-inch wide rectangular channel. </t>
  </si>
  <si>
    <t>Bleeders connect inside and outside FAD at 2 inches from bottom.</t>
  </si>
  <si>
    <t>Water elevation at end of FAD is same as water elevation at upstream end of outlet pipe.</t>
  </si>
  <si>
    <t>Flow area / wetted perim. = A1/Pw1 = y1*w/(w+2*y1)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</si>
</sst>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00000"/>
    <numFmt numFmtId="168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73">
    <xf numFmtId="0" fontId="0" fillId="0" borderId="0" xfId="0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0" fontId="2" fillId="0" borderId="0" xfId="0" applyFont="1"/>
    <xf numFmtId="11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0" xfId="0" applyFill="1"/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 applyAlignment="1">
      <alignment horizontal="center"/>
    </xf>
    <xf numFmtId="0" fontId="0" fillId="0" borderId="1" xfId="0" applyBorder="1"/>
    <xf numFmtId="0" fontId="0" fillId="0" borderId="2" xfId="0" applyBorder="1"/>
    <xf numFmtId="167" fontId="0" fillId="0" borderId="0" xfId="0" applyNumberFormat="1"/>
    <xf numFmtId="167" fontId="0" fillId="4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2" fontId="0" fillId="3" borderId="0" xfId="0" applyNumberFormat="1" applyFill="1"/>
    <xf numFmtId="0" fontId="0" fillId="2" borderId="0" xfId="0" applyFill="1" applyProtection="1">
      <protection locked="0"/>
    </xf>
    <xf numFmtId="0" fontId="0" fillId="2" borderId="7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3" fillId="0" borderId="0" xfId="1" applyBorder="1"/>
    <xf numFmtId="167" fontId="0" fillId="3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center"/>
    </xf>
    <xf numFmtId="0" fontId="1" fillId="2" borderId="0" xfId="0" applyFont="1" applyFill="1"/>
    <xf numFmtId="0" fontId="1" fillId="3" borderId="0" xfId="0" applyFont="1" applyFill="1"/>
    <xf numFmtId="0" fontId="0" fillId="5" borderId="0" xfId="0" applyFill="1"/>
    <xf numFmtId="0" fontId="1" fillId="5" borderId="0" xfId="0" applyFont="1" applyFill="1"/>
    <xf numFmtId="0" fontId="0" fillId="5" borderId="0" xfId="0" applyFill="1" applyProtection="1">
      <protection locked="0"/>
    </xf>
    <xf numFmtId="0" fontId="0" fillId="2" borderId="0" xfId="0" applyFill="1"/>
    <xf numFmtId="0" fontId="0" fillId="3" borderId="0" xfId="0" applyFill="1" applyProtection="1">
      <protection locked="0"/>
    </xf>
    <xf numFmtId="168" fontId="0" fillId="0" borderId="5" xfId="2" applyNumberFormat="1" applyFont="1" applyBorder="1" applyAlignment="1">
      <alignment horizontal="center"/>
    </xf>
    <xf numFmtId="168" fontId="0" fillId="0" borderId="8" xfId="2" applyNumberFormat="1" applyFont="1" applyBorder="1" applyAlignment="1">
      <alignment horizontal="center"/>
    </xf>
    <xf numFmtId="2" fontId="0" fillId="0" borderId="3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0" fontId="1" fillId="0" borderId="0" xfId="0" quotePrefix="1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43" fontId="0" fillId="2" borderId="0" xfId="2" applyFont="1" applyFill="1" applyBorder="1" applyProtection="1">
      <protection locked="0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/>
    <xf numFmtId="167" fontId="0" fillId="6" borderId="0" xfId="0" applyNumberFormat="1" applyFill="1" applyAlignment="1">
      <alignment horizontal="center"/>
    </xf>
    <xf numFmtId="43" fontId="0" fillId="0" borderId="0" xfId="2" applyFont="1" applyFill="1" applyBorder="1"/>
    <xf numFmtId="0" fontId="0" fillId="3" borderId="5" xfId="0" applyFill="1" applyBorder="1"/>
    <xf numFmtId="0" fontId="1" fillId="3" borderId="4" xfId="0" applyFont="1" applyFill="1" applyBorder="1"/>
    <xf numFmtId="0" fontId="0" fillId="0" borderId="8" xfId="0" applyBorder="1" applyAlignment="1">
      <alignment horizontal="right"/>
    </xf>
    <xf numFmtId="0" fontId="1" fillId="0" borderId="6" xfId="0" applyFont="1" applyBorder="1"/>
    <xf numFmtId="0" fontId="1" fillId="0" borderId="5" xfId="0" applyFont="1" applyBorder="1" applyAlignment="1">
      <alignment horizontal="center"/>
    </xf>
    <xf numFmtId="0" fontId="2" fillId="0" borderId="6" xfId="0" applyFont="1" applyBorder="1"/>
    <xf numFmtId="0" fontId="1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Water Depth Profile In Formadrain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'Flow in flat FAD'!$L$3</c:f>
              <c:strCache>
                <c:ptCount val="1"/>
                <c:pt idx="0">
                  <c:v>Water Depth</c:v>
                </c:pt>
              </c:strCache>
            </c:strRef>
          </c:tx>
          <c:xVal>
            <c:numRef>
              <c:f>'Flow in flat FAD'!$K$5:$K$105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'Flow in flat FAD'!$M$5:$M$105</c:f>
              <c:numCache>
                <c:formatCode>General</c:formatCode>
                <c:ptCount val="101"/>
                <c:pt idx="0">
                  <c:v>0.184</c:v>
                </c:pt>
                <c:pt idx="1">
                  <c:v>0.18465265072402742</c:v>
                </c:pt>
                <c:pt idx="2">
                  <c:v>0.18529807517838623</c:v>
                </c:pt>
                <c:pt idx="3">
                  <c:v>0.18593646762749666</c:v>
                </c:pt>
                <c:pt idx="4">
                  <c:v>0.18656802919582444</c:v>
                </c:pt>
                <c:pt idx="5">
                  <c:v>0.18719293546601631</c:v>
                </c:pt>
                <c:pt idx="6">
                  <c:v>0.18781135122780934</c:v>
                </c:pt>
                <c:pt idx="7">
                  <c:v>0.1884234308605218</c:v>
                </c:pt>
                <c:pt idx="8">
                  <c:v>0.18902932438265421</c:v>
                </c:pt>
                <c:pt idx="9">
                  <c:v>0.18962917630364592</c:v>
                </c:pt>
                <c:pt idx="10">
                  <c:v>0.19022312589616186</c:v>
                </c:pt>
                <c:pt idx="11">
                  <c:v>0.19081130745155223</c:v>
                </c:pt>
                <c:pt idx="12">
                  <c:v>0.19139385332881445</c:v>
                </c:pt>
                <c:pt idx="13">
                  <c:v>0.19197088291725237</c:v>
                </c:pt>
                <c:pt idx="14">
                  <c:v>0.19254251978284892</c:v>
                </c:pt>
                <c:pt idx="15">
                  <c:v>0.19310888055105807</c:v>
                </c:pt>
                <c:pt idx="16">
                  <c:v>0.19367007793089108</c:v>
                </c:pt>
                <c:pt idx="17">
                  <c:v>0.19422622089212638</c:v>
                </c:pt>
                <c:pt idx="18">
                  <c:v>0.19477741483248259</c:v>
                </c:pt>
                <c:pt idx="19">
                  <c:v>0.19532376173543517</c:v>
                </c:pt>
                <c:pt idx="20">
                  <c:v>0.19586536031930249</c:v>
                </c:pt>
                <c:pt idx="21">
                  <c:v>0.19640230617818027</c:v>
                </c:pt>
                <c:pt idx="22">
                  <c:v>0.19693469191525714</c:v>
                </c:pt>
                <c:pt idx="23">
                  <c:v>0.19746260726900483</c:v>
                </c:pt>
                <c:pt idx="24">
                  <c:v>0.19798614198890901</c:v>
                </c:pt>
                <c:pt idx="25">
                  <c:v>0.19850537490139183</c:v>
                </c:pt>
                <c:pt idx="26">
                  <c:v>0.19902039062244242</c:v>
                </c:pt>
                <c:pt idx="27">
                  <c:v>0.19953126856630771</c:v>
                </c:pt>
                <c:pt idx="28">
                  <c:v>0.2000380858214155</c:v>
                </c:pt>
                <c:pt idx="29">
                  <c:v>0.20054091724229511</c:v>
                </c:pt>
                <c:pt idx="30">
                  <c:v>0.20103983553694352</c:v>
                </c:pt>
                <c:pt idx="31">
                  <c:v>0.20153491134990817</c:v>
                </c:pt>
                <c:pt idx="32">
                  <c:v>0.2020262133413373</c:v>
                </c:pt>
                <c:pt idx="33">
                  <c:v>0.20251380826223289</c:v>
                </c:pt>
                <c:pt idx="34">
                  <c:v>0.20299776102612466</c:v>
                </c:pt>
                <c:pt idx="35">
                  <c:v>0.20347813341919629</c:v>
                </c:pt>
                <c:pt idx="36">
                  <c:v>0.2039549896079878</c:v>
                </c:pt>
                <c:pt idx="37">
                  <c:v>0.20442838802261001</c:v>
                </c:pt>
                <c:pt idx="38">
                  <c:v>0.2048983868787328</c:v>
                </c:pt>
                <c:pt idx="39">
                  <c:v>0.20536504286592769</c:v>
                </c:pt>
                <c:pt idx="40">
                  <c:v>0.20582841120171341</c:v>
                </c:pt>
                <c:pt idx="41">
                  <c:v>0.20628854568319938</c:v>
                </c:pt>
                <c:pt idx="42">
                  <c:v>0.20674549873645559</c:v>
                </c:pt>
                <c:pt idx="43">
                  <c:v>0.20719932146372841</c:v>
                </c:pt>
                <c:pt idx="44">
                  <c:v>0.20765006368861533</c:v>
                </c:pt>
                <c:pt idx="45">
                  <c:v>0.20809777399930479</c:v>
                </c:pt>
                <c:pt idx="46">
                  <c:v>0.20854249978998013</c:v>
                </c:pt>
                <c:pt idx="47">
                  <c:v>0.20898428730048108</c:v>
                </c:pt>
                <c:pt idx="48">
                  <c:v>0.20942318165431123</c:v>
                </c:pt>
                <c:pt idx="49">
                  <c:v>0.20985922689507394</c:v>
                </c:pt>
                <c:pt idx="50">
                  <c:v>0.21029246602141483</c:v>
                </c:pt>
                <c:pt idx="51">
                  <c:v>0.21072294102054434</c:v>
                </c:pt>
                <c:pt idx="52">
                  <c:v>0.21115069290040928</c:v>
                </c:pt>
                <c:pt idx="53">
                  <c:v>0.21157576172057921</c:v>
                </c:pt>
                <c:pt idx="54">
                  <c:v>0.21199818662190911</c:v>
                </c:pt>
                <c:pt idx="55">
                  <c:v>0.21241800585503631</c:v>
                </c:pt>
                <c:pt idx="56">
                  <c:v>0.21283525680776708</c:v>
                </c:pt>
                <c:pt idx="57">
                  <c:v>0.21324997603140444</c:v>
                </c:pt>
                <c:pt idx="58">
                  <c:v>0.21366219926606669</c:v>
                </c:pt>
                <c:pt idx="59">
                  <c:v>0.21407196146504298</c:v>
                </c:pt>
                <c:pt idx="60">
                  <c:v>0.21447929681822966</c:v>
                </c:pt>
                <c:pt idx="61">
                  <c:v>0.21488423877468971</c:v>
                </c:pt>
                <c:pt idx="62">
                  <c:v>0.2152868200643738</c:v>
                </c:pt>
                <c:pt idx="63">
                  <c:v>0.21568707271904131</c:v>
                </c:pt>
                <c:pt idx="64">
                  <c:v>0.21608502809241598</c:v>
                </c:pt>
                <c:pt idx="65">
                  <c:v>0.2164807168796101</c:v>
                </c:pt>
                <c:pt idx="66">
                  <c:v>0.21687416913584953</c:v>
                </c:pt>
                <c:pt idx="67">
                  <c:v>0.21726541429452884</c:v>
                </c:pt>
                <c:pt idx="68">
                  <c:v>0.21765448118462638</c:v>
                </c:pt>
                <c:pt idx="69">
                  <c:v>0.21804139804750591</c:v>
                </c:pt>
                <c:pt idx="70">
                  <c:v>0.21842619255313092</c:v>
                </c:pt>
                <c:pt idx="71">
                  <c:v>0.21880889181571644</c:v>
                </c:pt>
                <c:pt idx="72">
                  <c:v>0.21918952240884157</c:v>
                </c:pt>
                <c:pt idx="73">
                  <c:v>0.21956811038004526</c:v>
                </c:pt>
                <c:pt idx="74">
                  <c:v>0.21994468126492647</c:v>
                </c:pt>
                <c:pt idx="75">
                  <c:v>0.22031926010076905</c:v>
                </c:pt>
                <c:pt idx="76">
                  <c:v>0.22069187143971031</c:v>
                </c:pt>
                <c:pt idx="77">
                  <c:v>0.22106253936147205</c:v>
                </c:pt>
                <c:pt idx="78">
                  <c:v>0.22143128748567112</c:v>
                </c:pt>
                <c:pt idx="79">
                  <c:v>0.2217981389837268</c:v>
                </c:pt>
                <c:pt idx="80">
                  <c:v>0.22216311659038002</c:v>
                </c:pt>
                <c:pt idx="81">
                  <c:v>0.22252624261484041</c:v>
                </c:pt>
                <c:pt idx="82">
                  <c:v>0.2228875389515754</c:v>
                </c:pt>
                <c:pt idx="83">
                  <c:v>0.22324702709075461</c:v>
                </c:pt>
                <c:pt idx="84">
                  <c:v>0.22360472812836402</c:v>
                </c:pt>
                <c:pt idx="85">
                  <c:v>0.22396066277600118</c:v>
                </c:pt>
                <c:pt idx="86">
                  <c:v>0.22431485137036444</c:v>
                </c:pt>
                <c:pt idx="87">
                  <c:v>0.22466731388244715</c:v>
                </c:pt>
                <c:pt idx="88">
                  <c:v>0.22501806992644829</c:v>
                </c:pt>
                <c:pt idx="89">
                  <c:v>0.22536713876840964</c:v>
                </c:pt>
                <c:pt idx="90">
                  <c:v>0.22571453933458999</c:v>
                </c:pt>
                <c:pt idx="91">
                  <c:v>0.22606029021958568</c:v>
                </c:pt>
                <c:pt idx="92">
                  <c:v>0.22640440969420692</c:v>
                </c:pt>
                <c:pt idx="93">
                  <c:v>0.22674691571311878</c:v>
                </c:pt>
                <c:pt idx="94">
                  <c:v>0.22708782592225482</c:v>
                </c:pt>
                <c:pt idx="95">
                  <c:v>0.22742715766601229</c:v>
                </c:pt>
                <c:pt idx="96">
                  <c:v>0.22776492799423598</c:v>
                </c:pt>
                <c:pt idx="97">
                  <c:v>0.22810115366899847</c:v>
                </c:pt>
                <c:pt idx="98">
                  <c:v>0.22843585117118401</c:v>
                </c:pt>
                <c:pt idx="99">
                  <c:v>0.22876903670688231</c:v>
                </c:pt>
                <c:pt idx="100">
                  <c:v>0.22910072621360009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5F-489D-BA74-50770286F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594072"/>
        <c:axId val="405182848"/>
      </c:scatterChart>
      <c:valAx>
        <c:axId val="405594072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Feet from Outlet End of Formadrain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05182848"/>
        <c:crosses val="autoZero"/>
        <c:crossBetween val="midCat"/>
      </c:valAx>
      <c:valAx>
        <c:axId val="405182848"/>
        <c:scaling>
          <c:orientation val="minMax"/>
        </c:scaling>
        <c:delete val="0"/>
        <c:axPos val="r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Water Depth in Inches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055940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6</xdr:row>
      <xdr:rowOff>123825</xdr:rowOff>
    </xdr:from>
    <xdr:to>
      <xdr:col>14</xdr:col>
      <xdr:colOff>723900</xdr:colOff>
      <xdr:row>24</xdr:row>
      <xdr:rowOff>114299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476250</xdr:colOff>
      <xdr:row>0</xdr:row>
      <xdr:rowOff>190499</xdr:rowOff>
    </xdr:from>
    <xdr:to>
      <xdr:col>25</xdr:col>
      <xdr:colOff>361950</xdr:colOff>
      <xdr:row>38</xdr:row>
      <xdr:rowOff>28574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AB54D6C-7073-8B29-5333-1FDA28377F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30" t="24716" r="14215" b="1136"/>
        <a:stretch/>
      </xdr:blipFill>
      <xdr:spPr>
        <a:xfrm>
          <a:off x="12115800" y="190499"/>
          <a:ext cx="6105525" cy="7458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44"/>
  <sheetViews>
    <sheetView tabSelected="1" topLeftCell="F1" workbookViewId="0">
      <selection activeCell="AB21" sqref="AB21"/>
    </sheetView>
  </sheetViews>
  <sheetFormatPr defaultRowHeight="15" x14ac:dyDescent="0.25"/>
  <cols>
    <col min="4" max="4" width="15" customWidth="1"/>
    <col min="5" max="5" width="13.7109375" bestFit="1" customWidth="1"/>
    <col min="6" max="6" width="10.7109375" customWidth="1"/>
    <col min="8" max="8" width="10.85546875" customWidth="1"/>
    <col min="12" max="12" width="23.28515625" customWidth="1"/>
    <col min="13" max="13" width="12" customWidth="1"/>
    <col min="14" max="14" width="11.85546875" customWidth="1"/>
    <col min="15" max="15" width="13.140625" customWidth="1"/>
    <col min="16" max="16" width="11" bestFit="1" customWidth="1"/>
  </cols>
  <sheetData>
    <row r="1" spans="1:15" ht="26.25" x14ac:dyDescent="0.4">
      <c r="A1" s="68" t="s">
        <v>163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5.75" thickBot="1" x14ac:dyDescent="0.3"/>
    <row r="3" spans="1:15" ht="21" x14ac:dyDescent="0.35">
      <c r="A3" s="62" t="s">
        <v>49</v>
      </c>
      <c r="B3" s="63"/>
      <c r="C3" s="63"/>
      <c r="D3" s="63"/>
      <c r="E3" s="63"/>
      <c r="F3" s="63"/>
      <c r="G3" s="63"/>
      <c r="H3" s="23"/>
      <c r="I3" s="62" t="s">
        <v>50</v>
      </c>
      <c r="J3" s="63"/>
      <c r="K3" s="63"/>
      <c r="L3" s="63"/>
      <c r="M3" s="63"/>
      <c r="N3" s="63"/>
      <c r="O3" s="64"/>
    </row>
    <row r="4" spans="1:15" x14ac:dyDescent="0.25">
      <c r="A4" s="12" t="s">
        <v>41</v>
      </c>
      <c r="E4" s="28">
        <v>4</v>
      </c>
      <c r="F4" t="s">
        <v>11</v>
      </c>
      <c r="I4" s="12" t="s">
        <v>44</v>
      </c>
      <c r="L4" s="54">
        <f>E4*E5*E6*E7</f>
        <v>100</v>
      </c>
      <c r="M4" t="s">
        <v>109</v>
      </c>
      <c r="N4" s="2">
        <f>L4/7.48/60/1440</f>
        <v>1.5473361061596352E-4</v>
      </c>
      <c r="O4" s="13" t="s">
        <v>45</v>
      </c>
    </row>
    <row r="5" spans="1:15" x14ac:dyDescent="0.25">
      <c r="A5" s="12" t="s">
        <v>42</v>
      </c>
      <c r="E5" s="28">
        <v>50</v>
      </c>
      <c r="F5" t="s">
        <v>11</v>
      </c>
      <c r="I5" s="12" t="s">
        <v>158</v>
      </c>
      <c r="L5" s="52">
        <f>'Flow in outlet pipe'!D12</f>
        <v>7.0000000000000001E-3</v>
      </c>
      <c r="M5" t="s">
        <v>110</v>
      </c>
      <c r="N5">
        <f>(L5*12)</f>
        <v>8.4000000000000005E-2</v>
      </c>
      <c r="O5" s="13" t="s">
        <v>14</v>
      </c>
    </row>
    <row r="6" spans="1:15" x14ac:dyDescent="0.25">
      <c r="A6" s="12" t="s">
        <v>43</v>
      </c>
      <c r="E6" s="49">
        <v>10</v>
      </c>
      <c r="F6" t="s">
        <v>77</v>
      </c>
      <c r="I6" s="56" t="s">
        <v>175</v>
      </c>
      <c r="J6" s="17"/>
      <c r="K6" s="17"/>
      <c r="L6" s="1">
        <f>'Flow in flat FAD'!L105</f>
        <v>1.9091727184466674E-2</v>
      </c>
      <c r="M6" t="s">
        <v>110</v>
      </c>
      <c r="N6" s="27">
        <f>L6*12</f>
        <v>0.22910072621360009</v>
      </c>
      <c r="O6" s="55" t="s">
        <v>14</v>
      </c>
    </row>
    <row r="7" spans="1:15" ht="16.5" customHeight="1" x14ac:dyDescent="0.25">
      <c r="A7" s="12" t="s">
        <v>118</v>
      </c>
      <c r="E7" s="28">
        <v>0.05</v>
      </c>
      <c r="F7" t="s">
        <v>102</v>
      </c>
      <c r="G7">
        <f>E7*100</f>
        <v>5</v>
      </c>
      <c r="H7" t="s">
        <v>103</v>
      </c>
      <c r="I7" s="12"/>
      <c r="L7" s="1"/>
      <c r="N7" s="3"/>
      <c r="O7" s="13"/>
    </row>
    <row r="8" spans="1:15" ht="18" customHeight="1" x14ac:dyDescent="0.25">
      <c r="A8" s="12" t="s">
        <v>154</v>
      </c>
      <c r="E8" s="28">
        <v>4</v>
      </c>
      <c r="F8" t="s">
        <v>76</v>
      </c>
      <c r="G8" s="1">
        <f>E8/12</f>
        <v>0.33333333333333331</v>
      </c>
      <c r="H8" t="s">
        <v>11</v>
      </c>
      <c r="I8" s="12"/>
      <c r="L8" s="1"/>
      <c r="N8" s="3"/>
      <c r="O8" s="13"/>
    </row>
    <row r="9" spans="1:15" ht="14.25" customHeight="1" x14ac:dyDescent="0.25">
      <c r="A9" s="12" t="s">
        <v>155</v>
      </c>
      <c r="E9" s="28">
        <v>0.1</v>
      </c>
      <c r="F9" t="s">
        <v>132</v>
      </c>
      <c r="G9" s="1" t="s">
        <v>146</v>
      </c>
      <c r="I9" s="12"/>
      <c r="L9" s="1"/>
      <c r="N9" s="3"/>
      <c r="O9" s="13"/>
    </row>
    <row r="10" spans="1:15" x14ac:dyDescent="0.25">
      <c r="A10" s="12" t="s">
        <v>156</v>
      </c>
      <c r="E10" s="28">
        <v>0.01</v>
      </c>
      <c r="F10" t="s">
        <v>102</v>
      </c>
      <c r="G10">
        <f>E10*100</f>
        <v>1</v>
      </c>
      <c r="H10" t="s">
        <v>103</v>
      </c>
      <c r="I10" s="12"/>
      <c r="L10" s="1"/>
      <c r="N10" s="3"/>
      <c r="O10" s="13"/>
    </row>
    <row r="11" spans="1:15" x14ac:dyDescent="0.25">
      <c r="A11" s="12" t="s">
        <v>157</v>
      </c>
      <c r="E11" s="28">
        <v>0.01</v>
      </c>
      <c r="F11" t="s">
        <v>105</v>
      </c>
      <c r="I11" s="12"/>
      <c r="L11" s="1"/>
      <c r="N11" s="3"/>
      <c r="O11" s="13"/>
    </row>
    <row r="12" spans="1:15" x14ac:dyDescent="0.25">
      <c r="A12" s="12" t="s">
        <v>168</v>
      </c>
      <c r="E12" s="28">
        <v>0.01</v>
      </c>
      <c r="F12" t="s">
        <v>105</v>
      </c>
      <c r="I12" s="12"/>
      <c r="L12" s="1"/>
      <c r="N12" s="3"/>
      <c r="O12" s="13"/>
    </row>
    <row r="13" spans="1:15" ht="15.75" thickBot="1" x14ac:dyDescent="0.3">
      <c r="A13" s="14" t="s">
        <v>46</v>
      </c>
      <c r="B13" s="15"/>
      <c r="C13" s="15"/>
      <c r="D13" s="15"/>
      <c r="E13" s="29">
        <v>100</v>
      </c>
      <c r="F13" s="15" t="s">
        <v>11</v>
      </c>
      <c r="G13" s="15"/>
      <c r="H13" s="15"/>
      <c r="I13" s="12"/>
      <c r="O13" s="13"/>
    </row>
    <row r="14" spans="1:15" x14ac:dyDescent="0.25">
      <c r="A14" s="36"/>
      <c r="B14" s="37"/>
      <c r="C14" s="37"/>
      <c r="D14" s="36"/>
      <c r="E14" s="38"/>
      <c r="F14" s="36"/>
      <c r="I14" s="12"/>
      <c r="O14" s="13"/>
    </row>
    <row r="15" spans="1:15" x14ac:dyDescent="0.25">
      <c r="A15" s="36"/>
      <c r="B15" s="34" t="s">
        <v>120</v>
      </c>
      <c r="C15" s="34"/>
      <c r="D15" s="39"/>
      <c r="E15" s="28"/>
      <c r="F15" s="36"/>
      <c r="I15" s="12"/>
      <c r="O15" s="13"/>
    </row>
    <row r="16" spans="1:15" x14ac:dyDescent="0.25">
      <c r="A16" s="36"/>
      <c r="B16" s="35" t="s">
        <v>112</v>
      </c>
      <c r="C16" s="17"/>
      <c r="D16" s="17"/>
      <c r="E16" s="40"/>
      <c r="F16" s="36"/>
      <c r="I16" s="12"/>
      <c r="O16" s="13"/>
    </row>
    <row r="17" spans="1:15" x14ac:dyDescent="0.25">
      <c r="A17" s="36"/>
      <c r="B17" s="36"/>
      <c r="C17" s="36"/>
      <c r="D17" s="36"/>
      <c r="E17" s="36"/>
      <c r="F17" s="36"/>
      <c r="I17" s="12"/>
      <c r="O17" s="13"/>
    </row>
    <row r="18" spans="1:15" ht="15.75" thickBot="1" x14ac:dyDescent="0.3">
      <c r="A18" s="12"/>
      <c r="I18" s="12"/>
      <c r="O18" s="13"/>
    </row>
    <row r="19" spans="1:15" x14ac:dyDescent="0.25">
      <c r="A19" s="12"/>
      <c r="B19" s="69" t="s">
        <v>176</v>
      </c>
      <c r="C19" s="70"/>
      <c r="D19" s="70"/>
      <c r="E19" s="70"/>
      <c r="F19" s="71"/>
      <c r="I19" s="12"/>
      <c r="O19" s="13"/>
    </row>
    <row r="20" spans="1:15" x14ac:dyDescent="0.25">
      <c r="B20" s="12"/>
      <c r="D20" s="4"/>
      <c r="F20" s="59" t="s">
        <v>64</v>
      </c>
      <c r="I20" s="12"/>
      <c r="O20" s="13"/>
    </row>
    <row r="21" spans="1:15" ht="15.75" thickBot="1" x14ac:dyDescent="0.3">
      <c r="B21" s="58" t="s">
        <v>173</v>
      </c>
      <c r="C21" s="15"/>
      <c r="D21" s="30"/>
      <c r="E21" s="15"/>
      <c r="F21" s="57" t="s">
        <v>108</v>
      </c>
      <c r="I21" s="12"/>
      <c r="O21" s="13"/>
    </row>
    <row r="22" spans="1:15" x14ac:dyDescent="0.25">
      <c r="B22" s="22" t="s">
        <v>135</v>
      </c>
      <c r="C22" s="23"/>
      <c r="D22" s="23"/>
      <c r="E22" s="23"/>
      <c r="F22" s="43">
        <v>0.01</v>
      </c>
      <c r="I22" s="12"/>
      <c r="O22" s="13"/>
    </row>
    <row r="23" spans="1:15" x14ac:dyDescent="0.25">
      <c r="B23" s="12" t="s">
        <v>136</v>
      </c>
      <c r="F23" s="44">
        <v>10</v>
      </c>
      <c r="I23" s="12"/>
      <c r="O23" s="13"/>
    </row>
    <row r="24" spans="1:15" x14ac:dyDescent="0.25">
      <c r="B24" s="12" t="s">
        <v>137</v>
      </c>
      <c r="F24" s="44">
        <v>100</v>
      </c>
      <c r="I24" s="12"/>
      <c r="O24" s="13"/>
    </row>
    <row r="25" spans="1:15" x14ac:dyDescent="0.25">
      <c r="B25" s="12" t="s">
        <v>138</v>
      </c>
      <c r="F25" s="41">
        <v>1000</v>
      </c>
      <c r="I25" s="46"/>
      <c r="J25" s="47"/>
      <c r="K25" s="47"/>
      <c r="L25" s="47"/>
      <c r="M25" s="47"/>
      <c r="N25" s="47"/>
      <c r="O25" s="48"/>
    </row>
    <row r="26" spans="1:15" ht="19.5" thickBot="1" x14ac:dyDescent="0.35">
      <c r="B26" s="12" t="s">
        <v>139</v>
      </c>
      <c r="F26" s="41">
        <v>10000</v>
      </c>
      <c r="I26" s="65" t="str">
        <f>IF(N6&gt;2,"Formadrain overflows to interior drainage system with bleeder elevation at two inches","Flow in Formadrain stays in exterior system with bleeder at two inches")</f>
        <v>Flow in Formadrain stays in exterior system with bleeder at two inches</v>
      </c>
      <c r="J26" s="66"/>
      <c r="K26" s="66"/>
      <c r="L26" s="66"/>
      <c r="M26" s="66"/>
      <c r="N26" s="66"/>
      <c r="O26" s="67"/>
    </row>
    <row r="27" spans="1:15" x14ac:dyDescent="0.25">
      <c r="B27" s="12" t="s">
        <v>140</v>
      </c>
      <c r="F27" s="41">
        <v>100000</v>
      </c>
      <c r="O27" s="31"/>
    </row>
    <row r="28" spans="1:15" ht="15.75" thickBot="1" x14ac:dyDescent="0.3">
      <c r="B28" s="14" t="s">
        <v>141</v>
      </c>
      <c r="C28" s="15"/>
      <c r="D28" s="15"/>
      <c r="E28" s="15"/>
      <c r="F28" s="42">
        <v>1000000</v>
      </c>
    </row>
    <row r="29" spans="1:15" ht="15.75" thickBot="1" x14ac:dyDescent="0.3">
      <c r="B29" s="60" t="s">
        <v>177</v>
      </c>
      <c r="C29" s="15"/>
      <c r="D29" s="15"/>
      <c r="E29" s="15"/>
      <c r="F29" s="16"/>
    </row>
    <row r="31" spans="1:15" x14ac:dyDescent="0.25">
      <c r="A31" s="9" t="s">
        <v>47</v>
      </c>
      <c r="B31" s="9"/>
      <c r="C31" s="9"/>
    </row>
    <row r="32" spans="1:15" x14ac:dyDescent="0.25">
      <c r="A32" s="9"/>
      <c r="B32" s="9" t="s">
        <v>174</v>
      </c>
      <c r="C32" s="9"/>
    </row>
    <row r="33" spans="1:3" x14ac:dyDescent="0.25">
      <c r="A33" s="9"/>
      <c r="B33" s="9" t="s">
        <v>183</v>
      </c>
      <c r="C33" s="9"/>
    </row>
    <row r="34" spans="1:3" x14ac:dyDescent="0.25">
      <c r="A34" s="9"/>
      <c r="B34" s="9" t="s">
        <v>116</v>
      </c>
    </row>
    <row r="35" spans="1:3" x14ac:dyDescent="0.25">
      <c r="A35" s="9"/>
      <c r="B35" s="9" t="s">
        <v>159</v>
      </c>
    </row>
    <row r="36" spans="1:3" x14ac:dyDescent="0.25">
      <c r="A36" s="9"/>
      <c r="B36" s="9" t="s">
        <v>160</v>
      </c>
    </row>
    <row r="37" spans="1:3" x14ac:dyDescent="0.25">
      <c r="A37" s="9"/>
      <c r="B37" s="9" t="s">
        <v>117</v>
      </c>
    </row>
    <row r="38" spans="1:3" x14ac:dyDescent="0.25">
      <c r="A38" s="9"/>
      <c r="B38" s="9" t="s">
        <v>48</v>
      </c>
    </row>
    <row r="39" spans="1:3" x14ac:dyDescent="0.25">
      <c r="A39" s="9"/>
      <c r="B39" s="9" t="s">
        <v>184</v>
      </c>
    </row>
    <row r="40" spans="1:3" x14ac:dyDescent="0.25">
      <c r="A40" s="9"/>
      <c r="B40" s="9" t="s">
        <v>185</v>
      </c>
    </row>
    <row r="41" spans="1:3" x14ac:dyDescent="0.25">
      <c r="B41" s="9" t="s">
        <v>119</v>
      </c>
    </row>
    <row r="42" spans="1:3" x14ac:dyDescent="0.25">
      <c r="B42" s="9" t="s">
        <v>75</v>
      </c>
    </row>
    <row r="43" spans="1:3" x14ac:dyDescent="0.25">
      <c r="B43" s="9" t="s">
        <v>186</v>
      </c>
    </row>
    <row r="44" spans="1:3" x14ac:dyDescent="0.25">
      <c r="B44" s="9" t="s">
        <v>161</v>
      </c>
    </row>
  </sheetData>
  <mergeCells count="5">
    <mergeCell ref="A3:G3"/>
    <mergeCell ref="I3:O3"/>
    <mergeCell ref="I26:O26"/>
    <mergeCell ref="A1:O1"/>
    <mergeCell ref="B19:F19"/>
  </mergeCells>
  <pageMargins left="0.7" right="0.7" top="0.75" bottom="0.75" header="0.3" footer="0.3"/>
  <pageSetup paperSize="17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516"/>
  <sheetViews>
    <sheetView workbookViewId="0">
      <pane ySplit="6675" activePane="bottomLeft"/>
      <selection activeCell="N14" sqref="N14"/>
      <selection pane="bottomLeft" activeCell="O58" sqref="O58"/>
    </sheetView>
  </sheetViews>
  <sheetFormatPr defaultRowHeight="15" x14ac:dyDescent="0.25"/>
  <cols>
    <col min="1" max="1" width="13.140625" customWidth="1"/>
    <col min="2" max="2" width="13.85546875" customWidth="1"/>
    <col min="3" max="3" width="17" customWidth="1"/>
    <col min="4" max="4" width="14" customWidth="1"/>
    <col min="5" max="5" width="13.42578125" customWidth="1"/>
    <col min="6" max="6" width="14.42578125" customWidth="1"/>
    <col min="7" max="7" width="14.85546875" customWidth="1"/>
    <col min="8" max="8" width="11.42578125" customWidth="1"/>
    <col min="9" max="9" width="12.7109375" customWidth="1"/>
    <col min="10" max="10" width="11" customWidth="1"/>
    <col min="11" max="11" width="11.7109375" customWidth="1"/>
    <col min="14" max="14" width="13.7109375" customWidth="1"/>
    <col min="15" max="15" width="10" customWidth="1"/>
    <col min="16" max="16" width="16.42578125" style="4" customWidth="1"/>
    <col min="17" max="17" width="12.5703125" style="4" customWidth="1"/>
    <col min="18" max="18" width="9.140625" style="4"/>
  </cols>
  <sheetData>
    <row r="1" spans="1:18" ht="18.75" x14ac:dyDescent="0.3">
      <c r="A1" s="72" t="s">
        <v>165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8" x14ac:dyDescent="0.25">
      <c r="A2" t="s">
        <v>153</v>
      </c>
    </row>
    <row r="3" spans="1:18" x14ac:dyDescent="0.25">
      <c r="A3" t="s">
        <v>166</v>
      </c>
    </row>
    <row r="5" spans="1:18" x14ac:dyDescent="0.25">
      <c r="A5" s="18" t="s">
        <v>54</v>
      </c>
      <c r="B5" s="18"/>
      <c r="C5" s="18" t="s">
        <v>55</v>
      </c>
      <c r="D5" s="18" t="s">
        <v>56</v>
      </c>
      <c r="E5" s="18" t="s">
        <v>57</v>
      </c>
      <c r="F5" s="18" t="s">
        <v>58</v>
      </c>
    </row>
    <row r="6" spans="1:18" x14ac:dyDescent="0.25">
      <c r="A6" s="20" t="s">
        <v>35</v>
      </c>
      <c r="B6" s="4"/>
      <c r="C6" s="4" t="s">
        <v>1</v>
      </c>
      <c r="D6" s="11">
        <f>'Data Entry'!N4</f>
        <v>1.5473361061596352E-4</v>
      </c>
      <c r="E6" s="4" t="s">
        <v>2</v>
      </c>
      <c r="F6" s="4" t="s">
        <v>53</v>
      </c>
    </row>
    <row r="7" spans="1:18" x14ac:dyDescent="0.25">
      <c r="A7" s="20" t="s">
        <v>130</v>
      </c>
      <c r="B7" s="4"/>
      <c r="C7" s="4" t="s">
        <v>3</v>
      </c>
      <c r="D7" s="4">
        <v>1.4859</v>
      </c>
      <c r="E7" s="4" t="s">
        <v>4</v>
      </c>
      <c r="F7" s="4" t="s">
        <v>13</v>
      </c>
    </row>
    <row r="8" spans="1:18" x14ac:dyDescent="0.25">
      <c r="A8" s="20" t="s">
        <v>147</v>
      </c>
      <c r="B8" s="4"/>
      <c r="C8" s="4" t="s">
        <v>5</v>
      </c>
      <c r="D8" s="4">
        <f>'Data Entry'!E11</f>
        <v>0.01</v>
      </c>
      <c r="E8" s="4" t="s">
        <v>12</v>
      </c>
      <c r="F8" s="4" t="s">
        <v>53</v>
      </c>
    </row>
    <row r="9" spans="1:18" x14ac:dyDescent="0.25">
      <c r="A9" s="20" t="s">
        <v>148</v>
      </c>
      <c r="B9" s="4"/>
      <c r="C9" s="4" t="s">
        <v>6</v>
      </c>
      <c r="D9" s="4">
        <f>'Data Entry'!E10</f>
        <v>0.01</v>
      </c>
      <c r="E9" s="4" t="s">
        <v>7</v>
      </c>
      <c r="F9" s="4" t="s">
        <v>53</v>
      </c>
    </row>
    <row r="10" spans="1:18" x14ac:dyDescent="0.25">
      <c r="A10" s="20" t="s">
        <v>149</v>
      </c>
      <c r="B10" s="4"/>
      <c r="C10" s="4" t="s">
        <v>8</v>
      </c>
      <c r="D10" s="6">
        <f>'Data Entry'!E8/2/12</f>
        <v>0.16666666666666666</v>
      </c>
      <c r="E10" s="4" t="s">
        <v>9</v>
      </c>
      <c r="F10" s="4" t="s">
        <v>53</v>
      </c>
    </row>
    <row r="11" spans="1:18" x14ac:dyDescent="0.25">
      <c r="A11" s="20" t="s">
        <v>151</v>
      </c>
      <c r="B11" s="4"/>
      <c r="C11" s="4" t="s">
        <v>52</v>
      </c>
      <c r="D11" s="33">
        <f>IF('Data Entry'!E8=4,MAX(Q18:Q350),MAX(Q18:Q516))</f>
        <v>4.4799178316914625E-4</v>
      </c>
      <c r="E11" s="4" t="s">
        <v>24</v>
      </c>
      <c r="F11" s="4" t="s">
        <v>72</v>
      </c>
    </row>
    <row r="12" spans="1:18" x14ac:dyDescent="0.25">
      <c r="A12" s="20" t="s">
        <v>152</v>
      </c>
      <c r="B12" s="4"/>
      <c r="C12" s="4" t="s">
        <v>67</v>
      </c>
      <c r="D12" s="21">
        <f>IF('Data Entry'!E8=4,MAX(R18:R350),MAX(R18:R516))</f>
        <v>7.0000000000000001E-3</v>
      </c>
      <c r="E12" s="4" t="s">
        <v>11</v>
      </c>
      <c r="F12" s="4" t="s">
        <v>72</v>
      </c>
    </row>
    <row r="13" spans="1:18" x14ac:dyDescent="0.25">
      <c r="A13" s="17"/>
      <c r="B13" s="52" t="s">
        <v>167</v>
      </c>
    </row>
    <row r="14" spans="1:18" x14ac:dyDescent="0.25">
      <c r="B14" s="52"/>
    </row>
    <row r="15" spans="1:18" s="8" customFormat="1" ht="75" x14ac:dyDescent="0.25">
      <c r="A15" s="18" t="s">
        <v>19</v>
      </c>
      <c r="B15" s="18" t="s">
        <v>19</v>
      </c>
      <c r="C15" s="18" t="s">
        <v>60</v>
      </c>
      <c r="D15" s="18" t="s">
        <v>61</v>
      </c>
      <c r="E15" s="18" t="s">
        <v>63</v>
      </c>
      <c r="F15" s="18" t="s">
        <v>65</v>
      </c>
      <c r="G15" s="18" t="s">
        <v>16</v>
      </c>
      <c r="H15" s="61" t="s">
        <v>18</v>
      </c>
      <c r="I15" s="61" t="s">
        <v>21</v>
      </c>
      <c r="J15" s="61" t="s">
        <v>178</v>
      </c>
      <c r="K15" s="61" t="s">
        <v>179</v>
      </c>
      <c r="L15" s="61" t="s">
        <v>180</v>
      </c>
      <c r="M15" s="61" t="s">
        <v>144</v>
      </c>
      <c r="N15" s="18" t="s">
        <v>70</v>
      </c>
      <c r="O15" s="18" t="s">
        <v>181</v>
      </c>
      <c r="P15" s="18" t="s">
        <v>106</v>
      </c>
      <c r="Q15" s="18" t="s">
        <v>142</v>
      </c>
      <c r="R15" s="18" t="s">
        <v>69</v>
      </c>
    </row>
    <row r="16" spans="1:18" s="8" customFormat="1" x14ac:dyDescent="0.25">
      <c r="A16" s="18" t="s">
        <v>67</v>
      </c>
      <c r="B16" s="18" t="s">
        <v>67</v>
      </c>
      <c r="C16" s="18" t="s">
        <v>10</v>
      </c>
      <c r="D16" s="18" t="s">
        <v>62</v>
      </c>
      <c r="E16" s="18" t="s">
        <v>64</v>
      </c>
      <c r="F16" s="18" t="s">
        <v>66</v>
      </c>
      <c r="G16" s="18" t="s">
        <v>52</v>
      </c>
      <c r="H16" s="18" t="s">
        <v>68</v>
      </c>
      <c r="I16" s="18" t="s">
        <v>51</v>
      </c>
      <c r="J16" s="18" t="s">
        <v>66</v>
      </c>
      <c r="K16" s="18" t="s">
        <v>3</v>
      </c>
      <c r="L16" s="18" t="s">
        <v>74</v>
      </c>
      <c r="M16" s="18" t="s">
        <v>73</v>
      </c>
      <c r="N16" s="18" t="s">
        <v>145</v>
      </c>
      <c r="O16" s="18" t="s">
        <v>1</v>
      </c>
      <c r="P16" s="45" t="s">
        <v>107</v>
      </c>
      <c r="Q16" s="18" t="s">
        <v>143</v>
      </c>
      <c r="R16" s="18" t="s">
        <v>71</v>
      </c>
    </row>
    <row r="17" spans="1:18" s="8" customFormat="1" x14ac:dyDescent="0.25">
      <c r="A17" s="18" t="s">
        <v>59</v>
      </c>
      <c r="B17" s="18" t="s">
        <v>0</v>
      </c>
      <c r="C17" s="18" t="s">
        <v>0</v>
      </c>
      <c r="D17" s="18" t="s">
        <v>104</v>
      </c>
      <c r="E17" s="18" t="s">
        <v>17</v>
      </c>
      <c r="F17" s="18" t="s">
        <v>0</v>
      </c>
      <c r="G17" s="18" t="s">
        <v>17</v>
      </c>
      <c r="H17" s="18" t="s">
        <v>0</v>
      </c>
      <c r="I17" s="18" t="s">
        <v>0</v>
      </c>
      <c r="J17" s="18" t="s">
        <v>20</v>
      </c>
      <c r="K17" s="18" t="s">
        <v>4</v>
      </c>
      <c r="L17" s="18" t="s">
        <v>12</v>
      </c>
      <c r="M17" s="18" t="s">
        <v>22</v>
      </c>
      <c r="N17" s="18" t="s">
        <v>23</v>
      </c>
      <c r="O17" s="18" t="s">
        <v>23</v>
      </c>
      <c r="P17" s="18" t="s">
        <v>182</v>
      </c>
      <c r="Q17" s="18" t="s">
        <v>17</v>
      </c>
      <c r="R17" s="18" t="s">
        <v>0</v>
      </c>
    </row>
    <row r="18" spans="1:18" x14ac:dyDescent="0.25">
      <c r="A18" s="4">
        <f>B18*12</f>
        <v>1.2E-2</v>
      </c>
      <c r="B18" s="5">
        <v>1E-3</v>
      </c>
      <c r="C18" s="5">
        <f>IF(B18&lt;D$10,B18,2*D$10-B18)</f>
        <v>1E-3</v>
      </c>
      <c r="D18" s="5">
        <f>2*ACOS((D$10-C18)/D$10)</f>
        <v>0.21919871566327886</v>
      </c>
      <c r="E18" s="6">
        <f>D$10^2*(D18-SIN(D18))/2</f>
        <v>2.4321304125081201E-5</v>
      </c>
      <c r="F18" s="5">
        <f>D$10*D18</f>
        <v>3.6533119277213144E-2</v>
      </c>
      <c r="G18" s="6">
        <f>IF(B18&lt;D$10,E18,3.14159*D$10^2-E18)</f>
        <v>2.4321304125081201E-5</v>
      </c>
      <c r="H18" s="6">
        <f t="shared" ref="H18:H81" si="0">IF(B18&lt;D$10,F18,2*3.14159*D$10-F18)</f>
        <v>3.6533119277213144E-2</v>
      </c>
      <c r="I18" s="6">
        <f t="shared" ref="I18:I36" si="1">G18/H18</f>
        <v>6.6573302817455183E-4</v>
      </c>
      <c r="J18" s="4">
        <f t="shared" ref="J18:J36" si="2">D$9</f>
        <v>0.01</v>
      </c>
      <c r="K18" s="4">
        <f t="shared" ref="K18:K36" si="3">D$7</f>
        <v>1.4859</v>
      </c>
      <c r="L18" s="4">
        <f t="shared" ref="L18:L36" si="4">D$8</f>
        <v>0.01</v>
      </c>
      <c r="M18" s="7">
        <f t="shared" ref="M18:M36" si="5">K18/L18*I18^0.667*J18^0.5</f>
        <v>0.1130136110306075</v>
      </c>
      <c r="N18" s="11">
        <f t="shared" ref="N18:N36" si="6">G18*M18</f>
        <v>2.7486384041490365E-6</v>
      </c>
      <c r="O18" s="4">
        <f t="shared" ref="O18:O36" si="7">D$6</f>
        <v>1.5473361061596352E-4</v>
      </c>
      <c r="P18" s="10">
        <f t="shared" ref="P18:P81" si="8">N18/O18</f>
        <v>1.7763680387262067E-2</v>
      </c>
      <c r="Q18" s="4">
        <f t="shared" ref="Q18:Q81" si="9">IF(P18&gt;1,IF(P17&lt;1,G18,0),0)</f>
        <v>0</v>
      </c>
      <c r="R18" s="4">
        <f>IF(Q18=0,0,B18)</f>
        <v>0</v>
      </c>
    </row>
    <row r="19" spans="1:18" x14ac:dyDescent="0.25">
      <c r="A19" s="4">
        <f t="shared" ref="A19:A263" si="10">B19*12</f>
        <v>2.4E-2</v>
      </c>
      <c r="B19" s="5">
        <f>B18+0.001</f>
        <v>2E-3</v>
      </c>
      <c r="C19" s="5">
        <f t="shared" ref="C19:C263" si="11">IF(B19&lt;D$10,B19,2*D$10-B19)</f>
        <v>2E-3</v>
      </c>
      <c r="D19" s="5">
        <f t="shared" ref="D19:D263" si="12">2*ACOS((D$10-C19)/D$10)</f>
        <v>0.31014934592867682</v>
      </c>
      <c r="E19" s="6">
        <f t="shared" ref="E19:E82" si="13">D$10^2*(D19-SIN(D19))/2</f>
        <v>6.872896870003777E-5</v>
      </c>
      <c r="F19" s="5">
        <f t="shared" ref="F19:F36" si="14">D$10*D19</f>
        <v>5.1691557654779466E-2</v>
      </c>
      <c r="G19" s="6">
        <f t="shared" ref="G19:G36" si="15">IF(B19&lt;D$10,E19,3.14159*D$10^2-E19)</f>
        <v>6.872896870003777E-5</v>
      </c>
      <c r="H19" s="6">
        <f t="shared" si="0"/>
        <v>5.1691557654779466E-2</v>
      </c>
      <c r="I19" s="6">
        <f t="shared" si="1"/>
        <v>1.3295975555436372E-3</v>
      </c>
      <c r="J19" s="4">
        <f t="shared" si="2"/>
        <v>0.01</v>
      </c>
      <c r="K19" s="4">
        <f t="shared" si="3"/>
        <v>1.4859</v>
      </c>
      <c r="L19" s="4">
        <f t="shared" si="4"/>
        <v>0.01</v>
      </c>
      <c r="M19" s="7">
        <f t="shared" si="5"/>
        <v>0.17927137992339567</v>
      </c>
      <c r="N19" s="6">
        <f t="shared" si="6"/>
        <v>1.232113705956764E-5</v>
      </c>
      <c r="O19" s="4">
        <f t="shared" si="7"/>
        <v>1.5473361061596352E-4</v>
      </c>
      <c r="P19" s="10">
        <f t="shared" si="8"/>
        <v>7.9628058897609003E-2</v>
      </c>
      <c r="Q19" s="4">
        <f t="shared" si="9"/>
        <v>0</v>
      </c>
      <c r="R19" s="4">
        <f t="shared" ref="R19:R82" si="16">IF(Q19=0,0,B19)</f>
        <v>0</v>
      </c>
    </row>
    <row r="20" spans="1:18" x14ac:dyDescent="0.25">
      <c r="A20" s="4">
        <f t="shared" si="10"/>
        <v>3.6000000000000004E-2</v>
      </c>
      <c r="B20" s="5">
        <f t="shared" ref="B20:B83" si="17">B19+0.001</f>
        <v>3.0000000000000001E-3</v>
      </c>
      <c r="C20" s="5">
        <f t="shared" si="11"/>
        <v>3.0000000000000001E-3</v>
      </c>
      <c r="D20" s="5">
        <f t="shared" si="12"/>
        <v>0.38004484692542118</v>
      </c>
      <c r="E20" s="6">
        <f t="shared" si="13"/>
        <v>1.261490296084135E-4</v>
      </c>
      <c r="F20" s="5">
        <f t="shared" si="14"/>
        <v>6.3340807820903525E-2</v>
      </c>
      <c r="G20" s="6">
        <f t="shared" si="15"/>
        <v>1.261490296084135E-4</v>
      </c>
      <c r="H20" s="6">
        <f t="shared" si="0"/>
        <v>6.3340807820903525E-2</v>
      </c>
      <c r="I20" s="6">
        <f t="shared" si="1"/>
        <v>1.9915917391691712E-3</v>
      </c>
      <c r="J20" s="4">
        <f t="shared" si="2"/>
        <v>0.01</v>
      </c>
      <c r="K20" s="4">
        <f t="shared" si="3"/>
        <v>1.4859</v>
      </c>
      <c r="L20" s="4">
        <f t="shared" si="4"/>
        <v>0.01</v>
      </c>
      <c r="M20" s="7">
        <f t="shared" si="5"/>
        <v>0.23472329528941774</v>
      </c>
      <c r="N20" s="6">
        <f t="shared" si="6"/>
        <v>2.9610115927249143E-5</v>
      </c>
      <c r="O20" s="4">
        <f t="shared" si="7"/>
        <v>1.5473361061596352E-4</v>
      </c>
      <c r="P20" s="5">
        <f t="shared" si="8"/>
        <v>0.19136188840535162</v>
      </c>
      <c r="Q20" s="4">
        <f t="shared" si="9"/>
        <v>0</v>
      </c>
      <c r="R20" s="4">
        <f t="shared" si="16"/>
        <v>0</v>
      </c>
    </row>
    <row r="21" spans="1:18" x14ac:dyDescent="0.25">
      <c r="A21" s="4">
        <f t="shared" si="10"/>
        <v>4.8000000000000001E-2</v>
      </c>
      <c r="B21" s="5">
        <f t="shared" si="17"/>
        <v>4.0000000000000001E-3</v>
      </c>
      <c r="C21" s="5">
        <f t="shared" si="11"/>
        <v>4.0000000000000001E-3</v>
      </c>
      <c r="D21" s="5">
        <f t="shared" si="12"/>
        <v>0.43905916849985882</v>
      </c>
      <c r="E21" s="6">
        <f t="shared" si="13"/>
        <v>1.9404320397154511E-4</v>
      </c>
      <c r="F21" s="5">
        <f t="shared" si="14"/>
        <v>7.3176528083309794E-2</v>
      </c>
      <c r="G21" s="6">
        <f t="shared" si="15"/>
        <v>1.9404320397154511E-4</v>
      </c>
      <c r="H21" s="6">
        <f t="shared" si="0"/>
        <v>7.3176528083309794E-2</v>
      </c>
      <c r="I21" s="6">
        <f t="shared" si="1"/>
        <v>2.6517137264374089E-3</v>
      </c>
      <c r="J21" s="4">
        <f t="shared" si="2"/>
        <v>0.01</v>
      </c>
      <c r="K21" s="4">
        <f t="shared" si="3"/>
        <v>1.4859</v>
      </c>
      <c r="L21" s="4">
        <f t="shared" si="4"/>
        <v>0.01</v>
      </c>
      <c r="M21" s="7">
        <f t="shared" si="5"/>
        <v>0.28410694448117951</v>
      </c>
      <c r="N21" s="6">
        <f t="shared" si="6"/>
        <v>5.512902177769396E-5</v>
      </c>
      <c r="O21" s="4">
        <f t="shared" si="7"/>
        <v>1.5473361061596352E-4</v>
      </c>
      <c r="P21" s="5">
        <f t="shared" si="8"/>
        <v>0.35628343162313841</v>
      </c>
      <c r="Q21" s="4">
        <f t="shared" si="9"/>
        <v>0</v>
      </c>
      <c r="R21" s="4">
        <f t="shared" si="16"/>
        <v>0</v>
      </c>
    </row>
    <row r="22" spans="1:18" x14ac:dyDescent="0.25">
      <c r="A22" s="4">
        <f t="shared" si="10"/>
        <v>0.06</v>
      </c>
      <c r="B22" s="5">
        <f t="shared" si="17"/>
        <v>5.0000000000000001E-3</v>
      </c>
      <c r="C22" s="5">
        <f t="shared" si="11"/>
        <v>5.0000000000000001E-3</v>
      </c>
      <c r="D22" s="5">
        <f t="shared" si="12"/>
        <v>0.49113103503058397</v>
      </c>
      <c r="E22" s="6">
        <f t="shared" si="13"/>
        <v>2.7093748225315523E-4</v>
      </c>
      <c r="F22" s="5">
        <f t="shared" si="14"/>
        <v>8.1855172505097329E-2</v>
      </c>
      <c r="G22" s="6">
        <f t="shared" si="15"/>
        <v>2.7093748225315523E-4</v>
      </c>
      <c r="H22" s="6">
        <f t="shared" si="0"/>
        <v>8.1855172505097329E-2</v>
      </c>
      <c r="I22" s="6">
        <f t="shared" si="1"/>
        <v>3.3099616549740122E-3</v>
      </c>
      <c r="J22" s="4">
        <f t="shared" si="2"/>
        <v>0.01</v>
      </c>
      <c r="K22" s="4">
        <f t="shared" si="3"/>
        <v>1.4859</v>
      </c>
      <c r="L22" s="4">
        <f t="shared" si="4"/>
        <v>0.01</v>
      </c>
      <c r="M22" s="7">
        <f t="shared" si="5"/>
        <v>0.32939082560689509</v>
      </c>
      <c r="N22" s="6">
        <f t="shared" si="6"/>
        <v>8.9244320967220292E-5</v>
      </c>
      <c r="O22" s="4">
        <f t="shared" si="7"/>
        <v>1.5473361061596352E-4</v>
      </c>
      <c r="P22" s="5">
        <f t="shared" si="8"/>
        <v>0.57676105800127409</v>
      </c>
      <c r="Q22" s="4">
        <f t="shared" si="9"/>
        <v>0</v>
      </c>
      <c r="R22" s="4">
        <f t="shared" si="16"/>
        <v>0</v>
      </c>
    </row>
    <row r="23" spans="1:18" x14ac:dyDescent="0.25">
      <c r="A23" s="4">
        <f t="shared" si="10"/>
        <v>7.2000000000000008E-2</v>
      </c>
      <c r="B23" s="5">
        <f t="shared" si="17"/>
        <v>6.0000000000000001E-3</v>
      </c>
      <c r="C23" s="5">
        <f t="shared" si="11"/>
        <v>6.0000000000000001E-3</v>
      </c>
      <c r="D23" s="5">
        <f t="shared" si="12"/>
        <v>0.53827946574910523</v>
      </c>
      <c r="E23" s="6">
        <f t="shared" si="13"/>
        <v>3.5583265991360406E-4</v>
      </c>
      <c r="F23" s="5">
        <f t="shared" si="14"/>
        <v>8.971324429151753E-2</v>
      </c>
      <c r="G23" s="6">
        <f t="shared" si="15"/>
        <v>3.5583265991360406E-4</v>
      </c>
      <c r="H23" s="6">
        <f t="shared" si="0"/>
        <v>8.971324429151753E-2</v>
      </c>
      <c r="I23" s="6">
        <f t="shared" si="1"/>
        <v>3.9663336525580135E-3</v>
      </c>
      <c r="J23" s="4">
        <f t="shared" si="2"/>
        <v>0.01</v>
      </c>
      <c r="K23" s="4">
        <f t="shared" si="3"/>
        <v>1.4859</v>
      </c>
      <c r="L23" s="4">
        <f t="shared" si="4"/>
        <v>0.01</v>
      </c>
      <c r="M23" s="7">
        <f t="shared" si="5"/>
        <v>0.3716338024514998</v>
      </c>
      <c r="N23" s="6">
        <f t="shared" si="6"/>
        <v>1.3223944444012403E-4</v>
      </c>
      <c r="O23" s="4">
        <f t="shared" si="7"/>
        <v>1.5473361061596352E-4</v>
      </c>
      <c r="P23" s="5">
        <f t="shared" si="8"/>
        <v>0.8546265023720786</v>
      </c>
      <c r="Q23" s="4">
        <f t="shared" si="9"/>
        <v>0</v>
      </c>
      <c r="R23" s="4">
        <f t="shared" si="16"/>
        <v>0</v>
      </c>
    </row>
    <row r="24" spans="1:18" x14ac:dyDescent="0.25">
      <c r="A24" s="4">
        <f t="shared" si="10"/>
        <v>8.4000000000000005E-2</v>
      </c>
      <c r="B24" s="5">
        <f t="shared" si="17"/>
        <v>7.0000000000000001E-3</v>
      </c>
      <c r="C24" s="5">
        <f t="shared" si="11"/>
        <v>7.0000000000000001E-3</v>
      </c>
      <c r="D24" s="5">
        <f t="shared" si="12"/>
        <v>0.58170327781347719</v>
      </c>
      <c r="E24" s="6">
        <f t="shared" si="13"/>
        <v>4.4799178316914625E-4</v>
      </c>
      <c r="F24" s="5">
        <f t="shared" si="14"/>
        <v>9.6950546302246199E-2</v>
      </c>
      <c r="G24" s="6">
        <f t="shared" si="15"/>
        <v>4.4799178316914625E-4</v>
      </c>
      <c r="H24" s="6">
        <f t="shared" si="0"/>
        <v>9.6950546302246199E-2</v>
      </c>
      <c r="I24" s="6">
        <f t="shared" si="1"/>
        <v>4.6208278370347558E-3</v>
      </c>
      <c r="J24" s="4">
        <f t="shared" si="2"/>
        <v>0.01</v>
      </c>
      <c r="K24" s="4">
        <f t="shared" si="3"/>
        <v>1.4859</v>
      </c>
      <c r="L24" s="4">
        <f t="shared" si="4"/>
        <v>0.01</v>
      </c>
      <c r="M24" s="7">
        <f t="shared" si="5"/>
        <v>0.411488479964087</v>
      </c>
      <c r="N24" s="6">
        <f t="shared" si="6"/>
        <v>1.8434345789267284E-4</v>
      </c>
      <c r="O24" s="4">
        <f t="shared" si="7"/>
        <v>1.5473361061596352E-4</v>
      </c>
      <c r="P24" s="5">
        <f t="shared" si="8"/>
        <v>1.1913601521921349</v>
      </c>
      <c r="Q24" s="4">
        <f t="shared" si="9"/>
        <v>4.4799178316914625E-4</v>
      </c>
      <c r="R24" s="4">
        <f t="shared" si="16"/>
        <v>7.0000000000000001E-3</v>
      </c>
    </row>
    <row r="25" spans="1:18" x14ac:dyDescent="0.25">
      <c r="A25" s="4">
        <f t="shared" si="10"/>
        <v>9.6000000000000002E-2</v>
      </c>
      <c r="B25" s="5">
        <f t="shared" si="17"/>
        <v>8.0000000000000002E-3</v>
      </c>
      <c r="C25" s="5">
        <f t="shared" si="11"/>
        <v>8.0000000000000002E-3</v>
      </c>
      <c r="D25" s="5">
        <f t="shared" si="12"/>
        <v>0.62218320358392276</v>
      </c>
      <c r="E25" s="6">
        <f t="shared" si="13"/>
        <v>5.4684120570427767E-4</v>
      </c>
      <c r="F25" s="5">
        <f t="shared" si="14"/>
        <v>0.10369720059732046</v>
      </c>
      <c r="G25" s="6">
        <f t="shared" si="15"/>
        <v>5.4684120570427767E-4</v>
      </c>
      <c r="H25" s="6">
        <f t="shared" si="0"/>
        <v>0.10369720059732046</v>
      </c>
      <c r="I25" s="6">
        <f t="shared" si="1"/>
        <v>5.2734423162278509E-3</v>
      </c>
      <c r="J25" s="4">
        <f t="shared" si="2"/>
        <v>0.01</v>
      </c>
      <c r="K25" s="4">
        <f t="shared" si="3"/>
        <v>1.4859</v>
      </c>
      <c r="L25" s="4">
        <f t="shared" si="4"/>
        <v>0.01</v>
      </c>
      <c r="M25" s="7">
        <f t="shared" si="5"/>
        <v>0.44939311451317776</v>
      </c>
      <c r="N25" s="6">
        <f t="shared" si="6"/>
        <v>2.4574667257558667E-4</v>
      </c>
      <c r="O25" s="4">
        <f t="shared" si="7"/>
        <v>1.5473361061596352E-4</v>
      </c>
      <c r="P25" s="5">
        <f t="shared" si="8"/>
        <v>1.5881919357876959</v>
      </c>
      <c r="Q25" s="4">
        <f t="shared" si="9"/>
        <v>0</v>
      </c>
      <c r="R25" s="4">
        <f t="shared" si="16"/>
        <v>0</v>
      </c>
    </row>
    <row r="26" spans="1:18" x14ac:dyDescent="0.25">
      <c r="A26" s="4">
        <f t="shared" si="10"/>
        <v>0.10800000000000001</v>
      </c>
      <c r="B26" s="5">
        <f t="shared" si="17"/>
        <v>9.0000000000000011E-3</v>
      </c>
      <c r="C26" s="5">
        <f t="shared" si="11"/>
        <v>9.0000000000000011E-3</v>
      </c>
      <c r="D26" s="5">
        <f t="shared" si="12"/>
        <v>0.66026129526570276</v>
      </c>
      <c r="E26" s="6">
        <f t="shared" si="13"/>
        <v>6.5191726381844735E-4</v>
      </c>
      <c r="F26" s="5">
        <f t="shared" si="14"/>
        <v>0.11004354921095046</v>
      </c>
      <c r="G26" s="6">
        <f t="shared" si="15"/>
        <v>6.5191726381844735E-4</v>
      </c>
      <c r="H26" s="6">
        <f t="shared" si="0"/>
        <v>0.11004354921095046</v>
      </c>
      <c r="I26" s="6">
        <f t="shared" si="1"/>
        <v>5.9241751878498566E-3</v>
      </c>
      <c r="J26" s="4">
        <f t="shared" si="2"/>
        <v>0.01</v>
      </c>
      <c r="K26" s="4">
        <f t="shared" si="3"/>
        <v>1.4859</v>
      </c>
      <c r="L26" s="4">
        <f t="shared" si="4"/>
        <v>0.01</v>
      </c>
      <c r="M26" s="7">
        <f t="shared" si="5"/>
        <v>0.48566005783589949</v>
      </c>
      <c r="N26" s="6">
        <f t="shared" si="6"/>
        <v>3.1661017605028849E-4</v>
      </c>
      <c r="O26" s="4">
        <f t="shared" si="7"/>
        <v>1.5473361061596352E-4</v>
      </c>
      <c r="P26" s="5">
        <f t="shared" si="8"/>
        <v>2.0461629169637208</v>
      </c>
      <c r="Q26" s="4">
        <f t="shared" si="9"/>
        <v>0</v>
      </c>
      <c r="R26" s="4">
        <f t="shared" si="16"/>
        <v>0</v>
      </c>
    </row>
    <row r="27" spans="1:18" x14ac:dyDescent="0.25">
      <c r="A27" s="4">
        <f t="shared" si="10"/>
        <v>0.12000000000000002</v>
      </c>
      <c r="B27" s="5">
        <f t="shared" si="17"/>
        <v>1.0000000000000002E-2</v>
      </c>
      <c r="C27" s="5">
        <f t="shared" si="11"/>
        <v>1.0000000000000002E-2</v>
      </c>
      <c r="D27" s="5">
        <f t="shared" si="12"/>
        <v>0.69633204254592185</v>
      </c>
      <c r="E27" s="6">
        <f t="shared" si="13"/>
        <v>7.628346005388786E-4</v>
      </c>
      <c r="F27" s="5">
        <f t="shared" si="14"/>
        <v>0.11605534042432031</v>
      </c>
      <c r="G27" s="6">
        <f t="shared" si="15"/>
        <v>7.628346005388786E-4</v>
      </c>
      <c r="H27" s="6">
        <f t="shared" si="0"/>
        <v>0.11605534042432031</v>
      </c>
      <c r="I27" s="6">
        <f t="shared" si="1"/>
        <v>6.5730245394120665E-3</v>
      </c>
      <c r="J27" s="4">
        <f t="shared" si="2"/>
        <v>0.01</v>
      </c>
      <c r="K27" s="4">
        <f t="shared" si="3"/>
        <v>1.4859</v>
      </c>
      <c r="L27" s="4">
        <f t="shared" si="4"/>
        <v>0.01</v>
      </c>
      <c r="M27" s="7">
        <f t="shared" si="5"/>
        <v>0.52052190062375892</v>
      </c>
      <c r="N27" s="6">
        <f t="shared" si="6"/>
        <v>3.9707211613406297E-4</v>
      </c>
      <c r="O27" s="4">
        <f t="shared" si="7"/>
        <v>1.5473361061596352E-4</v>
      </c>
      <c r="P27" s="5">
        <f t="shared" si="8"/>
        <v>2.566165906381932</v>
      </c>
      <c r="Q27" s="4">
        <f t="shared" si="9"/>
        <v>0</v>
      </c>
      <c r="R27" s="4">
        <f t="shared" si="16"/>
        <v>0</v>
      </c>
    </row>
    <row r="28" spans="1:18" x14ac:dyDescent="0.25">
      <c r="A28" s="4">
        <f t="shared" si="10"/>
        <v>0.13200000000000003</v>
      </c>
      <c r="B28" s="5">
        <f t="shared" si="17"/>
        <v>1.1000000000000003E-2</v>
      </c>
      <c r="C28" s="5">
        <f t="shared" si="11"/>
        <v>1.1000000000000003E-2</v>
      </c>
      <c r="D28" s="5">
        <f t="shared" si="12"/>
        <v>0.73069312405143183</v>
      </c>
      <c r="E28" s="6">
        <f t="shared" si="13"/>
        <v>8.7926598579693112E-4</v>
      </c>
      <c r="F28" s="5">
        <f t="shared" si="14"/>
        <v>0.1217821873419053</v>
      </c>
      <c r="G28" s="6">
        <f t="shared" si="15"/>
        <v>8.7926598579693112E-4</v>
      </c>
      <c r="H28" s="6">
        <f t="shared" si="0"/>
        <v>0.1217821873419053</v>
      </c>
      <c r="I28" s="6">
        <f t="shared" si="1"/>
        <v>7.2199884481330499E-3</v>
      </c>
      <c r="J28" s="4">
        <f t="shared" si="2"/>
        <v>0.01</v>
      </c>
      <c r="K28" s="4">
        <f t="shared" si="3"/>
        <v>1.4859</v>
      </c>
      <c r="L28" s="4">
        <f t="shared" si="4"/>
        <v>0.01</v>
      </c>
      <c r="M28" s="7">
        <f t="shared" si="5"/>
        <v>0.55415777386606269</v>
      </c>
      <c r="N28" s="6">
        <f t="shared" si="6"/>
        <v>4.8725208132537642E-4</v>
      </c>
      <c r="O28" s="4">
        <f t="shared" si="7"/>
        <v>1.5473361061596352E-4</v>
      </c>
      <c r="P28" s="5">
        <f t="shared" si="8"/>
        <v>3.1489737710231376</v>
      </c>
      <c r="Q28" s="4">
        <f t="shared" si="9"/>
        <v>0</v>
      </c>
      <c r="R28" s="4">
        <f t="shared" si="16"/>
        <v>0</v>
      </c>
    </row>
    <row r="29" spans="1:18" x14ac:dyDescent="0.25">
      <c r="A29" s="4">
        <f t="shared" si="10"/>
        <v>0.14400000000000004</v>
      </c>
      <c r="B29" s="5">
        <f t="shared" si="17"/>
        <v>1.2000000000000004E-2</v>
      </c>
      <c r="C29" s="5">
        <f t="shared" si="11"/>
        <v>1.2000000000000004E-2</v>
      </c>
      <c r="D29" s="5">
        <f t="shared" si="12"/>
        <v>0.76357570844697964</v>
      </c>
      <c r="E29" s="6">
        <f t="shared" si="13"/>
        <v>1.0009287607885152E-3</v>
      </c>
      <c r="F29" s="5">
        <f t="shared" si="14"/>
        <v>0.1272626180744966</v>
      </c>
      <c r="G29" s="6">
        <f t="shared" si="15"/>
        <v>1.0009287607885152E-3</v>
      </c>
      <c r="H29" s="6">
        <f t="shared" si="0"/>
        <v>0.1272626180744966</v>
      </c>
      <c r="I29" s="6">
        <f t="shared" si="1"/>
        <v>7.8650649808461003E-3</v>
      </c>
      <c r="J29" s="4">
        <f t="shared" si="2"/>
        <v>0.01</v>
      </c>
      <c r="K29" s="4">
        <f t="shared" si="3"/>
        <v>1.4859</v>
      </c>
      <c r="L29" s="4">
        <f t="shared" si="4"/>
        <v>0.01</v>
      </c>
      <c r="M29" s="7">
        <f t="shared" si="5"/>
        <v>0.58670937369004184</v>
      </c>
      <c r="N29" s="6">
        <f t="shared" si="6"/>
        <v>5.8725428635057948E-4</v>
      </c>
      <c r="O29" s="4">
        <f t="shared" si="7"/>
        <v>1.5473361061596352E-4</v>
      </c>
      <c r="P29" s="5">
        <f t="shared" si="8"/>
        <v>3.7952600214836179</v>
      </c>
      <c r="Q29" s="4">
        <f t="shared" si="9"/>
        <v>0</v>
      </c>
      <c r="R29" s="4">
        <f t="shared" si="16"/>
        <v>0</v>
      </c>
    </row>
    <row r="30" spans="1:18" x14ac:dyDescent="0.25">
      <c r="A30" s="4">
        <f t="shared" si="10"/>
        <v>0.15600000000000006</v>
      </c>
      <c r="B30" s="5">
        <f t="shared" si="17"/>
        <v>1.3000000000000005E-2</v>
      </c>
      <c r="C30" s="5">
        <f t="shared" si="11"/>
        <v>1.3000000000000005E-2</v>
      </c>
      <c r="D30" s="5">
        <f t="shared" si="12"/>
        <v>0.79516355599899846</v>
      </c>
      <c r="E30" s="6">
        <f t="shared" si="13"/>
        <v>1.1275753449736987E-3</v>
      </c>
      <c r="F30" s="5">
        <f t="shared" si="14"/>
        <v>0.13252725933316639</v>
      </c>
      <c r="G30" s="6">
        <f t="shared" si="15"/>
        <v>1.1275753449736987E-3</v>
      </c>
      <c r="H30" s="6">
        <f t="shared" si="0"/>
        <v>0.13252725933316639</v>
      </c>
      <c r="I30" s="6">
        <f t="shared" si="1"/>
        <v>8.5082521939055192E-3</v>
      </c>
      <c r="J30" s="4">
        <f t="shared" si="2"/>
        <v>0.01</v>
      </c>
      <c r="K30" s="4">
        <f t="shared" si="3"/>
        <v>1.4859</v>
      </c>
      <c r="L30" s="4">
        <f t="shared" si="4"/>
        <v>0.01</v>
      </c>
      <c r="M30" s="7">
        <f t="shared" si="5"/>
        <v>0.61829124804899094</v>
      </c>
      <c r="N30" s="6">
        <f t="shared" si="6"/>
        <v>6.9716996731305971E-4</v>
      </c>
      <c r="O30" s="4">
        <f t="shared" si="7"/>
        <v>1.5473361061596352E-4</v>
      </c>
      <c r="P30" s="5">
        <f t="shared" si="8"/>
        <v>4.5056142911534582</v>
      </c>
      <c r="Q30" s="4">
        <f t="shared" si="9"/>
        <v>0</v>
      </c>
      <c r="R30" s="4">
        <f t="shared" si="16"/>
        <v>0</v>
      </c>
    </row>
    <row r="31" spans="1:18" x14ac:dyDescent="0.25">
      <c r="A31" s="4">
        <f t="shared" si="10"/>
        <v>0.16800000000000007</v>
      </c>
      <c r="B31" s="5">
        <f t="shared" si="17"/>
        <v>1.4000000000000005E-2</v>
      </c>
      <c r="C31" s="5">
        <f t="shared" si="11"/>
        <v>1.4000000000000005E-2</v>
      </c>
      <c r="D31" s="5">
        <f t="shared" si="12"/>
        <v>0.82560559875266648</v>
      </c>
      <c r="E31" s="6">
        <f t="shared" si="13"/>
        <v>1.2589863607896023E-3</v>
      </c>
      <c r="F31" s="5">
        <f t="shared" si="14"/>
        <v>0.13760093312544441</v>
      </c>
      <c r="G31" s="6">
        <f t="shared" si="15"/>
        <v>1.2589863607896023E-3</v>
      </c>
      <c r="H31" s="6">
        <f t="shared" si="0"/>
        <v>0.13760093312544441</v>
      </c>
      <c r="I31" s="6">
        <f t="shared" si="1"/>
        <v>9.149548133091821E-3</v>
      </c>
      <c r="J31" s="4">
        <f t="shared" si="2"/>
        <v>0.01</v>
      </c>
      <c r="K31" s="4">
        <f t="shared" si="3"/>
        <v>1.4859</v>
      </c>
      <c r="L31" s="4">
        <f t="shared" si="4"/>
        <v>0.01</v>
      </c>
      <c r="M31" s="7">
        <f t="shared" si="5"/>
        <v>0.64899768357604604</v>
      </c>
      <c r="N31" s="6">
        <f t="shared" si="6"/>
        <v>8.170792318062881E-4</v>
      </c>
      <c r="O31" s="4">
        <f t="shared" si="7"/>
        <v>1.5473361061596352E-4</v>
      </c>
      <c r="P31" s="5">
        <f t="shared" si="8"/>
        <v>5.2805542929791356</v>
      </c>
      <c r="Q31" s="4">
        <f t="shared" si="9"/>
        <v>0</v>
      </c>
      <c r="R31" s="4">
        <f t="shared" si="16"/>
        <v>0</v>
      </c>
    </row>
    <row r="32" spans="1:18" x14ac:dyDescent="0.25">
      <c r="A32" s="4">
        <f t="shared" si="10"/>
        <v>0.18000000000000008</v>
      </c>
      <c r="B32" s="5">
        <f t="shared" si="17"/>
        <v>1.5000000000000006E-2</v>
      </c>
      <c r="C32" s="5">
        <f t="shared" si="11"/>
        <v>1.5000000000000006E-2</v>
      </c>
      <c r="D32" s="5">
        <f t="shared" si="12"/>
        <v>0.85502452988973943</v>
      </c>
      <c r="E32" s="6">
        <f t="shared" si="13"/>
        <v>1.3949655140900617E-3</v>
      </c>
      <c r="F32" s="5">
        <f t="shared" si="14"/>
        <v>0.14250408831495656</v>
      </c>
      <c r="G32" s="6">
        <f t="shared" si="15"/>
        <v>1.3949655140900617E-3</v>
      </c>
      <c r="H32" s="6">
        <f t="shared" si="0"/>
        <v>0.14250408831495656</v>
      </c>
      <c r="I32" s="6">
        <f t="shared" si="1"/>
        <v>9.7889508335155095E-3</v>
      </c>
      <c r="J32" s="4">
        <f t="shared" si="2"/>
        <v>0.01</v>
      </c>
      <c r="K32" s="4">
        <f t="shared" si="3"/>
        <v>1.4859</v>
      </c>
      <c r="L32" s="4">
        <f t="shared" si="4"/>
        <v>0.01</v>
      </c>
      <c r="M32" s="7">
        <f t="shared" si="5"/>
        <v>0.67890747884167402</v>
      </c>
      <c r="N32" s="6">
        <f t="shared" si="6"/>
        <v>9.4705252024196353E-4</v>
      </c>
      <c r="O32" s="4">
        <f t="shared" si="7"/>
        <v>1.5473361061596352E-4</v>
      </c>
      <c r="P32" s="5">
        <f t="shared" si="8"/>
        <v>6.1205352636181436</v>
      </c>
      <c r="Q32" s="4">
        <f t="shared" si="9"/>
        <v>0</v>
      </c>
      <c r="R32" s="4">
        <f t="shared" si="16"/>
        <v>0</v>
      </c>
    </row>
    <row r="33" spans="1:18" x14ac:dyDescent="0.25">
      <c r="A33" s="4">
        <f t="shared" si="10"/>
        <v>0.19200000000000009</v>
      </c>
      <c r="B33" s="5">
        <f t="shared" si="17"/>
        <v>1.6000000000000007E-2</v>
      </c>
      <c r="C33" s="5">
        <f t="shared" si="11"/>
        <v>1.6000000000000007E-2</v>
      </c>
      <c r="D33" s="5">
        <f t="shared" si="12"/>
        <v>0.88352284830011785</v>
      </c>
      <c r="E33" s="6">
        <f t="shared" si="13"/>
        <v>1.5353356920241234E-3</v>
      </c>
      <c r="F33" s="5">
        <f t="shared" si="14"/>
        <v>0.14725380805001964</v>
      </c>
      <c r="G33" s="6">
        <f t="shared" si="15"/>
        <v>1.5353356920241234E-3</v>
      </c>
      <c r="H33" s="6">
        <f t="shared" si="0"/>
        <v>0.14725380805001964</v>
      </c>
      <c r="I33" s="6">
        <f t="shared" si="1"/>
        <v>1.0426458319519966E-2</v>
      </c>
      <c r="J33" s="4">
        <f t="shared" si="2"/>
        <v>0.01</v>
      </c>
      <c r="K33" s="4">
        <f t="shared" si="3"/>
        <v>1.4859</v>
      </c>
      <c r="L33" s="4">
        <f t="shared" si="4"/>
        <v>0.01</v>
      </c>
      <c r="M33" s="7">
        <f t="shared" si="5"/>
        <v>0.7080873502675098</v>
      </c>
      <c r="N33" s="6">
        <f t="shared" si="6"/>
        <v>1.0871517819364951E-3</v>
      </c>
      <c r="O33" s="4">
        <f t="shared" si="7"/>
        <v>1.5473361061596352E-4</v>
      </c>
      <c r="P33" s="5">
        <f t="shared" si="8"/>
        <v>7.0259575641566272</v>
      </c>
      <c r="Q33" s="4">
        <f t="shared" si="9"/>
        <v>0</v>
      </c>
      <c r="R33" s="4">
        <f t="shared" si="16"/>
        <v>0</v>
      </c>
    </row>
    <row r="34" spans="1:18" x14ac:dyDescent="0.25">
      <c r="A34" s="4">
        <f t="shared" si="10"/>
        <v>0.2040000000000001</v>
      </c>
      <c r="B34" s="5">
        <f t="shared" si="17"/>
        <v>1.7000000000000008E-2</v>
      </c>
      <c r="C34" s="5">
        <f t="shared" si="11"/>
        <v>1.7000000000000008E-2</v>
      </c>
      <c r="D34" s="5">
        <f t="shared" si="12"/>
        <v>0.91118722322001888</v>
      </c>
      <c r="E34" s="6">
        <f t="shared" si="13"/>
        <v>1.6799359291465325E-3</v>
      </c>
      <c r="F34" s="5">
        <f t="shared" si="14"/>
        <v>0.15186453720333648</v>
      </c>
      <c r="G34" s="6">
        <f t="shared" si="15"/>
        <v>1.6799359291465325E-3</v>
      </c>
      <c r="H34" s="6">
        <f t="shared" si="0"/>
        <v>0.15186453720333648</v>
      </c>
      <c r="I34" s="6">
        <f t="shared" si="1"/>
        <v>1.1062068604582849E-2</v>
      </c>
      <c r="J34" s="4">
        <f t="shared" si="2"/>
        <v>0.01</v>
      </c>
      <c r="K34" s="4">
        <f t="shared" si="3"/>
        <v>1.4859</v>
      </c>
      <c r="L34" s="4">
        <f t="shared" si="4"/>
        <v>0.01</v>
      </c>
      <c r="M34" s="7">
        <f t="shared" si="5"/>
        <v>0.73659442328679636</v>
      </c>
      <c r="N34" s="6">
        <f t="shared" si="6"/>
        <v>1.2374314368884586E-3</v>
      </c>
      <c r="O34" s="4">
        <f t="shared" si="7"/>
        <v>1.5473361061596352E-4</v>
      </c>
      <c r="P34" s="5">
        <f t="shared" si="8"/>
        <v>7.9971728958077808</v>
      </c>
      <c r="Q34" s="4">
        <f t="shared" si="9"/>
        <v>0</v>
      </c>
      <c r="R34" s="4">
        <f t="shared" si="16"/>
        <v>0</v>
      </c>
    </row>
    <row r="35" spans="1:18" x14ac:dyDescent="0.25">
      <c r="A35" s="4">
        <f t="shared" si="10"/>
        <v>0.21600000000000011</v>
      </c>
      <c r="B35" s="5">
        <f t="shared" si="17"/>
        <v>1.8000000000000009E-2</v>
      </c>
      <c r="C35" s="5">
        <f t="shared" si="11"/>
        <v>1.8000000000000009E-2</v>
      </c>
      <c r="D35" s="5">
        <f t="shared" si="12"/>
        <v>0.93809171653017165</v>
      </c>
      <c r="E35" s="6">
        <f t="shared" si="13"/>
        <v>1.8286190077819852E-3</v>
      </c>
      <c r="F35" s="5">
        <f t="shared" si="14"/>
        <v>0.15634861942169526</v>
      </c>
      <c r="G35" s="6">
        <f t="shared" si="15"/>
        <v>1.8286190077819852E-3</v>
      </c>
      <c r="H35" s="6">
        <f t="shared" si="0"/>
        <v>0.15634861942169526</v>
      </c>
      <c r="I35" s="6">
        <f t="shared" si="1"/>
        <v>1.1695779691216398E-2</v>
      </c>
      <c r="J35" s="4">
        <f t="shared" si="2"/>
        <v>0.01</v>
      </c>
      <c r="K35" s="4">
        <f t="shared" si="3"/>
        <v>1.4859</v>
      </c>
      <c r="L35" s="4">
        <f t="shared" si="4"/>
        <v>0.01</v>
      </c>
      <c r="M35" s="7">
        <f t="shared" si="5"/>
        <v>0.76447809373058462</v>
      </c>
      <c r="N35" s="6">
        <f t="shared" si="6"/>
        <v>1.397939173228685E-3</v>
      </c>
      <c r="O35" s="4">
        <f t="shared" si="7"/>
        <v>1.5473361061596352E-4</v>
      </c>
      <c r="P35" s="5">
        <f t="shared" si="8"/>
        <v>9.0344894536084901</v>
      </c>
      <c r="Q35" s="4">
        <f t="shared" si="9"/>
        <v>0</v>
      </c>
      <c r="R35" s="4">
        <f t="shared" si="16"/>
        <v>0</v>
      </c>
    </row>
    <row r="36" spans="1:18" x14ac:dyDescent="0.25">
      <c r="A36" s="4">
        <f t="shared" si="10"/>
        <v>0.22800000000000012</v>
      </c>
      <c r="B36" s="5">
        <f t="shared" si="17"/>
        <v>1.900000000000001E-2</v>
      </c>
      <c r="C36" s="5">
        <f t="shared" si="11"/>
        <v>1.900000000000001E-2</v>
      </c>
      <c r="D36" s="5">
        <f t="shared" si="12"/>
        <v>0.96430020811763795</v>
      </c>
      <c r="E36" s="6">
        <f t="shared" si="13"/>
        <v>1.9812495314625433E-3</v>
      </c>
      <c r="F36" s="5">
        <f t="shared" si="14"/>
        <v>0.16071670135293964</v>
      </c>
      <c r="G36" s="6">
        <f t="shared" si="15"/>
        <v>1.9812495314625433E-3</v>
      </c>
      <c r="H36" s="6">
        <f t="shared" si="0"/>
        <v>0.16071670135293964</v>
      </c>
      <c r="I36" s="6">
        <f t="shared" si="1"/>
        <v>1.2327589570866368E-2</v>
      </c>
      <c r="J36" s="4">
        <f t="shared" si="2"/>
        <v>0.01</v>
      </c>
      <c r="K36" s="4">
        <f t="shared" si="3"/>
        <v>1.4859</v>
      </c>
      <c r="L36" s="4">
        <f t="shared" si="4"/>
        <v>0.01</v>
      </c>
      <c r="M36" s="7">
        <f t="shared" si="5"/>
        <v>0.79178144474673551</v>
      </c>
      <c r="N36" s="6">
        <f t="shared" si="6"/>
        <v>1.5687166164252053E-3</v>
      </c>
      <c r="O36" s="4">
        <f t="shared" si="7"/>
        <v>1.5473361061596352E-4</v>
      </c>
      <c r="P36" s="5">
        <f t="shared" si="8"/>
        <v>10.138176251303506</v>
      </c>
      <c r="Q36" s="4">
        <f t="shared" si="9"/>
        <v>0</v>
      </c>
      <c r="R36" s="4">
        <f t="shared" si="16"/>
        <v>0</v>
      </c>
    </row>
    <row r="37" spans="1:18" x14ac:dyDescent="0.25">
      <c r="A37" s="4">
        <f t="shared" si="10"/>
        <v>0.24000000000000013</v>
      </c>
      <c r="B37" s="5">
        <f t="shared" si="17"/>
        <v>2.0000000000000011E-2</v>
      </c>
      <c r="C37" s="5">
        <f t="shared" si="11"/>
        <v>2.0000000000000011E-2</v>
      </c>
      <c r="D37" s="5">
        <f t="shared" si="12"/>
        <v>0.98986825268179146</v>
      </c>
      <c r="E37" s="6">
        <f t="shared" si="13"/>
        <v>2.1377023576989143E-3</v>
      </c>
      <c r="F37" s="5">
        <f t="shared" ref="F37:F66" si="18">D$10*D37</f>
        <v>0.1649780421136319</v>
      </c>
      <c r="G37" s="6">
        <f t="shared" ref="G37:G66" si="19">IF(B37&lt;D$10,E37,3.14159*D$10^2-E37)</f>
        <v>2.1377023576989143E-3</v>
      </c>
      <c r="H37" s="6">
        <f t="shared" si="0"/>
        <v>0.1649780421136319</v>
      </c>
      <c r="I37" s="6">
        <f t="shared" ref="I37:I66" si="20">G37/H37</f>
        <v>1.2957496223809768E-2</v>
      </c>
      <c r="J37" s="4">
        <f t="shared" ref="J37:J66" si="21">D$9</f>
        <v>0.01</v>
      </c>
      <c r="K37" s="4">
        <f t="shared" ref="K37:K66" si="22">D$7</f>
        <v>1.4859</v>
      </c>
      <c r="L37" s="4">
        <f t="shared" ref="L37:L66" si="23">D$8</f>
        <v>0.01</v>
      </c>
      <c r="M37" s="7">
        <f t="shared" ref="M37:M66" si="24">K37/L37*I37^0.667*J37^0.5</f>
        <v>0.81854234315810592</v>
      </c>
      <c r="N37" s="6">
        <f t="shared" ref="N37:N66" si="25">G37*M37</f>
        <v>1.7497998968454768E-3</v>
      </c>
      <c r="O37" s="4">
        <f t="shared" ref="O37:O66" si="26">D$6</f>
        <v>1.5473361061596352E-4</v>
      </c>
      <c r="P37" s="5">
        <f t="shared" si="8"/>
        <v>11.308466789341201</v>
      </c>
      <c r="Q37" s="4">
        <f t="shared" si="9"/>
        <v>0</v>
      </c>
      <c r="R37" s="4">
        <f t="shared" si="16"/>
        <v>0</v>
      </c>
    </row>
    <row r="38" spans="1:18" x14ac:dyDescent="0.25">
      <c r="A38" s="4">
        <f t="shared" si="10"/>
        <v>0.25200000000000011</v>
      </c>
      <c r="B38" s="5">
        <f t="shared" si="17"/>
        <v>2.1000000000000012E-2</v>
      </c>
      <c r="C38" s="5">
        <f t="shared" si="11"/>
        <v>2.1000000000000012E-2</v>
      </c>
      <c r="D38" s="5">
        <f t="shared" si="12"/>
        <v>1.0148445228334331</v>
      </c>
      <c r="E38" s="6">
        <f t="shared" si="13"/>
        <v>2.2978613081101359E-3</v>
      </c>
      <c r="F38" s="5">
        <f t="shared" si="18"/>
        <v>0.16914075380557217</v>
      </c>
      <c r="G38" s="6">
        <f t="shared" si="19"/>
        <v>2.2978613081101359E-3</v>
      </c>
      <c r="H38" s="6">
        <f t="shared" si="0"/>
        <v>0.16914075380557217</v>
      </c>
      <c r="I38" s="6">
        <f t="shared" si="20"/>
        <v>1.358549761905126E-2</v>
      </c>
      <c r="J38" s="4">
        <f t="shared" si="21"/>
        <v>0.01</v>
      </c>
      <c r="K38" s="4">
        <f t="shared" si="22"/>
        <v>1.4859</v>
      </c>
      <c r="L38" s="4">
        <f t="shared" si="23"/>
        <v>0.01</v>
      </c>
      <c r="M38" s="7">
        <f t="shared" si="24"/>
        <v>0.84479430016228196</v>
      </c>
      <c r="N38" s="6">
        <f t="shared" si="25"/>
        <v>1.9412201356548882E-3</v>
      </c>
      <c r="O38" s="4">
        <f t="shared" si="26"/>
        <v>1.5473361061596352E-4</v>
      </c>
      <c r="P38" s="5">
        <f t="shared" si="8"/>
        <v>12.545562195099562</v>
      </c>
      <c r="Q38" s="4">
        <f t="shared" si="9"/>
        <v>0</v>
      </c>
      <c r="R38" s="4">
        <f t="shared" si="16"/>
        <v>0</v>
      </c>
    </row>
    <row r="39" spans="1:18" x14ac:dyDescent="0.25">
      <c r="A39" s="4">
        <f t="shared" si="10"/>
        <v>0.26400000000000012</v>
      </c>
      <c r="B39" s="5">
        <f t="shared" si="17"/>
        <v>2.2000000000000013E-2</v>
      </c>
      <c r="C39" s="5">
        <f t="shared" si="11"/>
        <v>2.2000000000000013E-2</v>
      </c>
      <c r="D39" s="5">
        <f t="shared" si="12"/>
        <v>1.0392719458380082</v>
      </c>
      <c r="E39" s="6">
        <f t="shared" si="13"/>
        <v>2.4616180957151351E-3</v>
      </c>
      <c r="F39" s="5">
        <f t="shared" si="18"/>
        <v>0.17321199097300136</v>
      </c>
      <c r="G39" s="6">
        <f t="shared" si="19"/>
        <v>2.4616180957151351E-3</v>
      </c>
      <c r="H39" s="6">
        <f t="shared" si="0"/>
        <v>0.17321199097300136</v>
      </c>
      <c r="I39" s="6">
        <f t="shared" si="20"/>
        <v>1.4211591714218151E-2</v>
      </c>
      <c r="J39" s="4">
        <f t="shared" si="21"/>
        <v>0.01</v>
      </c>
      <c r="K39" s="4">
        <f t="shared" si="22"/>
        <v>1.4859</v>
      </c>
      <c r="L39" s="4">
        <f t="shared" si="23"/>
        <v>0.01</v>
      </c>
      <c r="M39" s="7">
        <f t="shared" si="24"/>
        <v>0.87056715582070243</v>
      </c>
      <c r="N39" s="6">
        <f t="shared" si="25"/>
        <v>2.1430038643034987E-3</v>
      </c>
      <c r="O39" s="4">
        <f t="shared" si="26"/>
        <v>1.5473361061596352E-4</v>
      </c>
      <c r="P39" s="5">
        <f t="shared" si="8"/>
        <v>13.849633933911511</v>
      </c>
      <c r="Q39" s="4">
        <f t="shared" si="9"/>
        <v>0</v>
      </c>
      <c r="R39" s="4">
        <f t="shared" si="16"/>
        <v>0</v>
      </c>
    </row>
    <row r="40" spans="1:18" x14ac:dyDescent="0.25">
      <c r="A40" s="4">
        <f t="shared" si="10"/>
        <v>0.27600000000000013</v>
      </c>
      <c r="B40" s="5">
        <f t="shared" si="17"/>
        <v>2.3000000000000013E-2</v>
      </c>
      <c r="C40" s="5">
        <f t="shared" si="11"/>
        <v>2.3000000000000013E-2</v>
      </c>
      <c r="D40" s="5">
        <f t="shared" si="12"/>
        <v>1.0631886099121672</v>
      </c>
      <c r="E40" s="6">
        <f t="shared" si="13"/>
        <v>2.6288714244403319E-3</v>
      </c>
      <c r="F40" s="5">
        <f t="shared" si="18"/>
        <v>0.17719810165202787</v>
      </c>
      <c r="G40" s="6">
        <f t="shared" si="19"/>
        <v>2.6288714244403319E-3</v>
      </c>
      <c r="H40" s="6">
        <f t="shared" si="0"/>
        <v>0.17719810165202787</v>
      </c>
      <c r="I40" s="6">
        <f t="shared" si="20"/>
        <v>1.4835776455454181E-2</v>
      </c>
      <c r="J40" s="4">
        <f t="shared" si="21"/>
        <v>0.01</v>
      </c>
      <c r="K40" s="4">
        <f t="shared" si="22"/>
        <v>1.4859</v>
      </c>
      <c r="L40" s="4">
        <f t="shared" si="23"/>
        <v>0.01</v>
      </c>
      <c r="M40" s="7">
        <f t="shared" si="24"/>
        <v>0.89588762977133429</v>
      </c>
      <c r="N40" s="6">
        <f t="shared" si="25"/>
        <v>2.3551733894154403E-3</v>
      </c>
      <c r="O40" s="4">
        <f t="shared" si="26"/>
        <v>1.5473361061596352E-4</v>
      </c>
      <c r="P40" s="5">
        <f t="shared" si="8"/>
        <v>15.220826167242958</v>
      </c>
      <c r="Q40" s="4">
        <f t="shared" si="9"/>
        <v>0</v>
      </c>
      <c r="R40" s="4">
        <f t="shared" si="16"/>
        <v>0</v>
      </c>
    </row>
    <row r="41" spans="1:18" x14ac:dyDescent="0.25">
      <c r="A41" s="4">
        <f t="shared" si="10"/>
        <v>0.28800000000000014</v>
      </c>
      <c r="B41" s="5">
        <f t="shared" si="17"/>
        <v>2.4000000000000014E-2</v>
      </c>
      <c r="C41" s="5">
        <f t="shared" si="11"/>
        <v>2.4000000000000014E-2</v>
      </c>
      <c r="D41" s="5">
        <f t="shared" si="12"/>
        <v>1.0866284947102964</v>
      </c>
      <c r="E41" s="6">
        <f t="shared" si="13"/>
        <v>2.7995262267795314E-3</v>
      </c>
      <c r="F41" s="5">
        <f t="shared" si="18"/>
        <v>0.18110474911838273</v>
      </c>
      <c r="G41" s="6">
        <f t="shared" si="19"/>
        <v>2.7995262267795314E-3</v>
      </c>
      <c r="H41" s="6">
        <f t="shared" si="0"/>
        <v>0.18110474911838273</v>
      </c>
      <c r="I41" s="6">
        <f t="shared" si="20"/>
        <v>1.5458049777311833E-2</v>
      </c>
      <c r="J41" s="4">
        <f t="shared" si="21"/>
        <v>0.01</v>
      </c>
      <c r="K41" s="4">
        <f t="shared" si="22"/>
        <v>1.4859</v>
      </c>
      <c r="L41" s="4">
        <f t="shared" si="23"/>
        <v>0.01</v>
      </c>
      <c r="M41" s="7">
        <f t="shared" si="24"/>
        <v>0.92077976898192171</v>
      </c>
      <c r="N41" s="6">
        <f t="shared" si="25"/>
        <v>2.5777471123528879E-3</v>
      </c>
      <c r="O41" s="4">
        <f t="shared" si="26"/>
        <v>1.5473361061596352E-4</v>
      </c>
      <c r="P41" s="5">
        <f t="shared" si="8"/>
        <v>16.65925781794526</v>
      </c>
      <c r="Q41" s="4">
        <f t="shared" si="9"/>
        <v>0</v>
      </c>
      <c r="R41" s="4">
        <f t="shared" si="16"/>
        <v>0</v>
      </c>
    </row>
    <row r="42" spans="1:18" x14ac:dyDescent="0.25">
      <c r="A42" s="4">
        <f t="shared" si="10"/>
        <v>0.30000000000000016</v>
      </c>
      <c r="B42" s="5">
        <f t="shared" si="17"/>
        <v>2.5000000000000015E-2</v>
      </c>
      <c r="C42" s="5">
        <f t="shared" si="11"/>
        <v>2.5000000000000015E-2</v>
      </c>
      <c r="D42" s="5">
        <f t="shared" si="12"/>
        <v>1.1096220659601435</v>
      </c>
      <c r="E42" s="6">
        <f t="shared" si="13"/>
        <v>2.9734930134397274E-3</v>
      </c>
      <c r="F42" s="5">
        <f t="shared" si="18"/>
        <v>0.18493701099335724</v>
      </c>
      <c r="G42" s="6">
        <f t="shared" si="19"/>
        <v>2.9734930134397274E-3</v>
      </c>
      <c r="H42" s="6">
        <f t="shared" si="0"/>
        <v>0.18493701099335724</v>
      </c>
      <c r="I42" s="6">
        <f t="shared" si="20"/>
        <v>1.6078409602643208E-2</v>
      </c>
      <c r="J42" s="4">
        <f t="shared" si="21"/>
        <v>0.01</v>
      </c>
      <c r="K42" s="4">
        <f t="shared" si="22"/>
        <v>1.4859</v>
      </c>
      <c r="L42" s="4">
        <f t="shared" si="23"/>
        <v>0.01</v>
      </c>
      <c r="M42" s="7">
        <f t="shared" si="24"/>
        <v>0.94526531527518154</v>
      </c>
      <c r="N42" s="6">
        <f t="shared" si="25"/>
        <v>2.8107398108176535E-3</v>
      </c>
      <c r="O42" s="4">
        <f t="shared" si="26"/>
        <v>1.5473361061596352E-4</v>
      </c>
      <c r="P42" s="5">
        <f t="shared" si="8"/>
        <v>18.165024390167471</v>
      </c>
      <c r="Q42" s="4">
        <f t="shared" si="9"/>
        <v>0</v>
      </c>
      <c r="R42" s="4">
        <f t="shared" si="16"/>
        <v>0</v>
      </c>
    </row>
    <row r="43" spans="1:18" x14ac:dyDescent="0.25">
      <c r="A43" s="4">
        <f t="shared" si="10"/>
        <v>0.31200000000000017</v>
      </c>
      <c r="B43" s="5">
        <f t="shared" si="17"/>
        <v>2.6000000000000016E-2</v>
      </c>
      <c r="C43" s="5">
        <f t="shared" si="11"/>
        <v>2.6000000000000016E-2</v>
      </c>
      <c r="D43" s="5">
        <f t="shared" si="12"/>
        <v>1.1321967638986554</v>
      </c>
      <c r="E43" s="6">
        <f t="shared" si="13"/>
        <v>3.1506873146259322E-3</v>
      </c>
      <c r="F43" s="5">
        <f t="shared" si="18"/>
        <v>0.18869946064977589</v>
      </c>
      <c r="G43" s="6">
        <f t="shared" si="19"/>
        <v>3.1506873146259322E-3</v>
      </c>
      <c r="H43" s="6">
        <f t="shared" si="0"/>
        <v>0.18869946064977589</v>
      </c>
      <c r="I43" s="6">
        <f t="shared" si="20"/>
        <v>1.6696853842489635E-2</v>
      </c>
      <c r="J43" s="4">
        <f t="shared" si="21"/>
        <v>0.01</v>
      </c>
      <c r="K43" s="4">
        <f t="shared" si="22"/>
        <v>1.4859</v>
      </c>
      <c r="L43" s="4">
        <f t="shared" si="23"/>
        <v>0.01</v>
      </c>
      <c r="M43" s="7">
        <f t="shared" si="24"/>
        <v>0.96936400963137703</v>
      </c>
      <c r="N43" s="6">
        <f t="shared" si="25"/>
        <v>3.0541628884005094E-3</v>
      </c>
      <c r="O43" s="4">
        <f t="shared" si="26"/>
        <v>1.5473361061596352E-4</v>
      </c>
      <c r="P43" s="5">
        <f t="shared" si="8"/>
        <v>19.738199582123745</v>
      </c>
      <c r="Q43" s="4">
        <f t="shared" si="9"/>
        <v>0</v>
      </c>
      <c r="R43" s="4">
        <f t="shared" si="16"/>
        <v>0</v>
      </c>
    </row>
    <row r="44" spans="1:18" x14ac:dyDescent="0.25">
      <c r="A44" s="4">
        <f t="shared" si="10"/>
        <v>0.32400000000000018</v>
      </c>
      <c r="B44" s="5">
        <f t="shared" si="17"/>
        <v>2.7000000000000017E-2</v>
      </c>
      <c r="C44" s="5">
        <f t="shared" si="11"/>
        <v>2.7000000000000017E-2</v>
      </c>
      <c r="D44" s="5">
        <f t="shared" si="12"/>
        <v>1.1543774078024696</v>
      </c>
      <c r="E44" s="6">
        <f t="shared" si="13"/>
        <v>3.331029196966265E-3</v>
      </c>
      <c r="F44" s="5">
        <f t="shared" si="18"/>
        <v>0.19239623463374492</v>
      </c>
      <c r="G44" s="6">
        <f t="shared" si="19"/>
        <v>3.331029196966265E-3</v>
      </c>
      <c r="H44" s="6">
        <f t="shared" si="0"/>
        <v>0.19239623463374492</v>
      </c>
      <c r="I44" s="6">
        <f t="shared" si="20"/>
        <v>1.7313380395969694E-2</v>
      </c>
      <c r="J44" s="4">
        <f t="shared" si="21"/>
        <v>0.01</v>
      </c>
      <c r="K44" s="4">
        <f t="shared" si="22"/>
        <v>1.4859</v>
      </c>
      <c r="L44" s="4">
        <f t="shared" si="23"/>
        <v>0.01</v>
      </c>
      <c r="M44" s="7">
        <f t="shared" si="24"/>
        <v>0.99309384615457397</v>
      </c>
      <c r="N44" s="6">
        <f t="shared" si="25"/>
        <v>3.3080245968684099E-3</v>
      </c>
      <c r="O44" s="4">
        <f t="shared" si="26"/>
        <v>1.5473361061596352E-4</v>
      </c>
      <c r="P44" s="5">
        <f t="shared" si="8"/>
        <v>21.378836722673416</v>
      </c>
      <c r="Q44" s="4">
        <f t="shared" si="9"/>
        <v>0</v>
      </c>
      <c r="R44" s="4">
        <f t="shared" si="16"/>
        <v>0</v>
      </c>
    </row>
    <row r="45" spans="1:18" x14ac:dyDescent="0.25">
      <c r="A45" s="4">
        <f t="shared" si="10"/>
        <v>0.33600000000000019</v>
      </c>
      <c r="B45" s="5">
        <f t="shared" si="17"/>
        <v>2.8000000000000018E-2</v>
      </c>
      <c r="C45" s="5">
        <f t="shared" si="11"/>
        <v>2.8000000000000018E-2</v>
      </c>
      <c r="D45" s="5">
        <f t="shared" si="12"/>
        <v>1.1761865335796096</v>
      </c>
      <c r="E45" s="6">
        <f t="shared" si="13"/>
        <v>3.5144428433688917E-3</v>
      </c>
      <c r="F45" s="5">
        <f t="shared" si="18"/>
        <v>0.19603108892993493</v>
      </c>
      <c r="G45" s="6">
        <f t="shared" si="19"/>
        <v>3.5144428433688917E-3</v>
      </c>
      <c r="H45" s="6">
        <f t="shared" si="0"/>
        <v>0.19603108892993493</v>
      </c>
      <c r="I45" s="6">
        <f t="shared" si="20"/>
        <v>1.7927987150165848E-2</v>
      </c>
      <c r="J45" s="4">
        <f t="shared" si="21"/>
        <v>0.01</v>
      </c>
      <c r="K45" s="4">
        <f t="shared" si="22"/>
        <v>1.4859</v>
      </c>
      <c r="L45" s="4">
        <f t="shared" si="23"/>
        <v>0.01</v>
      </c>
      <c r="M45" s="7">
        <f t="shared" si="24"/>
        <v>1.0164712855829645</v>
      </c>
      <c r="N45" s="6">
        <f t="shared" si="25"/>
        <v>3.5723302351070266E-3</v>
      </c>
      <c r="O45" s="4">
        <f t="shared" si="26"/>
        <v>1.5473361061596352E-4</v>
      </c>
      <c r="P45" s="5">
        <f t="shared" si="8"/>
        <v>23.086970057030889</v>
      </c>
      <c r="Q45" s="4">
        <f t="shared" si="9"/>
        <v>0</v>
      </c>
      <c r="R45" s="4">
        <f t="shared" si="16"/>
        <v>0</v>
      </c>
    </row>
    <row r="46" spans="1:18" x14ac:dyDescent="0.25">
      <c r="A46" s="4">
        <f t="shared" si="10"/>
        <v>0.3480000000000002</v>
      </c>
      <c r="B46" s="5">
        <f t="shared" si="17"/>
        <v>2.9000000000000019E-2</v>
      </c>
      <c r="C46" s="5">
        <f t="shared" si="11"/>
        <v>2.9000000000000019E-2</v>
      </c>
      <c r="D46" s="5">
        <f t="shared" si="12"/>
        <v>1.1976446774781777</v>
      </c>
      <c r="E46" s="6">
        <f t="shared" si="13"/>
        <v>3.7008561856212044E-3</v>
      </c>
      <c r="F46" s="5">
        <f t="shared" si="18"/>
        <v>0.19960744624636295</v>
      </c>
      <c r="G46" s="6">
        <f t="shared" si="19"/>
        <v>3.7008561856212044E-3</v>
      </c>
      <c r="H46" s="6">
        <f t="shared" si="0"/>
        <v>0.19960744624636295</v>
      </c>
      <c r="I46" s="6">
        <f t="shared" si="20"/>
        <v>1.8540671980009551E-2</v>
      </c>
      <c r="J46" s="4">
        <f t="shared" si="21"/>
        <v>0.01</v>
      </c>
      <c r="K46" s="4">
        <f t="shared" si="22"/>
        <v>1.4859</v>
      </c>
      <c r="L46" s="4">
        <f t="shared" si="23"/>
        <v>0.01</v>
      </c>
      <c r="M46" s="7">
        <f t="shared" si="24"/>
        <v>1.0395114360010946</v>
      </c>
      <c r="N46" s="6">
        <f t="shared" si="25"/>
        <v>3.8470823279486317E-3</v>
      </c>
      <c r="O46" s="4">
        <f t="shared" si="26"/>
        <v>1.5473361061596352E-4</v>
      </c>
      <c r="P46" s="5">
        <f t="shared" si="8"/>
        <v>24.862615902480186</v>
      </c>
      <c r="Q46" s="4">
        <f t="shared" si="9"/>
        <v>0</v>
      </c>
      <c r="R46" s="4">
        <f t="shared" si="16"/>
        <v>0</v>
      </c>
    </row>
    <row r="47" spans="1:18" x14ac:dyDescent="0.25">
      <c r="A47" s="4">
        <f t="shared" si="10"/>
        <v>0.36000000000000021</v>
      </c>
      <c r="B47" s="5">
        <f t="shared" si="17"/>
        <v>3.000000000000002E-2</v>
      </c>
      <c r="C47" s="5">
        <f t="shared" si="11"/>
        <v>3.000000000000002E-2</v>
      </c>
      <c r="D47" s="5">
        <f t="shared" si="12"/>
        <v>1.2187706160615905</v>
      </c>
      <c r="E47" s="6">
        <f t="shared" si="13"/>
        <v>3.8902005814904972E-3</v>
      </c>
      <c r="F47" s="5">
        <f t="shared" si="18"/>
        <v>0.20312843601026509</v>
      </c>
      <c r="G47" s="6">
        <f t="shared" si="19"/>
        <v>3.8902005814904972E-3</v>
      </c>
      <c r="H47" s="6">
        <f t="shared" si="0"/>
        <v>0.20312843601026509</v>
      </c>
      <c r="I47" s="6">
        <f t="shared" si="20"/>
        <v>1.9151432748164842E-2</v>
      </c>
      <c r="J47" s="4">
        <f t="shared" si="21"/>
        <v>0.01</v>
      </c>
      <c r="K47" s="4">
        <f t="shared" si="22"/>
        <v>1.4859</v>
      </c>
      <c r="L47" s="4">
        <f t="shared" si="23"/>
        <v>0.01</v>
      </c>
      <c r="M47" s="7">
        <f t="shared" si="24"/>
        <v>1.0622282067484987</v>
      </c>
      <c r="N47" s="6">
        <f t="shared" si="25"/>
        <v>4.1322807875686174E-3</v>
      </c>
      <c r="O47" s="4">
        <f t="shared" si="26"/>
        <v>1.5473361061596352E-4</v>
      </c>
      <c r="P47" s="5">
        <f t="shared" si="8"/>
        <v>26.705773691435461</v>
      </c>
      <c r="Q47" s="4">
        <f t="shared" si="9"/>
        <v>0</v>
      </c>
      <c r="R47" s="4">
        <f t="shared" si="16"/>
        <v>0</v>
      </c>
    </row>
    <row r="48" spans="1:18" x14ac:dyDescent="0.25">
      <c r="A48" s="4">
        <f t="shared" si="10"/>
        <v>0.37200000000000022</v>
      </c>
      <c r="B48" s="5">
        <f t="shared" si="17"/>
        <v>3.1000000000000021E-2</v>
      </c>
      <c r="C48" s="5">
        <f t="shared" si="11"/>
        <v>3.1000000000000021E-2</v>
      </c>
      <c r="D48" s="5">
        <f t="shared" si="12"/>
        <v>1.2395815704154367</v>
      </c>
      <c r="E48" s="6">
        <f t="shared" si="13"/>
        <v>4.0824105296082807E-3</v>
      </c>
      <c r="F48" s="5">
        <f t="shared" si="18"/>
        <v>0.20659692840257277</v>
      </c>
      <c r="G48" s="6">
        <f t="shared" si="19"/>
        <v>4.0824105296082807E-3</v>
      </c>
      <c r="H48" s="6">
        <f t="shared" si="0"/>
        <v>0.20659692840257277</v>
      </c>
      <c r="I48" s="6">
        <f t="shared" si="20"/>
        <v>1.9760267304910435E-2</v>
      </c>
      <c r="J48" s="4">
        <f t="shared" si="21"/>
        <v>0.01</v>
      </c>
      <c r="K48" s="4">
        <f t="shared" si="22"/>
        <v>1.4859</v>
      </c>
      <c r="L48" s="4">
        <f t="shared" si="23"/>
        <v>0.01</v>
      </c>
      <c r="M48" s="7">
        <f t="shared" si="24"/>
        <v>1.0846344402605865</v>
      </c>
      <c r="N48" s="6">
        <f t="shared" si="25"/>
        <v>4.427923059695602E-3</v>
      </c>
      <c r="O48" s="4">
        <f t="shared" si="26"/>
        <v>1.5473361061596352E-4</v>
      </c>
      <c r="P48" s="5">
        <f t="shared" si="8"/>
        <v>28.616426916355966</v>
      </c>
      <c r="Q48" s="4">
        <f t="shared" si="9"/>
        <v>0</v>
      </c>
      <c r="R48" s="4">
        <f t="shared" si="16"/>
        <v>0</v>
      </c>
    </row>
    <row r="49" spans="1:18" x14ac:dyDescent="0.25">
      <c r="A49" s="4">
        <f t="shared" si="10"/>
        <v>0.38400000000000023</v>
      </c>
      <c r="B49" s="5">
        <f t="shared" si="17"/>
        <v>3.2000000000000021E-2</v>
      </c>
      <c r="C49" s="5">
        <f t="shared" si="11"/>
        <v>3.2000000000000021E-2</v>
      </c>
      <c r="D49" s="5">
        <f t="shared" si="12"/>
        <v>1.260093380891681</v>
      </c>
      <c r="E49" s="6">
        <f t="shared" si="13"/>
        <v>4.2774234166211228E-3</v>
      </c>
      <c r="F49" s="5">
        <f t="shared" si="18"/>
        <v>0.21001556348194683</v>
      </c>
      <c r="G49" s="6">
        <f t="shared" si="19"/>
        <v>4.2774234166211228E-3</v>
      </c>
      <c r="H49" s="6">
        <f t="shared" si="0"/>
        <v>0.21001556348194683</v>
      </c>
      <c r="I49" s="6">
        <f t="shared" si="20"/>
        <v>2.0367173488020161E-2</v>
      </c>
      <c r="J49" s="4">
        <f t="shared" si="21"/>
        <v>0.01</v>
      </c>
      <c r="K49" s="4">
        <f t="shared" si="22"/>
        <v>1.4859</v>
      </c>
      <c r="L49" s="4">
        <f t="shared" si="23"/>
        <v>0.01</v>
      </c>
      <c r="M49" s="7">
        <f t="shared" si="24"/>
        <v>1.10674202561524</v>
      </c>
      <c r="N49" s="6">
        <f t="shared" si="25"/>
        <v>4.7340042565253227E-3</v>
      </c>
      <c r="O49" s="4">
        <f t="shared" si="26"/>
        <v>1.5473361061596352E-4</v>
      </c>
      <c r="P49" s="5">
        <f t="shared" si="8"/>
        <v>30.594543988731338</v>
      </c>
      <c r="Q49" s="4">
        <f t="shared" si="9"/>
        <v>0</v>
      </c>
      <c r="R49" s="4">
        <f t="shared" si="16"/>
        <v>0</v>
      </c>
    </row>
    <row r="50" spans="1:18" x14ac:dyDescent="0.25">
      <c r="A50" s="4">
        <f t="shared" si="10"/>
        <v>0.39600000000000024</v>
      </c>
      <c r="B50" s="5">
        <f t="shared" si="17"/>
        <v>3.3000000000000022E-2</v>
      </c>
      <c r="C50" s="5">
        <f t="shared" si="11"/>
        <v>3.3000000000000022E-2</v>
      </c>
      <c r="D50" s="5">
        <f t="shared" si="12"/>
        <v>1.2803206574230714</v>
      </c>
      <c r="E50" s="6">
        <f t="shared" si="13"/>
        <v>4.4751792920459388E-3</v>
      </c>
      <c r="F50" s="5">
        <f t="shared" si="18"/>
        <v>0.21338677623717855</v>
      </c>
      <c r="G50" s="6">
        <f t="shared" si="19"/>
        <v>4.4751792920459388E-3</v>
      </c>
      <c r="H50" s="6">
        <f t="shared" si="0"/>
        <v>0.21338677623717855</v>
      </c>
      <c r="I50" s="6">
        <f t="shared" si="20"/>
        <v>2.0972149122641951E-2</v>
      </c>
      <c r="J50" s="4">
        <f t="shared" si="21"/>
        <v>0.01</v>
      </c>
      <c r="K50" s="4">
        <f t="shared" si="22"/>
        <v>1.4859</v>
      </c>
      <c r="L50" s="4">
        <f t="shared" si="23"/>
        <v>0.01</v>
      </c>
      <c r="M50" s="7">
        <f t="shared" si="24"/>
        <v>1.1285619968157039</v>
      </c>
      <c r="N50" s="6">
        <f t="shared" si="25"/>
        <v>5.0505172779396531E-3</v>
      </c>
      <c r="O50" s="4">
        <f t="shared" si="26"/>
        <v>1.5473361061596352E-4</v>
      </c>
      <c r="P50" s="5">
        <f t="shared" si="8"/>
        <v>32.640079022486162</v>
      </c>
      <c r="Q50" s="4">
        <f t="shared" si="9"/>
        <v>0</v>
      </c>
      <c r="R50" s="4">
        <f t="shared" si="16"/>
        <v>0</v>
      </c>
    </row>
    <row r="51" spans="1:18" x14ac:dyDescent="0.25">
      <c r="A51" s="4">
        <f t="shared" si="10"/>
        <v>0.40800000000000025</v>
      </c>
      <c r="B51" s="5">
        <f t="shared" si="17"/>
        <v>3.4000000000000023E-2</v>
      </c>
      <c r="C51" s="5">
        <f t="shared" si="11"/>
        <v>3.4000000000000023E-2</v>
      </c>
      <c r="D51" s="5">
        <f t="shared" si="12"/>
        <v>1.3002769094552722</v>
      </c>
      <c r="E51" s="6">
        <f t="shared" si="13"/>
        <v>4.6756206670329203E-3</v>
      </c>
      <c r="F51" s="5">
        <f t="shared" si="18"/>
        <v>0.21671281824254535</v>
      </c>
      <c r="G51" s="6">
        <f t="shared" si="19"/>
        <v>4.6756206670329203E-3</v>
      </c>
      <c r="H51" s="6">
        <f t="shared" si="0"/>
        <v>0.21671281824254535</v>
      </c>
      <c r="I51" s="6">
        <f t="shared" si="20"/>
        <v>2.1575192021175037E-2</v>
      </c>
      <c r="J51" s="4">
        <f t="shared" si="21"/>
        <v>0.01</v>
      </c>
      <c r="K51" s="4">
        <f t="shared" si="22"/>
        <v>1.4859</v>
      </c>
      <c r="L51" s="4">
        <f t="shared" si="23"/>
        <v>0.01</v>
      </c>
      <c r="M51" s="7">
        <f t="shared" si="24"/>
        <v>1.1501046182617858</v>
      </c>
      <c r="N51" s="6">
        <f t="shared" si="25"/>
        <v>5.3774529223948129E-3</v>
      </c>
      <c r="O51" s="4">
        <f t="shared" si="26"/>
        <v>1.5473361061596352E-4</v>
      </c>
      <c r="P51" s="5">
        <f t="shared" si="8"/>
        <v>34.752972550619411</v>
      </c>
      <c r="Q51" s="4">
        <f t="shared" si="9"/>
        <v>0</v>
      </c>
      <c r="R51" s="4">
        <f t="shared" si="16"/>
        <v>0</v>
      </c>
    </row>
    <row r="52" spans="1:18" x14ac:dyDescent="0.25">
      <c r="A52" s="4">
        <f t="shared" si="10"/>
        <v>0.42000000000000026</v>
      </c>
      <c r="B52" s="5">
        <f t="shared" si="17"/>
        <v>3.5000000000000024E-2</v>
      </c>
      <c r="C52" s="5">
        <f t="shared" si="11"/>
        <v>3.5000000000000024E-2</v>
      </c>
      <c r="D52" s="5">
        <f t="shared" si="12"/>
        <v>1.3199746587749974</v>
      </c>
      <c r="E52" s="6">
        <f t="shared" si="13"/>
        <v>4.8786923338574378E-3</v>
      </c>
      <c r="F52" s="5">
        <f t="shared" si="18"/>
        <v>0.21999577646249957</v>
      </c>
      <c r="G52" s="6">
        <f t="shared" si="19"/>
        <v>4.8786923338574378E-3</v>
      </c>
      <c r="H52" s="6">
        <f t="shared" si="0"/>
        <v>0.21999577646249957</v>
      </c>
      <c r="I52" s="6">
        <f t="shared" si="20"/>
        <v>2.2176299983145624E-2</v>
      </c>
      <c r="J52" s="4">
        <f t="shared" si="21"/>
        <v>0.01</v>
      </c>
      <c r="K52" s="4">
        <f t="shared" si="22"/>
        <v>1.4859</v>
      </c>
      <c r="L52" s="4">
        <f t="shared" si="23"/>
        <v>0.01</v>
      </c>
      <c r="M52" s="7">
        <f t="shared" si="24"/>
        <v>1.1713794594069975</v>
      </c>
      <c r="N52" s="6">
        <f t="shared" si="25"/>
        <v>5.7147999886469885E-3</v>
      </c>
      <c r="O52" s="4">
        <f t="shared" si="26"/>
        <v>1.5473361061596352E-4</v>
      </c>
      <c r="P52" s="5">
        <f t="shared" si="8"/>
        <v>36.933152182628675</v>
      </c>
      <c r="Q52" s="4">
        <f t="shared" si="9"/>
        <v>0</v>
      </c>
      <c r="R52" s="4">
        <f t="shared" si="16"/>
        <v>0</v>
      </c>
    </row>
    <row r="53" spans="1:18" x14ac:dyDescent="0.25">
      <c r="A53" s="4">
        <f t="shared" si="10"/>
        <v>0.43200000000000027</v>
      </c>
      <c r="B53" s="5">
        <f t="shared" si="17"/>
        <v>3.6000000000000025E-2</v>
      </c>
      <c r="C53" s="5">
        <f t="shared" si="11"/>
        <v>3.6000000000000025E-2</v>
      </c>
      <c r="D53" s="5">
        <f t="shared" si="12"/>
        <v>1.3394255379070503</v>
      </c>
      <c r="E53" s="6">
        <f t="shared" si="13"/>
        <v>5.0843412034645733E-3</v>
      </c>
      <c r="F53" s="5">
        <f t="shared" si="18"/>
        <v>0.22323758965117504</v>
      </c>
      <c r="G53" s="6">
        <f t="shared" si="19"/>
        <v>5.0843412034645733E-3</v>
      </c>
      <c r="H53" s="6">
        <f t="shared" si="0"/>
        <v>0.22323758965117504</v>
      </c>
      <c r="I53" s="6">
        <f t="shared" si="20"/>
        <v>2.277547079508082E-2</v>
      </c>
      <c r="J53" s="4">
        <f t="shared" si="21"/>
        <v>0.01</v>
      </c>
      <c r="K53" s="4">
        <f t="shared" si="22"/>
        <v>1.4859</v>
      </c>
      <c r="L53" s="4">
        <f t="shared" si="23"/>
        <v>0.01</v>
      </c>
      <c r="M53" s="7">
        <f t="shared" si="24"/>
        <v>1.1923954602396805</v>
      </c>
      <c r="N53" s="6">
        <f t="shared" si="25"/>
        <v>6.0625453693207111E-3</v>
      </c>
      <c r="O53" s="4">
        <f t="shared" si="26"/>
        <v>1.5473361061596352E-4</v>
      </c>
      <c r="P53" s="5">
        <f t="shared" si="8"/>
        <v>39.180533209216357</v>
      </c>
      <c r="Q53" s="4">
        <f t="shared" si="9"/>
        <v>0</v>
      </c>
      <c r="R53" s="4">
        <f t="shared" si="16"/>
        <v>0</v>
      </c>
    </row>
    <row r="54" spans="1:18" x14ac:dyDescent="0.25">
      <c r="A54" s="4">
        <f t="shared" si="10"/>
        <v>0.44400000000000028</v>
      </c>
      <c r="B54" s="5">
        <f t="shared" si="17"/>
        <v>3.7000000000000026E-2</v>
      </c>
      <c r="C54" s="5">
        <f t="shared" si="11"/>
        <v>3.7000000000000026E-2</v>
      </c>
      <c r="D54" s="5">
        <f t="shared" si="12"/>
        <v>1.358640376273238</v>
      </c>
      <c r="E54" s="6">
        <f t="shared" si="13"/>
        <v>5.2925161588011785E-3</v>
      </c>
      <c r="F54" s="5">
        <f t="shared" si="18"/>
        <v>0.22644006271220632</v>
      </c>
      <c r="G54" s="6">
        <f t="shared" si="19"/>
        <v>5.2925161588011785E-3</v>
      </c>
      <c r="H54" s="6">
        <f t="shared" si="0"/>
        <v>0.22644006271220632</v>
      </c>
      <c r="I54" s="6">
        <f t="shared" si="20"/>
        <v>2.3372702230380914E-2</v>
      </c>
      <c r="J54" s="4">
        <f t="shared" si="21"/>
        <v>0.01</v>
      </c>
      <c r="K54" s="4">
        <f t="shared" si="22"/>
        <v>1.4859</v>
      </c>
      <c r="L54" s="4">
        <f t="shared" si="23"/>
        <v>0.01</v>
      </c>
      <c r="M54" s="7">
        <f t="shared" si="24"/>
        <v>1.2131609889394506</v>
      </c>
      <c r="N54" s="6">
        <f t="shared" si="25"/>
        <v>6.4206741371892603E-3</v>
      </c>
      <c r="O54" s="4">
        <f t="shared" si="26"/>
        <v>1.5473361061596352E-4</v>
      </c>
      <c r="P54" s="5">
        <f t="shared" si="8"/>
        <v>41.495019159895783</v>
      </c>
      <c r="Q54" s="4">
        <f t="shared" si="9"/>
        <v>0</v>
      </c>
      <c r="R54" s="4">
        <f t="shared" si="16"/>
        <v>0</v>
      </c>
    </row>
    <row r="55" spans="1:18" x14ac:dyDescent="0.25">
      <c r="A55" s="4">
        <f t="shared" si="10"/>
        <v>0.45600000000000029</v>
      </c>
      <c r="B55" s="5">
        <f t="shared" si="17"/>
        <v>3.8000000000000027E-2</v>
      </c>
      <c r="C55" s="5">
        <f t="shared" si="11"/>
        <v>3.8000000000000027E-2</v>
      </c>
      <c r="D55" s="5">
        <f t="shared" si="12"/>
        <v>1.3776292759229356</v>
      </c>
      <c r="E55" s="6">
        <f t="shared" si="13"/>
        <v>5.5031679220086897E-3</v>
      </c>
      <c r="F55" s="5">
        <f t="shared" si="18"/>
        <v>0.22960487932048926</v>
      </c>
      <c r="G55" s="6">
        <f t="shared" si="19"/>
        <v>5.5031679220086897E-3</v>
      </c>
      <c r="H55" s="6">
        <f t="shared" si="0"/>
        <v>0.22960487932048926</v>
      </c>
      <c r="I55" s="6">
        <f t="shared" si="20"/>
        <v>2.3967992049189885E-2</v>
      </c>
      <c r="J55" s="4">
        <f t="shared" si="21"/>
        <v>0.01</v>
      </c>
      <c r="K55" s="4">
        <f t="shared" si="22"/>
        <v>1.4859</v>
      </c>
      <c r="L55" s="4">
        <f t="shared" si="23"/>
        <v>0.01</v>
      </c>
      <c r="M55" s="7">
        <f t="shared" si="24"/>
        <v>1.2336838928301637</v>
      </c>
      <c r="N55" s="6">
        <f t="shared" si="25"/>
        <v>6.7891696249217631E-3</v>
      </c>
      <c r="O55" s="4">
        <f t="shared" si="26"/>
        <v>1.5473361061596352E-4</v>
      </c>
      <c r="P55" s="5">
        <f t="shared" si="8"/>
        <v>43.876502318374385</v>
      </c>
      <c r="Q55" s="4">
        <f t="shared" si="9"/>
        <v>0</v>
      </c>
      <c r="R55" s="4">
        <f t="shared" si="16"/>
        <v>0</v>
      </c>
    </row>
    <row r="56" spans="1:18" x14ac:dyDescent="0.25">
      <c r="A56" s="4">
        <f t="shared" si="10"/>
        <v>0.4680000000000003</v>
      </c>
      <c r="B56" s="5">
        <f t="shared" si="17"/>
        <v>3.9000000000000028E-2</v>
      </c>
      <c r="C56" s="5">
        <f t="shared" si="11"/>
        <v>3.9000000000000028E-2</v>
      </c>
      <c r="D56" s="5">
        <f t="shared" si="12"/>
        <v>1.3964016783371243</v>
      </c>
      <c r="E56" s="6">
        <f t="shared" si="13"/>
        <v>5.7162489338302347E-3</v>
      </c>
      <c r="F56" s="5">
        <f t="shared" si="18"/>
        <v>0.23273361305618737</v>
      </c>
      <c r="G56" s="6">
        <f t="shared" si="19"/>
        <v>5.7162489338302347E-3</v>
      </c>
      <c r="H56" s="6">
        <f t="shared" si="0"/>
        <v>0.23273361305618737</v>
      </c>
      <c r="I56" s="6">
        <f t="shared" si="20"/>
        <v>2.4561337998264127E-2</v>
      </c>
      <c r="J56" s="4">
        <f t="shared" si="21"/>
        <v>0.01</v>
      </c>
      <c r="K56" s="4">
        <f t="shared" si="22"/>
        <v>1.4859</v>
      </c>
      <c r="L56" s="4">
        <f t="shared" si="23"/>
        <v>0.01</v>
      </c>
      <c r="M56" s="7">
        <f t="shared" si="24"/>
        <v>1.2539715435647047</v>
      </c>
      <c r="N56" s="6">
        <f t="shared" si="25"/>
        <v>7.1680134989551975E-3</v>
      </c>
      <c r="O56" s="4">
        <f t="shared" si="26"/>
        <v>1.5473361061596352E-4</v>
      </c>
      <c r="P56" s="5">
        <f t="shared" si="8"/>
        <v>46.324864199967742</v>
      </c>
      <c r="Q56" s="4">
        <f t="shared" si="9"/>
        <v>0</v>
      </c>
      <c r="R56" s="4">
        <f t="shared" si="16"/>
        <v>0</v>
      </c>
    </row>
    <row r="57" spans="1:18" x14ac:dyDescent="0.25">
      <c r="A57" s="4">
        <f t="shared" si="10"/>
        <v>0.48000000000000032</v>
      </c>
      <c r="B57" s="5">
        <f t="shared" si="17"/>
        <v>4.0000000000000029E-2</v>
      </c>
      <c r="C57" s="5">
        <f t="shared" si="11"/>
        <v>4.0000000000000029E-2</v>
      </c>
      <c r="D57" s="5">
        <f t="shared" si="12"/>
        <v>1.4149664235586865</v>
      </c>
      <c r="E57" s="6">
        <f t="shared" si="13"/>
        <v>5.9317132438188001E-3</v>
      </c>
      <c r="F57" s="5">
        <f t="shared" si="18"/>
        <v>0.23582773725978107</v>
      </c>
      <c r="G57" s="6">
        <f t="shared" si="19"/>
        <v>5.9317132438188001E-3</v>
      </c>
      <c r="H57" s="6">
        <f t="shared" si="0"/>
        <v>0.23582773725978107</v>
      </c>
      <c r="I57" s="6">
        <f t="shared" si="20"/>
        <v>2.5152737810839421E-2</v>
      </c>
      <c r="J57" s="4">
        <f t="shared" si="21"/>
        <v>0.01</v>
      </c>
      <c r="K57" s="4">
        <f t="shared" si="22"/>
        <v>1.4859</v>
      </c>
      <c r="L57" s="4">
        <f t="shared" si="23"/>
        <v>0.01</v>
      </c>
      <c r="M57" s="7">
        <f t="shared" si="24"/>
        <v>1.2740308773257538</v>
      </c>
      <c r="N57" s="6">
        <f t="shared" si="25"/>
        <v>7.557185828067259E-3</v>
      </c>
      <c r="O57" s="4">
        <f t="shared" si="26"/>
        <v>1.5473361061596352E-4</v>
      </c>
      <c r="P57" s="5">
        <f t="shared" si="8"/>
        <v>48.839975994766846</v>
      </c>
      <c r="Q57" s="4">
        <f t="shared" si="9"/>
        <v>0</v>
      </c>
      <c r="R57" s="4">
        <f t="shared" si="16"/>
        <v>0</v>
      </c>
    </row>
    <row r="58" spans="1:18" x14ac:dyDescent="0.25">
      <c r="A58" s="4">
        <f t="shared" si="10"/>
        <v>0.49200000000000033</v>
      </c>
      <c r="B58" s="5">
        <f t="shared" si="17"/>
        <v>4.1000000000000029E-2</v>
      </c>
      <c r="C58" s="5">
        <f t="shared" si="11"/>
        <v>4.1000000000000029E-2</v>
      </c>
      <c r="D58" s="5">
        <f t="shared" si="12"/>
        <v>1.4333318026991644</v>
      </c>
      <c r="E58" s="6">
        <f t="shared" si="13"/>
        <v>6.1495164101283348E-3</v>
      </c>
      <c r="F58" s="5">
        <f t="shared" si="18"/>
        <v>0.23888863378319405</v>
      </c>
      <c r="G58" s="6">
        <f t="shared" si="19"/>
        <v>6.1495164101283348E-3</v>
      </c>
      <c r="H58" s="6">
        <f t="shared" si="0"/>
        <v>0.23888863378319405</v>
      </c>
      <c r="I58" s="6">
        <f t="shared" si="20"/>
        <v>2.574218920649609E-2</v>
      </c>
      <c r="J58" s="4">
        <f t="shared" si="21"/>
        <v>0.01</v>
      </c>
      <c r="K58" s="4">
        <f t="shared" si="22"/>
        <v>1.4859</v>
      </c>
      <c r="L58" s="4">
        <f t="shared" si="23"/>
        <v>0.01</v>
      </c>
      <c r="M58" s="7">
        <f t="shared" si="24"/>
        <v>1.2938684307031769</v>
      </c>
      <c r="N58" s="6">
        <f t="shared" si="25"/>
        <v>7.956665147156183E-3</v>
      </c>
      <c r="O58" s="4">
        <f t="shared" si="26"/>
        <v>1.5473361061596352E-4</v>
      </c>
      <c r="P58" s="5">
        <f t="shared" si="8"/>
        <v>51.421698979829216</v>
      </c>
      <c r="Q58" s="4">
        <f t="shared" si="9"/>
        <v>0</v>
      </c>
      <c r="R58" s="4">
        <f t="shared" si="16"/>
        <v>0</v>
      </c>
    </row>
    <row r="59" spans="1:18" x14ac:dyDescent="0.25">
      <c r="A59" s="4">
        <f t="shared" si="10"/>
        <v>0.50400000000000034</v>
      </c>
      <c r="B59" s="5">
        <f t="shared" si="17"/>
        <v>4.200000000000003E-2</v>
      </c>
      <c r="C59" s="5">
        <f t="shared" si="11"/>
        <v>4.200000000000003E-2</v>
      </c>
      <c r="D59" s="5">
        <f t="shared" si="12"/>
        <v>1.4515056047064845</v>
      </c>
      <c r="E59" s="6">
        <f t="shared" si="13"/>
        <v>6.3696154078337385E-3</v>
      </c>
      <c r="F59" s="5">
        <f t="shared" si="18"/>
        <v>0.24191760078441407</v>
      </c>
      <c r="G59" s="6">
        <f t="shared" si="19"/>
        <v>6.3696154078337385E-3</v>
      </c>
      <c r="H59" s="6">
        <f t="shared" si="0"/>
        <v>0.24191760078441407</v>
      </c>
      <c r="I59" s="6">
        <f t="shared" si="20"/>
        <v>2.6329689891022228E-2</v>
      </c>
      <c r="J59" s="4">
        <f t="shared" si="21"/>
        <v>0.01</v>
      </c>
      <c r="K59" s="4">
        <f t="shared" si="22"/>
        <v>1.4859</v>
      </c>
      <c r="L59" s="4">
        <f t="shared" si="23"/>
        <v>0.01</v>
      </c>
      <c r="M59" s="7">
        <f t="shared" si="24"/>
        <v>1.3134903728071159</v>
      </c>
      <c r="N59" s="6">
        <f t="shared" si="25"/>
        <v>8.3664285166734874E-3</v>
      </c>
      <c r="O59" s="4">
        <f t="shared" si="26"/>
        <v>1.5473361061596352E-4</v>
      </c>
      <c r="P59" s="5">
        <f t="shared" si="8"/>
        <v>54.06988490327609</v>
      </c>
      <c r="Q59" s="4">
        <f t="shared" si="9"/>
        <v>0</v>
      </c>
      <c r="R59" s="4">
        <f t="shared" si="16"/>
        <v>0</v>
      </c>
    </row>
    <row r="60" spans="1:18" x14ac:dyDescent="0.25">
      <c r="A60" s="4">
        <f t="shared" si="10"/>
        <v>0.51600000000000035</v>
      </c>
      <c r="B60" s="5">
        <f t="shared" si="17"/>
        <v>4.3000000000000031E-2</v>
      </c>
      <c r="C60" s="5">
        <f t="shared" si="11"/>
        <v>4.3000000000000031E-2</v>
      </c>
      <c r="D60" s="5">
        <f t="shared" si="12"/>
        <v>1.4694951581419038</v>
      </c>
      <c r="E60" s="6">
        <f t="shared" si="13"/>
        <v>6.5919685448642355E-3</v>
      </c>
      <c r="F60" s="5">
        <f t="shared" si="18"/>
        <v>0.24491585969031729</v>
      </c>
      <c r="G60" s="6">
        <f t="shared" si="19"/>
        <v>6.5919685448642355E-3</v>
      </c>
      <c r="H60" s="6">
        <f t="shared" si="0"/>
        <v>0.24491585969031729</v>
      </c>
      <c r="I60" s="6">
        <f t="shared" si="20"/>
        <v>2.6915237556275118E-2</v>
      </c>
      <c r="J60" s="4">
        <f t="shared" si="21"/>
        <v>0.01</v>
      </c>
      <c r="K60" s="4">
        <f t="shared" si="22"/>
        <v>1.4859</v>
      </c>
      <c r="L60" s="4">
        <f t="shared" si="23"/>
        <v>0.01</v>
      </c>
      <c r="M60" s="7">
        <f t="shared" si="24"/>
        <v>1.3329025340919978</v>
      </c>
      <c r="N60" s="6">
        <f t="shared" si="25"/>
        <v>8.7864515781042787E-3</v>
      </c>
      <c r="O60" s="4">
        <f t="shared" si="26"/>
        <v>1.5473361061596352E-4</v>
      </c>
      <c r="P60" s="5">
        <f t="shared" si="8"/>
        <v>56.784376342846095</v>
      </c>
      <c r="Q60" s="4">
        <f t="shared" si="9"/>
        <v>0</v>
      </c>
      <c r="R60" s="4">
        <f t="shared" si="16"/>
        <v>0</v>
      </c>
    </row>
    <row r="61" spans="1:18" x14ac:dyDescent="0.25">
      <c r="A61" s="4">
        <f t="shared" si="10"/>
        <v>0.52800000000000036</v>
      </c>
      <c r="B61" s="5">
        <f t="shared" si="17"/>
        <v>4.4000000000000032E-2</v>
      </c>
      <c r="C61" s="5">
        <f t="shared" si="11"/>
        <v>4.4000000000000032E-2</v>
      </c>
      <c r="D61" s="5">
        <f t="shared" si="12"/>
        <v>1.4873073686018285</v>
      </c>
      <c r="E61" s="6">
        <f t="shared" si="13"/>
        <v>6.8165353847520968E-3</v>
      </c>
      <c r="F61" s="5">
        <f t="shared" si="18"/>
        <v>0.24788456143363807</v>
      </c>
      <c r="G61" s="6">
        <f t="shared" si="19"/>
        <v>6.8165353847520968E-3</v>
      </c>
      <c r="H61" s="6">
        <f t="shared" si="0"/>
        <v>0.24788456143363807</v>
      </c>
      <c r="I61" s="6">
        <f t="shared" si="20"/>
        <v>2.7498829880040643E-2</v>
      </c>
      <c r="J61" s="4">
        <f t="shared" si="21"/>
        <v>0.01</v>
      </c>
      <c r="K61" s="4">
        <f t="shared" si="22"/>
        <v>1.4859</v>
      </c>
      <c r="L61" s="4">
        <f t="shared" si="23"/>
        <v>0.01</v>
      </c>
      <c r="M61" s="7">
        <f t="shared" si="24"/>
        <v>1.3521104322970134</v>
      </c>
      <c r="N61" s="6">
        <f t="shared" si="25"/>
        <v>9.2167086058450465E-3</v>
      </c>
      <c r="O61" s="4">
        <f t="shared" si="26"/>
        <v>1.5473361061596352E-4</v>
      </c>
      <c r="P61" s="5">
        <f t="shared" si="8"/>
        <v>59.565007041166915</v>
      </c>
      <c r="Q61" s="4">
        <f t="shared" si="9"/>
        <v>0</v>
      </c>
      <c r="R61" s="4">
        <f t="shared" si="16"/>
        <v>0</v>
      </c>
    </row>
    <row r="62" spans="1:18" x14ac:dyDescent="0.25">
      <c r="A62" s="4">
        <f t="shared" si="10"/>
        <v>0.54000000000000037</v>
      </c>
      <c r="B62" s="5">
        <f t="shared" si="17"/>
        <v>4.5000000000000033E-2</v>
      </c>
      <c r="C62" s="5">
        <f t="shared" si="11"/>
        <v>4.5000000000000033E-2</v>
      </c>
      <c r="D62" s="5">
        <f t="shared" si="12"/>
        <v>1.5049487523266742</v>
      </c>
      <c r="E62" s="6">
        <f t="shared" si="13"/>
        <v>7.0432766754988116E-3</v>
      </c>
      <c r="F62" s="5">
        <f t="shared" si="18"/>
        <v>0.25082479205444569</v>
      </c>
      <c r="G62" s="6">
        <f t="shared" si="19"/>
        <v>7.0432766754988116E-3</v>
      </c>
      <c r="H62" s="6">
        <f t="shared" si="0"/>
        <v>0.25082479205444569</v>
      </c>
      <c r="I62" s="6">
        <f t="shared" si="20"/>
        <v>2.8080464525890851E-2</v>
      </c>
      <c r="J62" s="4">
        <f t="shared" si="21"/>
        <v>0.01</v>
      </c>
      <c r="K62" s="4">
        <f t="shared" si="22"/>
        <v>1.4859</v>
      </c>
      <c r="L62" s="4">
        <f t="shared" si="23"/>
        <v>0.01</v>
      </c>
      <c r="M62" s="7">
        <f t="shared" si="24"/>
        <v>1.371119295850544</v>
      </c>
      <c r="N62" s="6">
        <f t="shared" si="25"/>
        <v>9.6571725557904921E-3</v>
      </c>
      <c r="O62" s="4">
        <f t="shared" si="26"/>
        <v>1.5473361061596352E-4</v>
      </c>
      <c r="P62" s="5">
        <f t="shared" si="8"/>
        <v>62.411602219758343</v>
      </c>
      <c r="Q62" s="4">
        <f t="shared" si="9"/>
        <v>0</v>
      </c>
      <c r="R62" s="4">
        <f t="shared" si="16"/>
        <v>0</v>
      </c>
    </row>
    <row r="63" spans="1:18" x14ac:dyDescent="0.25">
      <c r="A63" s="4">
        <f t="shared" si="10"/>
        <v>0.55200000000000038</v>
      </c>
      <c r="B63" s="5">
        <f t="shared" si="17"/>
        <v>4.6000000000000034E-2</v>
      </c>
      <c r="C63" s="5">
        <f t="shared" si="11"/>
        <v>4.6000000000000034E-2</v>
      </c>
      <c r="D63" s="5">
        <f t="shared" si="12"/>
        <v>1.5224254664609431</v>
      </c>
      <c r="E63" s="6">
        <f t="shared" si="13"/>
        <v>7.2721542839462149E-3</v>
      </c>
      <c r="F63" s="5">
        <f t="shared" si="18"/>
        <v>0.25373757774349048</v>
      </c>
      <c r="G63" s="6">
        <f t="shared" si="19"/>
        <v>7.2721542839462149E-3</v>
      </c>
      <c r="H63" s="6">
        <f t="shared" si="0"/>
        <v>0.25373757774349048</v>
      </c>
      <c r="I63" s="6">
        <f t="shared" si="20"/>
        <v>2.8660139143039401E-2</v>
      </c>
      <c r="J63" s="4">
        <f t="shared" si="21"/>
        <v>0.01</v>
      </c>
      <c r="K63" s="4">
        <f t="shared" si="22"/>
        <v>1.4859</v>
      </c>
      <c r="L63" s="4">
        <f t="shared" si="23"/>
        <v>0.01</v>
      </c>
      <c r="M63" s="7">
        <f t="shared" si="24"/>
        <v>1.3899340850373296</v>
      </c>
      <c r="N63" s="6">
        <f t="shared" si="25"/>
        <v>1.010781511090708E-2</v>
      </c>
      <c r="O63" s="4">
        <f t="shared" si="26"/>
        <v>1.5473361061596352E-4</v>
      </c>
      <c r="P63" s="5">
        <f t="shared" si="8"/>
        <v>65.323978873561416</v>
      </c>
      <c r="Q63" s="4">
        <f t="shared" si="9"/>
        <v>0</v>
      </c>
      <c r="R63" s="4">
        <f t="shared" si="16"/>
        <v>0</v>
      </c>
    </row>
    <row r="64" spans="1:18" x14ac:dyDescent="0.25">
      <c r="A64" s="4">
        <f t="shared" si="10"/>
        <v>0.56400000000000039</v>
      </c>
      <c r="B64" s="5">
        <f t="shared" si="17"/>
        <v>4.7000000000000035E-2</v>
      </c>
      <c r="C64" s="5">
        <f t="shared" si="11"/>
        <v>4.7000000000000035E-2</v>
      </c>
      <c r="D64" s="5">
        <f t="shared" si="12"/>
        <v>1.5397433363633966</v>
      </c>
      <c r="E64" s="6">
        <f t="shared" si="13"/>
        <v>7.5031311351137202E-3</v>
      </c>
      <c r="F64" s="5">
        <f t="shared" si="18"/>
        <v>0.25662388939389941</v>
      </c>
      <c r="G64" s="6">
        <f t="shared" si="19"/>
        <v>7.5031311351137202E-3</v>
      </c>
      <c r="H64" s="6">
        <f t="shared" si="0"/>
        <v>0.25662388939389941</v>
      </c>
      <c r="I64" s="6">
        <f t="shared" si="20"/>
        <v>2.9237851366195094E-2</v>
      </c>
      <c r="J64" s="4">
        <f t="shared" si="21"/>
        <v>0.01</v>
      </c>
      <c r="K64" s="4">
        <f t="shared" si="22"/>
        <v>1.4859</v>
      </c>
      <c r="L64" s="4">
        <f t="shared" si="23"/>
        <v>0.01</v>
      </c>
      <c r="M64" s="7">
        <f t="shared" si="24"/>
        <v>1.4085595111862714</v>
      </c>
      <c r="N64" s="6">
        <f t="shared" si="25"/>
        <v>1.0568606724042275E-2</v>
      </c>
      <c r="O64" s="4">
        <f t="shared" si="26"/>
        <v>1.5473361061596352E-4</v>
      </c>
      <c r="P64" s="5">
        <f t="shared" si="8"/>
        <v>68.301946047602513</v>
      </c>
      <c r="Q64" s="4">
        <f t="shared" si="9"/>
        <v>0</v>
      </c>
      <c r="R64" s="4">
        <f t="shared" si="16"/>
        <v>0</v>
      </c>
    </row>
    <row r="65" spans="1:18" x14ac:dyDescent="0.25">
      <c r="A65" s="4">
        <f t="shared" si="10"/>
        <v>0.5760000000000004</v>
      </c>
      <c r="B65" s="5">
        <f t="shared" si="17"/>
        <v>4.8000000000000036E-2</v>
      </c>
      <c r="C65" s="5">
        <f t="shared" si="11"/>
        <v>4.8000000000000036E-2</v>
      </c>
      <c r="D65" s="5">
        <f t="shared" si="12"/>
        <v>1.5569078803112366</v>
      </c>
      <c r="E65" s="6">
        <f t="shared" si="13"/>
        <v>7.7361711560257678E-3</v>
      </c>
      <c r="F65" s="5">
        <f t="shared" si="18"/>
        <v>0.25948464671853944</v>
      </c>
      <c r="G65" s="6">
        <f t="shared" si="19"/>
        <v>7.7361711560257678E-3</v>
      </c>
      <c r="H65" s="6">
        <f t="shared" si="0"/>
        <v>0.25948464671853944</v>
      </c>
      <c r="I65" s="6">
        <f t="shared" si="20"/>
        <v>2.981359881541323E-2</v>
      </c>
      <c r="J65" s="4">
        <f t="shared" si="21"/>
        <v>0.01</v>
      </c>
      <c r="K65" s="4">
        <f t="shared" si="22"/>
        <v>1.4859</v>
      </c>
      <c r="L65" s="4">
        <f t="shared" si="23"/>
        <v>0.01</v>
      </c>
      <c r="M65" s="7">
        <f t="shared" si="24"/>
        <v>1.4270000541021346</v>
      </c>
      <c r="N65" s="6">
        <f t="shared" si="25"/>
        <v>1.1039516658192144E-2</v>
      </c>
      <c r="O65" s="4">
        <f t="shared" si="26"/>
        <v>1.5473361061596352E-4</v>
      </c>
      <c r="P65" s="5">
        <f t="shared" si="8"/>
        <v>71.345305097231545</v>
      </c>
      <c r="Q65" s="4">
        <f t="shared" si="9"/>
        <v>0</v>
      </c>
      <c r="R65" s="4">
        <f t="shared" si="16"/>
        <v>0</v>
      </c>
    </row>
    <row r="66" spans="1:18" x14ac:dyDescent="0.25">
      <c r="A66" s="4">
        <f t="shared" si="10"/>
        <v>0.58800000000000041</v>
      </c>
      <c r="B66" s="5">
        <f t="shared" si="17"/>
        <v>4.9000000000000037E-2</v>
      </c>
      <c r="C66" s="5">
        <f t="shared" si="11"/>
        <v>4.9000000000000037E-2</v>
      </c>
      <c r="D66" s="5">
        <f t="shared" si="12"/>
        <v>1.5739243318958451</v>
      </c>
      <c r="E66" s="6">
        <f t="shared" si="13"/>
        <v>7.9712392236084995E-3</v>
      </c>
      <c r="F66" s="5">
        <f t="shared" si="18"/>
        <v>0.26232072198264084</v>
      </c>
      <c r="G66" s="6">
        <f t="shared" si="19"/>
        <v>7.9712392236084995E-3</v>
      </c>
      <c r="H66" s="6">
        <f t="shared" si="0"/>
        <v>0.26232072198264084</v>
      </c>
      <c r="I66" s="6">
        <f t="shared" si="20"/>
        <v>3.0387379095944998E-2</v>
      </c>
      <c r="J66" s="4">
        <f t="shared" si="21"/>
        <v>0.01</v>
      </c>
      <c r="K66" s="4">
        <f t="shared" si="22"/>
        <v>1.4859</v>
      </c>
      <c r="L66" s="4">
        <f t="shared" si="23"/>
        <v>0.01</v>
      </c>
      <c r="M66" s="7">
        <f t="shared" si="24"/>
        <v>1.4452599779351507</v>
      </c>
      <c r="N66" s="6">
        <f t="shared" si="25"/>
        <v>1.1520513024428228E-2</v>
      </c>
      <c r="O66" s="4">
        <f t="shared" si="26"/>
        <v>1.5473361061596352E-4</v>
      </c>
      <c r="P66" s="5">
        <f t="shared" si="8"/>
        <v>74.453849933232817</v>
      </c>
      <c r="Q66" s="4">
        <f t="shared" si="9"/>
        <v>0</v>
      </c>
      <c r="R66" s="4">
        <f t="shared" si="16"/>
        <v>0</v>
      </c>
    </row>
    <row r="67" spans="1:18" x14ac:dyDescent="0.25">
      <c r="A67" s="4">
        <f t="shared" si="10"/>
        <v>0.60000000000000042</v>
      </c>
      <c r="B67" s="5">
        <f t="shared" si="17"/>
        <v>5.0000000000000037E-2</v>
      </c>
      <c r="C67" s="5">
        <f t="shared" si="11"/>
        <v>5.0000000000000037E-2</v>
      </c>
      <c r="D67" s="5">
        <f t="shared" si="12"/>
        <v>1.5907976603682876</v>
      </c>
      <c r="E67" s="6">
        <f t="shared" si="13"/>
        <v>8.2083011162817857E-3</v>
      </c>
      <c r="F67" s="5">
        <f t="shared" ref="F67:F130" si="27">D$10*D67</f>
        <v>0.2651329433947146</v>
      </c>
      <c r="G67" s="6">
        <f t="shared" ref="G67:G130" si="28">IF(B67&lt;D$10,E67,3.14159*D$10^2-E67)</f>
        <v>8.2083011162817857E-3</v>
      </c>
      <c r="H67" s="6">
        <f t="shared" si="0"/>
        <v>0.2651329433947146</v>
      </c>
      <c r="I67" s="6">
        <f t="shared" ref="I67:I130" si="29">G67/H67</f>
        <v>3.0959189798084583E-2</v>
      </c>
      <c r="J67" s="4">
        <f t="shared" ref="J67:J130" si="30">D$9</f>
        <v>0.01</v>
      </c>
      <c r="K67" s="4">
        <f t="shared" ref="K67:K130" si="31">D$7</f>
        <v>1.4859</v>
      </c>
      <c r="L67" s="4">
        <f t="shared" ref="L67:L130" si="32">D$8</f>
        <v>0.01</v>
      </c>
      <c r="M67" s="7">
        <f t="shared" ref="M67:M130" si="33">K67/L67*I67^0.667*J67^0.5</f>
        <v>1.4633433456575178</v>
      </c>
      <c r="N67" s="6">
        <f t="shared" ref="N67:N130" si="34">G67*M67</f>
        <v>1.2011562817664126E-2</v>
      </c>
      <c r="O67" s="4">
        <f t="shared" ref="O67:O130" si="35">D$6</f>
        <v>1.5473361061596352E-4</v>
      </c>
      <c r="P67" s="5">
        <f t="shared" si="8"/>
        <v>77.62736725297431</v>
      </c>
      <c r="Q67" s="4">
        <f t="shared" si="9"/>
        <v>0</v>
      </c>
      <c r="R67" s="4">
        <f t="shared" si="16"/>
        <v>0</v>
      </c>
    </row>
    <row r="68" spans="1:18" x14ac:dyDescent="0.25">
      <c r="A68" s="4">
        <f t="shared" si="10"/>
        <v>0.61200000000000043</v>
      </c>
      <c r="B68" s="5">
        <f t="shared" si="17"/>
        <v>5.1000000000000038E-2</v>
      </c>
      <c r="C68" s="5">
        <f t="shared" si="11"/>
        <v>5.1000000000000038E-2</v>
      </c>
      <c r="D68" s="5">
        <f t="shared" si="12"/>
        <v>1.6075325891593648</v>
      </c>
      <c r="E68" s="6">
        <f t="shared" si="13"/>
        <v>8.4473234689141138E-3</v>
      </c>
      <c r="F68" s="5">
        <f t="shared" si="27"/>
        <v>0.26792209819322743</v>
      </c>
      <c r="G68" s="6">
        <f t="shared" si="28"/>
        <v>8.4473234689141138E-3</v>
      </c>
      <c r="H68" s="6">
        <f t="shared" si="0"/>
        <v>0.26792209819322743</v>
      </c>
      <c r="I68" s="6">
        <f t="shared" si="29"/>
        <v>3.1529028497014236E-2</v>
      </c>
      <c r="J68" s="4">
        <f t="shared" si="30"/>
        <v>0.01</v>
      </c>
      <c r="K68" s="4">
        <f t="shared" si="31"/>
        <v>1.4859</v>
      </c>
      <c r="L68" s="4">
        <f t="shared" si="32"/>
        <v>0.01</v>
      </c>
      <c r="M68" s="7">
        <f t="shared" si="33"/>
        <v>1.4812540322945398</v>
      </c>
      <c r="N68" s="6">
        <f t="shared" si="34"/>
        <v>1.251263195042533E-2</v>
      </c>
      <c r="O68" s="4">
        <f t="shared" si="35"/>
        <v>1.5473361061596352E-4</v>
      </c>
      <c r="P68" s="5">
        <f t="shared" si="8"/>
        <v>80.865636758652812</v>
      </c>
      <c r="Q68" s="4">
        <f t="shared" si="9"/>
        <v>0</v>
      </c>
      <c r="R68" s="4">
        <f t="shared" si="16"/>
        <v>0</v>
      </c>
    </row>
    <row r="69" spans="1:18" x14ac:dyDescent="0.25">
      <c r="A69" s="4">
        <f t="shared" si="10"/>
        <v>0.62400000000000044</v>
      </c>
      <c r="B69" s="5">
        <f t="shared" si="17"/>
        <v>5.2000000000000039E-2</v>
      </c>
      <c r="C69" s="5">
        <f t="shared" si="11"/>
        <v>5.2000000000000039E-2</v>
      </c>
      <c r="D69" s="5">
        <f t="shared" si="12"/>
        <v>1.624133612770438</v>
      </c>
      <c r="E69" s="6">
        <f t="shared" si="13"/>
        <v>8.6882737308436337E-3</v>
      </c>
      <c r="F69" s="5">
        <f t="shared" si="27"/>
        <v>0.27068893546173967</v>
      </c>
      <c r="G69" s="6">
        <f t="shared" si="28"/>
        <v>8.6882737308436337E-3</v>
      </c>
      <c r="H69" s="6">
        <f t="shared" si="0"/>
        <v>0.27068893546173967</v>
      </c>
      <c r="I69" s="6">
        <f t="shared" si="29"/>
        <v>3.2096892752646967E-2</v>
      </c>
      <c r="J69" s="4">
        <f t="shared" si="30"/>
        <v>0.01</v>
      </c>
      <c r="K69" s="4">
        <f t="shared" si="31"/>
        <v>1.4859</v>
      </c>
      <c r="L69" s="4">
        <f t="shared" si="32"/>
        <v>0.01</v>
      </c>
      <c r="M69" s="7">
        <f t="shared" si="33"/>
        <v>1.4989957370398512</v>
      </c>
      <c r="N69" s="6">
        <f t="shared" si="34"/>
        <v>1.302368528476993E-2</v>
      </c>
      <c r="O69" s="4">
        <f t="shared" si="35"/>
        <v>1.5473361061596352E-4</v>
      </c>
      <c r="P69" s="5">
        <f t="shared" si="8"/>
        <v>84.16843136358834</v>
      </c>
      <c r="Q69" s="4">
        <f t="shared" si="9"/>
        <v>0</v>
      </c>
      <c r="R69" s="4">
        <f t="shared" si="16"/>
        <v>0</v>
      </c>
    </row>
    <row r="70" spans="1:18" x14ac:dyDescent="0.25">
      <c r="A70" s="4">
        <f t="shared" si="10"/>
        <v>0.63600000000000045</v>
      </c>
      <c r="B70" s="5">
        <f t="shared" si="17"/>
        <v>5.300000000000004E-2</v>
      </c>
      <c r="C70" s="5">
        <f t="shared" si="11"/>
        <v>5.300000000000004E-2</v>
      </c>
      <c r="D70" s="5">
        <f t="shared" si="12"/>
        <v>1.6406050122068212</v>
      </c>
      <c r="E70" s="6">
        <f t="shared" si="13"/>
        <v>8.9311201267001875E-3</v>
      </c>
      <c r="F70" s="5">
        <f t="shared" si="27"/>
        <v>0.27343416870113685</v>
      </c>
      <c r="G70" s="6">
        <f t="shared" si="28"/>
        <v>8.9311201267001875E-3</v>
      </c>
      <c r="H70" s="6">
        <f t="shared" si="0"/>
        <v>0.27343416870113685</v>
      </c>
      <c r="I70" s="6">
        <f t="shared" si="29"/>
        <v>3.2662780109467188E-2</v>
      </c>
      <c r="J70" s="4">
        <f t="shared" si="30"/>
        <v>0.01</v>
      </c>
      <c r="K70" s="4">
        <f t="shared" si="31"/>
        <v>1.4859</v>
      </c>
      <c r="L70" s="4">
        <f t="shared" si="32"/>
        <v>0.01</v>
      </c>
      <c r="M70" s="7">
        <f t="shared" si="33"/>
        <v>1.5165719943685096</v>
      </c>
      <c r="N70" s="6">
        <f t="shared" si="34"/>
        <v>1.354468666249444E-2</v>
      </c>
      <c r="O70" s="4">
        <f t="shared" si="35"/>
        <v>1.5473361061596352E-4</v>
      </c>
      <c r="P70" s="5">
        <f t="shared" si="8"/>
        <v>87.535517387436087</v>
      </c>
      <c r="Q70" s="4">
        <f t="shared" si="9"/>
        <v>0</v>
      </c>
      <c r="R70" s="4">
        <f t="shared" si="16"/>
        <v>0</v>
      </c>
    </row>
    <row r="71" spans="1:18" x14ac:dyDescent="0.25">
      <c r="A71" s="4">
        <f t="shared" si="10"/>
        <v>0.64800000000000046</v>
      </c>
      <c r="B71" s="5">
        <f t="shared" si="17"/>
        <v>5.4000000000000041E-2</v>
      </c>
      <c r="C71" s="5">
        <f t="shared" si="11"/>
        <v>5.4000000000000041E-2</v>
      </c>
      <c r="D71" s="5">
        <f t="shared" si="12"/>
        <v>1.6569508691045272</v>
      </c>
      <c r="E71" s="6">
        <f t="shared" si="13"/>
        <v>9.1758316197905615E-3</v>
      </c>
      <c r="F71" s="5">
        <f t="shared" si="27"/>
        <v>0.27615847818408784</v>
      </c>
      <c r="G71" s="6">
        <f t="shared" si="28"/>
        <v>9.1758316197905615E-3</v>
      </c>
      <c r="H71" s="6">
        <f t="shared" si="0"/>
        <v>0.27615847818408784</v>
      </c>
      <c r="I71" s="6">
        <f t="shared" si="29"/>
        <v>3.3226688096368827E-2</v>
      </c>
      <c r="J71" s="4">
        <f t="shared" si="30"/>
        <v>0.01</v>
      </c>
      <c r="K71" s="4">
        <f t="shared" si="31"/>
        <v>1.4859</v>
      </c>
      <c r="L71" s="4">
        <f t="shared" si="32"/>
        <v>0.01</v>
      </c>
      <c r="M71" s="7">
        <f t="shared" si="33"/>
        <v>1.5339861842481941</v>
      </c>
      <c r="N71" s="6">
        <f t="shared" si="34"/>
        <v>1.407559893374645E-2</v>
      </c>
      <c r="O71" s="4">
        <f t="shared" si="35"/>
        <v>1.5473361061596352E-4</v>
      </c>
      <c r="P71" s="5">
        <f t="shared" si="8"/>
        <v>90.966654741101877</v>
      </c>
      <c r="Q71" s="4">
        <f t="shared" si="9"/>
        <v>0</v>
      </c>
      <c r="R71" s="4">
        <f t="shared" si="16"/>
        <v>0</v>
      </c>
    </row>
    <row r="72" spans="1:18" x14ac:dyDescent="0.25">
      <c r="A72" s="4">
        <f t="shared" si="10"/>
        <v>0.66000000000000048</v>
      </c>
      <c r="B72" s="5">
        <f t="shared" si="17"/>
        <v>5.5000000000000042E-2</v>
      </c>
      <c r="C72" s="5">
        <f t="shared" si="11"/>
        <v>5.5000000000000042E-2</v>
      </c>
      <c r="D72" s="5">
        <f t="shared" si="12"/>
        <v>1.6731750786830759</v>
      </c>
      <c r="E72" s="6">
        <f t="shared" si="13"/>
        <v>9.4223778778336088E-3</v>
      </c>
      <c r="F72" s="5">
        <f t="shared" si="27"/>
        <v>0.27886251311384597</v>
      </c>
      <c r="G72" s="6">
        <f t="shared" si="28"/>
        <v>9.4223778778336088E-3</v>
      </c>
      <c r="H72" s="6">
        <f t="shared" si="0"/>
        <v>0.27886251311384597</v>
      </c>
      <c r="I72" s="6">
        <f t="shared" si="29"/>
        <v>3.3788614226491286E-2</v>
      </c>
      <c r="J72" s="4">
        <f t="shared" si="30"/>
        <v>0.01</v>
      </c>
      <c r="K72" s="4">
        <f t="shared" si="31"/>
        <v>1.4859</v>
      </c>
      <c r="L72" s="4">
        <f t="shared" si="32"/>
        <v>0.01</v>
      </c>
      <c r="M72" s="7">
        <f t="shared" si="33"/>
        <v>1.5512415415370524</v>
      </c>
      <c r="N72" s="6">
        <f t="shared" si="34"/>
        <v>1.4616383984155228E-2</v>
      </c>
      <c r="O72" s="4">
        <f t="shared" si="35"/>
        <v>1.5473361061596352E-4</v>
      </c>
      <c r="P72" s="5">
        <f t="shared" si="8"/>
        <v>94.461597102079693</v>
      </c>
      <c r="Q72" s="4">
        <f t="shared" si="9"/>
        <v>0</v>
      </c>
      <c r="R72" s="4">
        <f t="shared" si="16"/>
        <v>0</v>
      </c>
    </row>
    <row r="73" spans="1:18" x14ac:dyDescent="0.25">
      <c r="A73" s="4">
        <f t="shared" si="10"/>
        <v>0.67200000000000049</v>
      </c>
      <c r="B73" s="5">
        <f t="shared" si="17"/>
        <v>5.6000000000000043E-2</v>
      </c>
      <c r="C73" s="5">
        <f t="shared" si="11"/>
        <v>5.6000000000000043E-2</v>
      </c>
      <c r="D73" s="5">
        <f t="shared" si="12"/>
        <v>1.6892813616414333</v>
      </c>
      <c r="E73" s="6">
        <f t="shared" si="13"/>
        <v>9.6707292408531147E-3</v>
      </c>
      <c r="F73" s="5">
        <f t="shared" si="27"/>
        <v>0.28154689360690555</v>
      </c>
      <c r="G73" s="6">
        <f t="shared" si="28"/>
        <v>9.6707292408531147E-3</v>
      </c>
      <c r="H73" s="6">
        <f t="shared" si="0"/>
        <v>0.28154689360690555</v>
      </c>
      <c r="I73" s="6">
        <f t="shared" si="29"/>
        <v>3.4348555997052985E-2</v>
      </c>
      <c r="J73" s="4">
        <f t="shared" si="30"/>
        <v>0.01</v>
      </c>
      <c r="K73" s="4">
        <f t="shared" si="31"/>
        <v>1.4859</v>
      </c>
      <c r="L73" s="4">
        <f t="shared" si="32"/>
        <v>0.01</v>
      </c>
      <c r="M73" s="7">
        <f t="shared" si="33"/>
        <v>1.5683411646466001</v>
      </c>
      <c r="N73" s="6">
        <f t="shared" si="34"/>
        <v>1.5167002760581505E-2</v>
      </c>
      <c r="O73" s="4">
        <f t="shared" si="35"/>
        <v>1.5473361061596352E-4</v>
      </c>
      <c r="P73" s="5">
        <f t="shared" si="8"/>
        <v>98.020092080865325</v>
      </c>
      <c r="Q73" s="4">
        <f t="shared" si="9"/>
        <v>0</v>
      </c>
      <c r="R73" s="4">
        <f t="shared" si="16"/>
        <v>0</v>
      </c>
    </row>
    <row r="74" spans="1:18" x14ac:dyDescent="0.25">
      <c r="A74" s="4">
        <f t="shared" si="10"/>
        <v>0.6840000000000005</v>
      </c>
      <c r="B74" s="5">
        <f t="shared" si="17"/>
        <v>5.7000000000000044E-2</v>
      </c>
      <c r="C74" s="5">
        <f t="shared" si="11"/>
        <v>5.7000000000000044E-2</v>
      </c>
      <c r="D74" s="5">
        <f t="shared" si="12"/>
        <v>1.7052732751006023</v>
      </c>
      <c r="E74" s="6">
        <f t="shared" si="13"/>
        <v>9.9208566910551355E-3</v>
      </c>
      <c r="F74" s="5">
        <f t="shared" si="27"/>
        <v>0.28421221251676704</v>
      </c>
      <c r="G74" s="6">
        <f t="shared" si="28"/>
        <v>9.9208566910551355E-3</v>
      </c>
      <c r="H74" s="6">
        <f t="shared" si="0"/>
        <v>0.28421221251676704</v>
      </c>
      <c r="I74" s="6">
        <f t="shared" si="29"/>
        <v>3.4906510889182348E-2</v>
      </c>
      <c r="J74" s="4">
        <f t="shared" si="30"/>
        <v>0.01</v>
      </c>
      <c r="K74" s="4">
        <f t="shared" si="31"/>
        <v>1.4859</v>
      </c>
      <c r="L74" s="4">
        <f t="shared" si="32"/>
        <v>0.01</v>
      </c>
      <c r="M74" s="7">
        <f t="shared" si="33"/>
        <v>1.5852880235392259</v>
      </c>
      <c r="N74" s="6">
        <f t="shared" si="34"/>
        <v>1.5727415295578702E-2</v>
      </c>
      <c r="O74" s="4">
        <f t="shared" si="35"/>
        <v>1.5473361061596352E-4</v>
      </c>
      <c r="P74" s="5">
        <f t="shared" si="8"/>
        <v>101.64188137904242</v>
      </c>
      <c r="Q74" s="4">
        <f t="shared" si="9"/>
        <v>0</v>
      </c>
      <c r="R74" s="4">
        <f t="shared" si="16"/>
        <v>0</v>
      </c>
    </row>
    <row r="75" spans="1:18" x14ac:dyDescent="0.25">
      <c r="A75" s="4">
        <f t="shared" si="10"/>
        <v>0.69600000000000051</v>
      </c>
      <c r="B75" s="5">
        <f t="shared" si="17"/>
        <v>5.8000000000000045E-2</v>
      </c>
      <c r="C75" s="5">
        <f t="shared" si="11"/>
        <v>5.8000000000000045E-2</v>
      </c>
      <c r="D75" s="5">
        <f t="shared" si="12"/>
        <v>1.721154222684631</v>
      </c>
      <c r="E75" s="6">
        <f t="shared" si="13"/>
        <v>1.0172731824533454E-2</v>
      </c>
      <c r="F75" s="5">
        <f t="shared" si="27"/>
        <v>0.28685903711410515</v>
      </c>
      <c r="G75" s="6">
        <f t="shared" si="28"/>
        <v>1.0172731824533454E-2</v>
      </c>
      <c r="H75" s="6">
        <f t="shared" si="0"/>
        <v>0.28685903711410515</v>
      </c>
      <c r="I75" s="6">
        <f t="shared" si="29"/>
        <v>3.5462476367746444E-2</v>
      </c>
      <c r="J75" s="4">
        <f t="shared" si="30"/>
        <v>0.01</v>
      </c>
      <c r="K75" s="4">
        <f t="shared" si="31"/>
        <v>1.4859</v>
      </c>
      <c r="L75" s="4">
        <f t="shared" si="32"/>
        <v>0.01</v>
      </c>
      <c r="M75" s="7">
        <f t="shared" si="33"/>
        <v>1.6020849671222082</v>
      </c>
      <c r="N75" s="6">
        <f t="shared" si="34"/>
        <v>1.6297580730650719E-2</v>
      </c>
      <c r="O75" s="4">
        <f t="shared" si="35"/>
        <v>1.5473361061596352E-4</v>
      </c>
      <c r="P75" s="5">
        <f t="shared" si="8"/>
        <v>105.32670093959103</v>
      </c>
      <c r="Q75" s="4">
        <f t="shared" si="9"/>
        <v>0</v>
      </c>
      <c r="R75" s="4">
        <f t="shared" si="16"/>
        <v>0</v>
      </c>
    </row>
    <row r="76" spans="1:18" x14ac:dyDescent="0.25">
      <c r="A76" s="4">
        <f t="shared" si="10"/>
        <v>0.70800000000000052</v>
      </c>
      <c r="B76" s="5">
        <f t="shared" si="17"/>
        <v>5.9000000000000045E-2</v>
      </c>
      <c r="C76" s="5">
        <f t="shared" si="11"/>
        <v>5.9000000000000045E-2</v>
      </c>
      <c r="D76" s="5">
        <f t="shared" si="12"/>
        <v>1.7369274638215337</v>
      </c>
      <c r="E76" s="6">
        <f t="shared" si="13"/>
        <v>1.0426326824661398E-2</v>
      </c>
      <c r="F76" s="5">
        <f t="shared" si="27"/>
        <v>0.28948791063692225</v>
      </c>
      <c r="G76" s="6">
        <f t="shared" si="28"/>
        <v>1.0426326824661398E-2</v>
      </c>
      <c r="H76" s="6">
        <f t="shared" si="0"/>
        <v>0.28948791063692225</v>
      </c>
      <c r="I76" s="6">
        <f t="shared" si="29"/>
        <v>3.6016449881177144E-2</v>
      </c>
      <c r="J76" s="4">
        <f t="shared" si="30"/>
        <v>0.01</v>
      </c>
      <c r="K76" s="4">
        <f t="shared" si="31"/>
        <v>1.4859</v>
      </c>
      <c r="L76" s="4">
        <f t="shared" si="32"/>
        <v>0.01</v>
      </c>
      <c r="M76" s="7">
        <f t="shared" si="33"/>
        <v>1.6187347300933839</v>
      </c>
      <c r="N76" s="6">
        <f t="shared" si="34"/>
        <v>1.6877457338383677E-2</v>
      </c>
      <c r="O76" s="4">
        <f t="shared" si="35"/>
        <v>1.5473361061596352E-4</v>
      </c>
      <c r="P76" s="5">
        <f t="shared" si="8"/>
        <v>109.07428108991898</v>
      </c>
      <c r="Q76" s="4">
        <f t="shared" si="9"/>
        <v>0</v>
      </c>
      <c r="R76" s="4">
        <f t="shared" si="16"/>
        <v>0</v>
      </c>
    </row>
    <row r="77" spans="1:18" x14ac:dyDescent="0.25">
      <c r="A77" s="4">
        <f t="shared" si="10"/>
        <v>0.72000000000000053</v>
      </c>
      <c r="B77" s="5">
        <f t="shared" si="17"/>
        <v>6.0000000000000046E-2</v>
      </c>
      <c r="C77" s="5">
        <f t="shared" si="11"/>
        <v>6.0000000000000046E-2</v>
      </c>
      <c r="D77" s="5">
        <f t="shared" si="12"/>
        <v>1.7525961223366819</v>
      </c>
      <c r="E77" s="6">
        <f t="shared" si="13"/>
        <v>1.0681614437041619E-2</v>
      </c>
      <c r="F77" s="5">
        <f t="shared" si="27"/>
        <v>0.29209935372278029</v>
      </c>
      <c r="G77" s="6">
        <f t="shared" si="28"/>
        <v>1.0681614437041619E-2</v>
      </c>
      <c r="H77" s="6">
        <f t="shared" si="0"/>
        <v>0.29209935372278029</v>
      </c>
      <c r="I77" s="6">
        <f t="shared" si="29"/>
        <v>3.6568428861294598E-2</v>
      </c>
      <c r="J77" s="4">
        <f t="shared" si="30"/>
        <v>0.01</v>
      </c>
      <c r="K77" s="4">
        <f t="shared" si="31"/>
        <v>1.4859</v>
      </c>
      <c r="L77" s="4">
        <f t="shared" si="32"/>
        <v>0.01</v>
      </c>
      <c r="M77" s="7">
        <f t="shared" si="33"/>
        <v>1.6352399392877297</v>
      </c>
      <c r="N77" s="6">
        <f t="shared" si="34"/>
        <v>1.7467002543522875E-2</v>
      </c>
      <c r="O77" s="4">
        <f t="shared" si="35"/>
        <v>1.5473361061596352E-4</v>
      </c>
      <c r="P77" s="5">
        <f t="shared" si="8"/>
        <v>112.88434667807618</v>
      </c>
      <c r="Q77" s="4">
        <f t="shared" si="9"/>
        <v>0</v>
      </c>
      <c r="R77" s="4">
        <f t="shared" si="16"/>
        <v>0</v>
      </c>
    </row>
    <row r="78" spans="1:18" x14ac:dyDescent="0.25">
      <c r="A78" s="4">
        <f t="shared" si="10"/>
        <v>0.73200000000000054</v>
      </c>
      <c r="B78" s="5">
        <f t="shared" si="17"/>
        <v>6.1000000000000047E-2</v>
      </c>
      <c r="C78" s="5">
        <f t="shared" si="11"/>
        <v>6.1000000000000047E-2</v>
      </c>
      <c r="D78" s="5">
        <f t="shared" si="12"/>
        <v>1.7681631944033751</v>
      </c>
      <c r="E78" s="6">
        <f t="shared" si="13"/>
        <v>1.0938567945897116E-2</v>
      </c>
      <c r="F78" s="5">
        <f t="shared" si="27"/>
        <v>0.29469386573389583</v>
      </c>
      <c r="G78" s="6">
        <f t="shared" si="28"/>
        <v>1.0938567945897116E-2</v>
      </c>
      <c r="H78" s="6">
        <f t="shared" si="0"/>
        <v>0.29469386573389583</v>
      </c>
      <c r="I78" s="6">
        <f t="shared" si="29"/>
        <v>3.711841072312811E-2</v>
      </c>
      <c r="J78" s="4">
        <f t="shared" si="30"/>
        <v>0.01</v>
      </c>
      <c r="K78" s="4">
        <f t="shared" si="31"/>
        <v>1.4859</v>
      </c>
      <c r="L78" s="4">
        <f t="shared" si="32"/>
        <v>0.01</v>
      </c>
      <c r="M78" s="7">
        <f t="shared" si="33"/>
        <v>1.6516031195689558</v>
      </c>
      <c r="N78" s="6">
        <f t="shared" si="34"/>
        <v>1.8066172943060659E-2</v>
      </c>
      <c r="O78" s="4">
        <f t="shared" si="35"/>
        <v>1.5473361061596352E-4</v>
      </c>
      <c r="P78" s="5">
        <f t="shared" si="8"/>
        <v>116.756617202577</v>
      </c>
      <c r="Q78" s="4">
        <f t="shared" si="9"/>
        <v>0</v>
      </c>
      <c r="R78" s="4">
        <f t="shared" si="16"/>
        <v>0</v>
      </c>
    </row>
    <row r="79" spans="1:18" x14ac:dyDescent="0.25">
      <c r="A79" s="4">
        <f t="shared" si="10"/>
        <v>0.74400000000000055</v>
      </c>
      <c r="B79" s="5">
        <f t="shared" si="17"/>
        <v>6.2000000000000048E-2</v>
      </c>
      <c r="C79" s="5">
        <f t="shared" si="11"/>
        <v>6.2000000000000048E-2</v>
      </c>
      <c r="D79" s="5">
        <f t="shared" si="12"/>
        <v>1.7836315559084339</v>
      </c>
      <c r="E79" s="6">
        <f t="shared" si="13"/>
        <v>1.1197161151797452E-2</v>
      </c>
      <c r="F79" s="5">
        <f t="shared" si="27"/>
        <v>0.29727192598473895</v>
      </c>
      <c r="G79" s="6">
        <f t="shared" si="28"/>
        <v>1.1197161151797452E-2</v>
      </c>
      <c r="H79" s="6">
        <f t="shared" si="0"/>
        <v>0.29727192598473895</v>
      </c>
      <c r="I79" s="6">
        <f t="shared" si="29"/>
        <v>3.7666392864734492E-2</v>
      </c>
      <c r="J79" s="4">
        <f t="shared" si="30"/>
        <v>0.01</v>
      </c>
      <c r="K79" s="4">
        <f t="shared" si="31"/>
        <v>1.4859</v>
      </c>
      <c r="L79" s="4">
        <f t="shared" si="32"/>
        <v>0.01</v>
      </c>
      <c r="M79" s="7">
        <f t="shared" si="33"/>
        <v>1.6678266993056436</v>
      </c>
      <c r="N79" s="6">
        <f t="shared" si="34"/>
        <v>1.8674924325395723E-2</v>
      </c>
      <c r="O79" s="4">
        <f t="shared" si="35"/>
        <v>1.5473361061596352E-4</v>
      </c>
      <c r="P79" s="5">
        <f t="shared" si="8"/>
        <v>120.69080693622148</v>
      </c>
      <c r="Q79" s="4">
        <f t="shared" si="9"/>
        <v>0</v>
      </c>
      <c r="R79" s="4">
        <f t="shared" si="16"/>
        <v>0</v>
      </c>
    </row>
    <row r="80" spans="1:18" x14ac:dyDescent="0.25">
      <c r="A80" s="4">
        <f t="shared" si="10"/>
        <v>0.75600000000000045</v>
      </c>
      <c r="B80" s="5">
        <f t="shared" si="17"/>
        <v>6.3000000000000042E-2</v>
      </c>
      <c r="C80" s="5">
        <f t="shared" si="11"/>
        <v>6.3000000000000042E-2</v>
      </c>
      <c r="D80" s="5">
        <f t="shared" si="12"/>
        <v>1.7990039692846029</v>
      </c>
      <c r="E80" s="6">
        <f t="shared" si="13"/>
        <v>1.1457368350623297E-2</v>
      </c>
      <c r="F80" s="5">
        <f t="shared" si="27"/>
        <v>0.29983399488076712</v>
      </c>
      <c r="G80" s="6">
        <f t="shared" si="28"/>
        <v>1.1457368350623297E-2</v>
      </c>
      <c r="H80" s="6">
        <f t="shared" si="0"/>
        <v>0.29983399488076712</v>
      </c>
      <c r="I80" s="6">
        <f t="shared" si="29"/>
        <v>3.8212372667013522E-2</v>
      </c>
      <c r="J80" s="4">
        <f t="shared" si="30"/>
        <v>0.01</v>
      </c>
      <c r="K80" s="4">
        <f t="shared" si="31"/>
        <v>1.4859</v>
      </c>
      <c r="L80" s="4">
        <f t="shared" si="32"/>
        <v>0.01</v>
      </c>
      <c r="M80" s="7">
        <f t="shared" si="33"/>
        <v>1.683913015467432</v>
      </c>
      <c r="N80" s="6">
        <f t="shared" si="34"/>
        <v>1.9293211688619194E-2</v>
      </c>
      <c r="O80" s="4">
        <f t="shared" si="35"/>
        <v>1.5473361061596352E-4</v>
      </c>
      <c r="P80" s="5">
        <f t="shared" si="8"/>
        <v>124.68662504427306</v>
      </c>
      <c r="Q80" s="4">
        <f t="shared" si="9"/>
        <v>0</v>
      </c>
      <c r="R80" s="4">
        <f t="shared" si="16"/>
        <v>0</v>
      </c>
    </row>
    <row r="81" spans="1:18" x14ac:dyDescent="0.25">
      <c r="A81" s="4">
        <f t="shared" si="10"/>
        <v>0.76800000000000046</v>
      </c>
      <c r="B81" s="5">
        <f t="shared" si="17"/>
        <v>6.4000000000000043E-2</v>
      </c>
      <c r="C81" s="5">
        <f t="shared" si="11"/>
        <v>6.4000000000000043E-2</v>
      </c>
      <c r="D81" s="5">
        <f t="shared" si="12"/>
        <v>1.8142830898562263</v>
      </c>
      <c r="E81" s="6">
        <f t="shared" si="13"/>
        <v>1.171916431368108E-2</v>
      </c>
      <c r="F81" s="5">
        <f t="shared" si="27"/>
        <v>0.30238051497603768</v>
      </c>
      <c r="G81" s="6">
        <f t="shared" si="28"/>
        <v>1.171916431368108E-2</v>
      </c>
      <c r="H81" s="6">
        <f t="shared" si="0"/>
        <v>0.30238051497603768</v>
      </c>
      <c r="I81" s="6">
        <f t="shared" si="29"/>
        <v>3.8756347493520776E-2</v>
      </c>
      <c r="J81" s="4">
        <f t="shared" si="30"/>
        <v>0.01</v>
      </c>
      <c r="K81" s="4">
        <f t="shared" si="31"/>
        <v>1.4859</v>
      </c>
      <c r="L81" s="4">
        <f t="shared" si="32"/>
        <v>0.01</v>
      </c>
      <c r="M81" s="7">
        <f t="shared" si="33"/>
        <v>1.6998643183732256</v>
      </c>
      <c r="N81" s="6">
        <f t="shared" si="34"/>
        <v>1.9920989257979319E-2</v>
      </c>
      <c r="O81" s="4">
        <f t="shared" si="35"/>
        <v>1.5473361061596352E-4</v>
      </c>
      <c r="P81" s="5">
        <f t="shared" si="8"/>
        <v>128.74377569732812</v>
      </c>
      <c r="Q81" s="4">
        <f t="shared" si="9"/>
        <v>0</v>
      </c>
      <c r="R81" s="4">
        <f t="shared" si="16"/>
        <v>0</v>
      </c>
    </row>
    <row r="82" spans="1:18" x14ac:dyDescent="0.25">
      <c r="A82" s="4">
        <f t="shared" si="10"/>
        <v>0.78000000000000047</v>
      </c>
      <c r="B82" s="5">
        <f t="shared" si="17"/>
        <v>6.5000000000000044E-2</v>
      </c>
      <c r="C82" s="5">
        <f t="shared" si="11"/>
        <v>6.5000000000000044E-2</v>
      </c>
      <c r="D82" s="5">
        <f t="shared" si="12"/>
        <v>1.8294714717399485</v>
      </c>
      <c r="E82" s="6">
        <f t="shared" si="13"/>
        <v>1.1982524268886959E-2</v>
      </c>
      <c r="F82" s="5">
        <f t="shared" si="27"/>
        <v>0.30491191195665807</v>
      </c>
      <c r="G82" s="6">
        <f t="shared" si="28"/>
        <v>1.1982524268886959E-2</v>
      </c>
      <c r="H82" s="6">
        <f t="shared" ref="H82:H145" si="36">IF(B82&lt;D$10,F82,2*3.14159*D$10-F82)</f>
        <v>0.30491191195665807</v>
      </c>
      <c r="I82" s="6">
        <f t="shared" si="29"/>
        <v>3.9298314690277579E-2</v>
      </c>
      <c r="J82" s="4">
        <f t="shared" si="30"/>
        <v>0.01</v>
      </c>
      <c r="K82" s="4">
        <f t="shared" si="31"/>
        <v>1.4859</v>
      </c>
      <c r="L82" s="4">
        <f t="shared" si="32"/>
        <v>0.01</v>
      </c>
      <c r="M82" s="7">
        <f t="shared" si="33"/>
        <v>1.7156827761202393</v>
      </c>
      <c r="N82" s="6">
        <f t="shared" si="34"/>
        <v>2.055821050257212E-2</v>
      </c>
      <c r="O82" s="4">
        <f t="shared" si="35"/>
        <v>1.5473361061596352E-4</v>
      </c>
      <c r="P82" s="5">
        <f t="shared" ref="P82:P145" si="37">N82/O82</f>
        <v>132.86195817918292</v>
      </c>
      <c r="Q82" s="4">
        <f t="shared" ref="Q82:Q145" si="38">IF(P82&gt;1,IF(P81&lt;1,G82,0),0)</f>
        <v>0</v>
      </c>
      <c r="R82" s="4">
        <f t="shared" si="16"/>
        <v>0</v>
      </c>
    </row>
    <row r="83" spans="1:18" x14ac:dyDescent="0.25">
      <c r="A83" s="4">
        <f t="shared" si="10"/>
        <v>0.79200000000000048</v>
      </c>
      <c r="B83" s="5">
        <f t="shared" si="17"/>
        <v>6.6000000000000045E-2</v>
      </c>
      <c r="C83" s="5">
        <f t="shared" si="11"/>
        <v>6.6000000000000045E-2</v>
      </c>
      <c r="D83" s="5">
        <f t="shared" si="12"/>
        <v>1.8445715733380335</v>
      </c>
      <c r="E83" s="6">
        <f t="shared" ref="E83:E146" si="39">D$10^2*(D83-SIN(D83))/2</f>
        <v>1.224742388294627E-2</v>
      </c>
      <c r="F83" s="5">
        <f t="shared" si="27"/>
        <v>0.30742859555633889</v>
      </c>
      <c r="G83" s="6">
        <f t="shared" si="28"/>
        <v>1.224742388294627E-2</v>
      </c>
      <c r="H83" s="6">
        <f t="shared" si="36"/>
        <v>0.30742859555633889</v>
      </c>
      <c r="I83" s="6">
        <f t="shared" si="29"/>
        <v>3.9838271585578074E-2</v>
      </c>
      <c r="J83" s="4">
        <f t="shared" si="30"/>
        <v>0.01</v>
      </c>
      <c r="K83" s="4">
        <f t="shared" si="31"/>
        <v>1.4859</v>
      </c>
      <c r="L83" s="4">
        <f t="shared" si="32"/>
        <v>0.01</v>
      </c>
      <c r="M83" s="7">
        <f t="shared" si="33"/>
        <v>1.7313704787198851</v>
      </c>
      <c r="N83" s="6">
        <f t="shared" si="34"/>
        <v>2.1204828151302039E-2</v>
      </c>
      <c r="O83" s="4">
        <f t="shared" si="35"/>
        <v>1.5473361061596352E-4</v>
      </c>
      <c r="P83" s="5">
        <f t="shared" si="37"/>
        <v>137.04086698998273</v>
      </c>
      <c r="Q83" s="4">
        <f t="shared" si="38"/>
        <v>0</v>
      </c>
      <c r="R83" s="4">
        <f t="shared" ref="R83:R146" si="40">IF(Q83=0,0,B83)</f>
        <v>0</v>
      </c>
    </row>
    <row r="84" spans="1:18" x14ac:dyDescent="0.25">
      <c r="A84" s="4">
        <f t="shared" si="10"/>
        <v>0.80400000000000049</v>
      </c>
      <c r="B84" s="5">
        <f t="shared" ref="B84:B147" si="41">B83+0.001</f>
        <v>6.7000000000000046E-2</v>
      </c>
      <c r="C84" s="5">
        <f t="shared" si="11"/>
        <v>6.7000000000000046E-2</v>
      </c>
      <c r="D84" s="5">
        <f t="shared" si="12"/>
        <v>1.8595857624581993</v>
      </c>
      <c r="E84" s="6">
        <f t="shared" si="39"/>
        <v>1.2513839244460688E-2</v>
      </c>
      <c r="F84" s="5">
        <f t="shared" si="27"/>
        <v>0.30993096040969986</v>
      </c>
      <c r="G84" s="6">
        <f t="shared" si="28"/>
        <v>1.2513839244460688E-2</v>
      </c>
      <c r="H84" s="6">
        <f t="shared" si="36"/>
        <v>0.30993096040969986</v>
      </c>
      <c r="I84" s="6">
        <f t="shared" si="29"/>
        <v>4.0376215489793463E-2</v>
      </c>
      <c r="J84" s="4">
        <f t="shared" si="30"/>
        <v>0.01</v>
      </c>
      <c r="K84" s="4">
        <f t="shared" si="31"/>
        <v>1.4859</v>
      </c>
      <c r="L84" s="4">
        <f t="shared" si="32"/>
        <v>0.01</v>
      </c>
      <c r="M84" s="7">
        <f t="shared" si="33"/>
        <v>1.7469294419640602</v>
      </c>
      <c r="N84" s="6">
        <f t="shared" si="34"/>
        <v>2.1860794208153667E-2</v>
      </c>
      <c r="O84" s="4">
        <f t="shared" si="35"/>
        <v>1.5473361061596352E-4</v>
      </c>
      <c r="P84" s="5">
        <f t="shared" si="37"/>
        <v>141.2801919449189</v>
      </c>
      <c r="Q84" s="4">
        <f t="shared" si="38"/>
        <v>0</v>
      </c>
      <c r="R84" s="4">
        <f t="shared" si="40"/>
        <v>0</v>
      </c>
    </row>
    <row r="85" spans="1:18" x14ac:dyDescent="0.25">
      <c r="A85" s="4">
        <f t="shared" si="10"/>
        <v>0.8160000000000005</v>
      </c>
      <c r="B85" s="5">
        <f t="shared" si="41"/>
        <v>6.8000000000000047E-2</v>
      </c>
      <c r="C85" s="5">
        <f t="shared" si="11"/>
        <v>6.8000000000000047E-2</v>
      </c>
      <c r="D85" s="5">
        <f t="shared" si="12"/>
        <v>1.8745163210905806</v>
      </c>
      <c r="E85" s="6">
        <f t="shared" si="39"/>
        <v>1.2781746847900852E-2</v>
      </c>
      <c r="F85" s="5">
        <f t="shared" si="27"/>
        <v>0.31241938684843007</v>
      </c>
      <c r="G85" s="6">
        <f t="shared" si="28"/>
        <v>1.2781746847900852E-2</v>
      </c>
      <c r="H85" s="6">
        <f t="shared" si="36"/>
        <v>0.31241938684843007</v>
      </c>
      <c r="I85" s="6">
        <f t="shared" si="29"/>
        <v>4.0912143695173125E-2</v>
      </c>
      <c r="J85" s="4">
        <f t="shared" si="30"/>
        <v>0.01</v>
      </c>
      <c r="K85" s="4">
        <f t="shared" si="31"/>
        <v>1.4859</v>
      </c>
      <c r="L85" s="4">
        <f t="shared" si="32"/>
        <v>0.01</v>
      </c>
      <c r="M85" s="7">
        <f t="shared" si="33"/>
        <v>1.7623616110431328</v>
      </c>
      <c r="N85" s="6">
        <f t="shared" si="34"/>
        <v>2.2526059966812031E-2</v>
      </c>
      <c r="O85" s="4">
        <f t="shared" si="35"/>
        <v>1.5473361061596352E-4</v>
      </c>
      <c r="P85" s="5">
        <f t="shared" si="37"/>
        <v>145.57961826871548</v>
      </c>
      <c r="Q85" s="4">
        <f t="shared" si="38"/>
        <v>0</v>
      </c>
      <c r="R85" s="4">
        <f t="shared" si="40"/>
        <v>0</v>
      </c>
    </row>
    <row r="86" spans="1:18" x14ac:dyDescent="0.25">
      <c r="A86" s="4">
        <f t="shared" si="10"/>
        <v>0.82800000000000051</v>
      </c>
      <c r="B86" s="5">
        <f t="shared" si="41"/>
        <v>6.9000000000000047E-2</v>
      </c>
      <c r="C86" s="5">
        <f t="shared" si="11"/>
        <v>6.9000000000000047E-2</v>
      </c>
      <c r="D86" s="5">
        <f t="shared" si="12"/>
        <v>1.8893654498695223</v>
      </c>
      <c r="E86" s="6">
        <f t="shared" si="39"/>
        <v>1.305112357838736E-2</v>
      </c>
      <c r="F86" s="5">
        <f t="shared" si="27"/>
        <v>0.31489424164492036</v>
      </c>
      <c r="G86" s="6">
        <f t="shared" si="28"/>
        <v>1.305112357838736E-2</v>
      </c>
      <c r="H86" s="6">
        <f t="shared" si="36"/>
        <v>0.31489424164492036</v>
      </c>
      <c r="I86" s="6">
        <f t="shared" si="29"/>
        <v>4.1446053475642813E-2</v>
      </c>
      <c r="J86" s="4">
        <f t="shared" si="30"/>
        <v>0.01</v>
      </c>
      <c r="K86" s="4">
        <f t="shared" si="31"/>
        <v>1.4859</v>
      </c>
      <c r="L86" s="4">
        <f t="shared" si="32"/>
        <v>0.01</v>
      </c>
      <c r="M86" s="7">
        <f t="shared" si="33"/>
        <v>1.7776688639349925</v>
      </c>
      <c r="N86" s="6">
        <f t="shared" si="34"/>
        <v>2.3200576024667054E-2</v>
      </c>
      <c r="O86" s="4">
        <f t="shared" si="35"/>
        <v>1.5473361061596352E-4</v>
      </c>
      <c r="P86" s="5">
        <f t="shared" si="37"/>
        <v>149.93882668613628</v>
      </c>
      <c r="Q86" s="4">
        <f t="shared" si="38"/>
        <v>0</v>
      </c>
      <c r="R86" s="4">
        <f t="shared" si="40"/>
        <v>0</v>
      </c>
    </row>
    <row r="87" spans="1:18" x14ac:dyDescent="0.25">
      <c r="A87" s="4">
        <f t="shared" si="10"/>
        <v>0.84000000000000052</v>
      </c>
      <c r="B87" s="5">
        <f t="shared" si="41"/>
        <v>7.0000000000000048E-2</v>
      </c>
      <c r="C87" s="5">
        <f t="shared" si="11"/>
        <v>7.0000000000000048E-2</v>
      </c>
      <c r="D87" s="5">
        <f t="shared" si="12"/>
        <v>1.9041352722452916</v>
      </c>
      <c r="E87" s="6">
        <f t="shared" si="39"/>
        <v>1.3321946697227435E-2</v>
      </c>
      <c r="F87" s="5">
        <f t="shared" si="27"/>
        <v>0.31735587870754856</v>
      </c>
      <c r="G87" s="6">
        <f t="shared" si="28"/>
        <v>1.3321946697227435E-2</v>
      </c>
      <c r="H87" s="6">
        <f t="shared" si="36"/>
        <v>0.31735587870754856</v>
      </c>
      <c r="I87" s="6">
        <f t="shared" si="29"/>
        <v>4.1977942086599711E-2</v>
      </c>
      <c r="J87" s="4">
        <f t="shared" si="30"/>
        <v>0.01</v>
      </c>
      <c r="K87" s="4">
        <f t="shared" si="31"/>
        <v>1.4859</v>
      </c>
      <c r="L87" s="4">
        <f t="shared" si="32"/>
        <v>0.01</v>
      </c>
      <c r="M87" s="7">
        <f t="shared" si="33"/>
        <v>1.7928530145827317</v>
      </c>
      <c r="N87" s="6">
        <f t="shared" si="34"/>
        <v>2.3884292296234674E-2</v>
      </c>
      <c r="O87" s="4">
        <f t="shared" si="35"/>
        <v>1.5473361061596352E-4</v>
      </c>
      <c r="P87" s="5">
        <f t="shared" si="37"/>
        <v>154.35749350872177</v>
      </c>
      <c r="Q87" s="4">
        <f t="shared" si="38"/>
        <v>0</v>
      </c>
      <c r="R87" s="4">
        <f t="shared" si="40"/>
        <v>0</v>
      </c>
    </row>
    <row r="88" spans="1:18" x14ac:dyDescent="0.25">
      <c r="A88" s="4">
        <f t="shared" si="10"/>
        <v>0.85200000000000053</v>
      </c>
      <c r="B88" s="5">
        <f t="shared" si="41"/>
        <v>7.1000000000000049E-2</v>
      </c>
      <c r="C88" s="5">
        <f t="shared" si="11"/>
        <v>7.1000000000000049E-2</v>
      </c>
      <c r="D88" s="5">
        <f t="shared" si="12"/>
        <v>1.9188278383884845</v>
      </c>
      <c r="E88" s="6">
        <f t="shared" si="39"/>
        <v>1.3594193828158827E-2</v>
      </c>
      <c r="F88" s="5">
        <f t="shared" si="27"/>
        <v>0.31980463973141404</v>
      </c>
      <c r="G88" s="6">
        <f t="shared" si="28"/>
        <v>1.3594193828158827E-2</v>
      </c>
      <c r="H88" s="6">
        <f t="shared" si="36"/>
        <v>0.31980463973141404</v>
      </c>
      <c r="I88" s="6">
        <f t="shared" si="29"/>
        <v>4.2507806764704309E-2</v>
      </c>
      <c r="J88" s="4">
        <f t="shared" si="30"/>
        <v>0.01</v>
      </c>
      <c r="K88" s="4">
        <f t="shared" si="31"/>
        <v>1.4859</v>
      </c>
      <c r="L88" s="4">
        <f t="shared" si="32"/>
        <v>0.01</v>
      </c>
      <c r="M88" s="7">
        <f t="shared" si="33"/>
        <v>1.8079158158769584</v>
      </c>
      <c r="N88" s="6">
        <f t="shared" si="34"/>
        <v>2.4577158026025277E-2</v>
      </c>
      <c r="O88" s="4">
        <f t="shared" si="35"/>
        <v>1.5473361061596352E-4</v>
      </c>
      <c r="P88" s="5">
        <f t="shared" si="37"/>
        <v>158.83529071795411</v>
      </c>
      <c r="Q88" s="4">
        <f t="shared" si="38"/>
        <v>0</v>
      </c>
      <c r="R88" s="4">
        <f t="shared" si="40"/>
        <v>0</v>
      </c>
    </row>
    <row r="89" spans="1:18" x14ac:dyDescent="0.25">
      <c r="A89" s="4">
        <f t="shared" si="10"/>
        <v>0.86400000000000055</v>
      </c>
      <c r="B89" s="5">
        <f t="shared" si="41"/>
        <v>7.200000000000005E-2</v>
      </c>
      <c r="C89" s="5">
        <f t="shared" si="11"/>
        <v>7.200000000000005E-2</v>
      </c>
      <c r="D89" s="5">
        <f t="shared" si="12"/>
        <v>1.9334451288478089</v>
      </c>
      <c r="E89" s="6">
        <f t="shared" si="39"/>
        <v>1.3867842944256126E-2</v>
      </c>
      <c r="F89" s="5">
        <f t="shared" si="27"/>
        <v>0.32224085480796816</v>
      </c>
      <c r="G89" s="6">
        <f t="shared" si="28"/>
        <v>1.3867842944256126E-2</v>
      </c>
      <c r="H89" s="6">
        <f t="shared" si="36"/>
        <v>0.32224085480796816</v>
      </c>
      <c r="I89" s="6">
        <f t="shared" si="29"/>
        <v>4.3035644727669124E-2</v>
      </c>
      <c r="J89" s="4">
        <f t="shared" si="30"/>
        <v>0.01</v>
      </c>
      <c r="K89" s="4">
        <f t="shared" si="31"/>
        <v>1.4859</v>
      </c>
      <c r="L89" s="4">
        <f t="shared" si="32"/>
        <v>0.01</v>
      </c>
      <c r="M89" s="7">
        <f t="shared" si="33"/>
        <v>1.8228589624573122</v>
      </c>
      <c r="N89" s="6">
        <f t="shared" si="34"/>
        <v>2.5279121800887681E-2</v>
      </c>
      <c r="O89" s="4">
        <f t="shared" si="35"/>
        <v>1.5473361061596352E-4</v>
      </c>
      <c r="P89" s="5">
        <f t="shared" si="37"/>
        <v>163.37188604503288</v>
      </c>
      <c r="Q89" s="4">
        <f t="shared" si="38"/>
        <v>0</v>
      </c>
      <c r="R89" s="4">
        <f t="shared" si="40"/>
        <v>0</v>
      </c>
    </row>
    <row r="90" spans="1:18" x14ac:dyDescent="0.25">
      <c r="A90" s="4">
        <f t="shared" si="10"/>
        <v>0.87600000000000056</v>
      </c>
      <c r="B90" s="5">
        <f t="shared" si="41"/>
        <v>7.3000000000000051E-2</v>
      </c>
      <c r="C90" s="5">
        <f t="shared" si="11"/>
        <v>7.3000000000000051E-2</v>
      </c>
      <c r="D90" s="5">
        <f t="shared" si="12"/>
        <v>1.9479890579800772</v>
      </c>
      <c r="E90" s="6">
        <f t="shared" si="39"/>
        <v>1.4142872355458233E-2</v>
      </c>
      <c r="F90" s="5">
        <f t="shared" si="27"/>
        <v>0.32466484299667953</v>
      </c>
      <c r="G90" s="6">
        <f t="shared" si="28"/>
        <v>1.4142872355458233E-2</v>
      </c>
      <c r="H90" s="6">
        <f t="shared" si="36"/>
        <v>0.32466484299667953</v>
      </c>
      <c r="I90" s="6">
        <f t="shared" si="29"/>
        <v>4.3561453174044092E-2</v>
      </c>
      <c r="J90" s="4">
        <f t="shared" si="30"/>
        <v>0.01</v>
      </c>
      <c r="K90" s="4">
        <f t="shared" si="31"/>
        <v>1.4859</v>
      </c>
      <c r="L90" s="4">
        <f t="shared" si="32"/>
        <v>0.01</v>
      </c>
      <c r="M90" s="7">
        <f t="shared" si="33"/>
        <v>1.83768409334649</v>
      </c>
      <c r="N90" s="6">
        <f t="shared" si="34"/>
        <v>2.5990131561855399E-2</v>
      </c>
      <c r="O90" s="4">
        <f t="shared" si="35"/>
        <v>1.5473361061596352E-4</v>
      </c>
      <c r="P90" s="5">
        <f t="shared" si="37"/>
        <v>167.96694304743417</v>
      </c>
      <c r="Q90" s="4">
        <f t="shared" si="38"/>
        <v>0</v>
      </c>
      <c r="R90" s="4">
        <f t="shared" si="40"/>
        <v>0</v>
      </c>
    </row>
    <row r="91" spans="1:18" x14ac:dyDescent="0.25">
      <c r="A91" s="4">
        <f t="shared" si="10"/>
        <v>0.88800000000000057</v>
      </c>
      <c r="B91" s="5">
        <f t="shared" si="41"/>
        <v>7.4000000000000052E-2</v>
      </c>
      <c r="C91" s="5">
        <f t="shared" si="11"/>
        <v>7.4000000000000052E-2</v>
      </c>
      <c r="D91" s="5">
        <f t="shared" si="12"/>
        <v>1.9624614771695519</v>
      </c>
      <c r="E91" s="6">
        <f t="shared" si="39"/>
        <v>1.4419260696678635E-2</v>
      </c>
      <c r="F91" s="5">
        <f t="shared" si="27"/>
        <v>0.32707691286159196</v>
      </c>
      <c r="G91" s="6">
        <f t="shared" si="28"/>
        <v>1.4419260696678635E-2</v>
      </c>
      <c r="H91" s="6">
        <f t="shared" si="36"/>
        <v>0.32707691286159196</v>
      </c>
      <c r="I91" s="6">
        <f t="shared" si="29"/>
        <v>4.40852292829986E-2</v>
      </c>
      <c r="J91" s="4">
        <f t="shared" si="30"/>
        <v>0.01</v>
      </c>
      <c r="K91" s="4">
        <f t="shared" si="31"/>
        <v>1.4859</v>
      </c>
      <c r="L91" s="4">
        <f t="shared" si="32"/>
        <v>0.01</v>
      </c>
      <c r="M91" s="7">
        <f t="shared" si="33"/>
        <v>1.8523927944289289</v>
      </c>
      <c r="N91" s="6">
        <f t="shared" si="34"/>
        <v>2.671013461551976E-2</v>
      </c>
      <c r="O91" s="4">
        <f t="shared" si="35"/>
        <v>1.5473361061596352E-4</v>
      </c>
      <c r="P91" s="5">
        <f t="shared" si="37"/>
        <v>172.62012118241191</v>
      </c>
      <c r="Q91" s="4">
        <f t="shared" si="38"/>
        <v>0</v>
      </c>
      <c r="R91" s="4">
        <f t="shared" si="40"/>
        <v>0</v>
      </c>
    </row>
    <row r="92" spans="1:18" x14ac:dyDescent="0.25">
      <c r="A92" s="4">
        <f t="shared" si="10"/>
        <v>0.90000000000000058</v>
      </c>
      <c r="B92" s="5">
        <f t="shared" si="41"/>
        <v>7.5000000000000053E-2</v>
      </c>
      <c r="C92" s="5">
        <f t="shared" si="11"/>
        <v>7.5000000000000053E-2</v>
      </c>
      <c r="D92" s="5">
        <f t="shared" si="12"/>
        <v>1.9768641778523068</v>
      </c>
      <c r="E92" s="6">
        <f t="shared" si="39"/>
        <v>1.4696986916463243E-2</v>
      </c>
      <c r="F92" s="5">
        <f t="shared" si="27"/>
        <v>0.32947736297538444</v>
      </c>
      <c r="G92" s="6">
        <f t="shared" si="28"/>
        <v>1.4696986916463243E-2</v>
      </c>
      <c r="H92" s="6">
        <f t="shared" si="36"/>
        <v>0.32947736297538444</v>
      </c>
      <c r="I92" s="6">
        <f t="shared" si="29"/>
        <v>4.4606970214100164E-2</v>
      </c>
      <c r="J92" s="4">
        <f t="shared" si="30"/>
        <v>0.01</v>
      </c>
      <c r="K92" s="4">
        <f t="shared" si="31"/>
        <v>1.4859</v>
      </c>
      <c r="L92" s="4">
        <f t="shared" si="32"/>
        <v>0.01</v>
      </c>
      <c r="M92" s="7">
        <f t="shared" si="33"/>
        <v>1.8669866007852634</v>
      </c>
      <c r="N92" s="6">
        <f t="shared" si="34"/>
        <v>2.7439077644953198E-2</v>
      </c>
      <c r="O92" s="4">
        <f t="shared" si="35"/>
        <v>1.5473361061596352E-4</v>
      </c>
      <c r="P92" s="5">
        <f t="shared" si="37"/>
        <v>177.33107587759196</v>
      </c>
      <c r="Q92" s="4">
        <f t="shared" si="38"/>
        <v>0</v>
      </c>
      <c r="R92" s="4">
        <f t="shared" si="40"/>
        <v>0</v>
      </c>
    </row>
    <row r="93" spans="1:18" x14ac:dyDescent="0.25">
      <c r="A93" s="4">
        <f t="shared" si="10"/>
        <v>0.91200000000000059</v>
      </c>
      <c r="B93" s="5">
        <f t="shared" si="41"/>
        <v>7.6000000000000054E-2</v>
      </c>
      <c r="C93" s="5">
        <f t="shared" si="11"/>
        <v>7.6000000000000054E-2</v>
      </c>
      <c r="D93" s="5">
        <f t="shared" si="12"/>
        <v>1.9911988943598846</v>
      </c>
      <c r="E93" s="6">
        <f t="shared" si="39"/>
        <v>1.4976030266162768E-2</v>
      </c>
      <c r="F93" s="5">
        <f t="shared" si="27"/>
        <v>0.33186648239331407</v>
      </c>
      <c r="G93" s="6">
        <f t="shared" si="28"/>
        <v>1.4976030266162768E-2</v>
      </c>
      <c r="H93" s="6">
        <f t="shared" si="36"/>
        <v>0.33186648239331407</v>
      </c>
      <c r="I93" s="6">
        <f t="shared" si="29"/>
        <v>4.5126673107089538E-2</v>
      </c>
      <c r="J93" s="4">
        <f t="shared" si="30"/>
        <v>0.01</v>
      </c>
      <c r="K93" s="4">
        <f t="shared" si="31"/>
        <v>1.4859</v>
      </c>
      <c r="L93" s="4">
        <f t="shared" si="32"/>
        <v>0.01</v>
      </c>
      <c r="M93" s="7">
        <f t="shared" si="33"/>
        <v>1.881466998892741</v>
      </c>
      <c r="N93" s="6">
        <f t="shared" si="34"/>
        <v>2.8176906720204124E-2</v>
      </c>
      <c r="O93" s="4">
        <f t="shared" si="35"/>
        <v>1.5473361061596352E-4</v>
      </c>
      <c r="P93" s="5">
        <f t="shared" si="37"/>
        <v>182.09945859879764</v>
      </c>
      <c r="Q93" s="4">
        <f t="shared" si="38"/>
        <v>0</v>
      </c>
      <c r="R93" s="4">
        <f t="shared" si="40"/>
        <v>0</v>
      </c>
    </row>
    <row r="94" spans="1:18" x14ac:dyDescent="0.25">
      <c r="A94" s="4">
        <f t="shared" si="10"/>
        <v>0.9240000000000006</v>
      </c>
      <c r="B94" s="5">
        <f t="shared" si="41"/>
        <v>7.7000000000000055E-2</v>
      </c>
      <c r="C94" s="5">
        <f t="shared" si="11"/>
        <v>7.7000000000000055E-2</v>
      </c>
      <c r="D94" s="5">
        <f t="shared" si="12"/>
        <v>2.0054673065953406</v>
      </c>
      <c r="E94" s="6">
        <f t="shared" si="39"/>
        <v>1.5256370289589439E-2</v>
      </c>
      <c r="F94" s="5">
        <f t="shared" si="27"/>
        <v>0.33424455109922341</v>
      </c>
      <c r="G94" s="6">
        <f t="shared" si="28"/>
        <v>1.5256370289589439E-2</v>
      </c>
      <c r="H94" s="6">
        <f t="shared" si="36"/>
        <v>0.33424455109922341</v>
      </c>
      <c r="I94" s="6">
        <f t="shared" si="29"/>
        <v>4.5644335081652394E-2</v>
      </c>
      <c r="J94" s="4">
        <f t="shared" si="30"/>
        <v>0.01</v>
      </c>
      <c r="K94" s="4">
        <f t="shared" si="31"/>
        <v>1.4859</v>
      </c>
      <c r="L94" s="4">
        <f t="shared" si="32"/>
        <v>0.01</v>
      </c>
      <c r="M94" s="7">
        <f t="shared" si="33"/>
        <v>1.8958354287009289</v>
      </c>
      <c r="N94" s="6">
        <f t="shared" si="34"/>
        <v>2.8923567308383909E-2</v>
      </c>
      <c r="O94" s="4">
        <f t="shared" si="35"/>
        <v>1.5473361061596352E-4</v>
      </c>
      <c r="P94" s="5">
        <f t="shared" si="37"/>
        <v>186.9249169152389</v>
      </c>
      <c r="Q94" s="4">
        <f t="shared" si="38"/>
        <v>0</v>
      </c>
      <c r="R94" s="4">
        <f t="shared" si="40"/>
        <v>0</v>
      </c>
    </row>
    <row r="95" spans="1:18" x14ac:dyDescent="0.25">
      <c r="A95" s="4">
        <f t="shared" si="10"/>
        <v>0.93600000000000061</v>
      </c>
      <c r="B95" s="5">
        <f t="shared" si="41"/>
        <v>7.8000000000000055E-2</v>
      </c>
      <c r="C95" s="5">
        <f t="shared" si="11"/>
        <v>7.8000000000000055E-2</v>
      </c>
      <c r="D95" s="5">
        <f t="shared" si="12"/>
        <v>2.0196710425536351</v>
      </c>
      <c r="E95" s="6">
        <f t="shared" si="39"/>
        <v>1.5537986813129498E-2</v>
      </c>
      <c r="F95" s="5">
        <f t="shared" si="27"/>
        <v>0.33661184042560582</v>
      </c>
      <c r="G95" s="6">
        <f t="shared" si="28"/>
        <v>1.5537986813129498E-2</v>
      </c>
      <c r="H95" s="6">
        <f t="shared" si="36"/>
        <v>0.33661184042560582</v>
      </c>
      <c r="I95" s="6">
        <f t="shared" si="29"/>
        <v>4.6159953237187239E-2</v>
      </c>
      <c r="J95" s="4">
        <f t="shared" si="30"/>
        <v>0.01</v>
      </c>
      <c r="K95" s="4">
        <f t="shared" si="31"/>
        <v>1.4859</v>
      </c>
      <c r="L95" s="4">
        <f t="shared" si="32"/>
        <v>0.01</v>
      </c>
      <c r="M95" s="7">
        <f t="shared" si="33"/>
        <v>1.9100932855912991</v>
      </c>
      <c r="N95" s="6">
        <f t="shared" si="34"/>
        <v>2.9679004283364802E-2</v>
      </c>
      <c r="O95" s="4">
        <f t="shared" si="35"/>
        <v>1.5473361061596352E-4</v>
      </c>
      <c r="P95" s="5">
        <f t="shared" si="37"/>
        <v>191.80709456218742</v>
      </c>
      <c r="Q95" s="4">
        <f t="shared" si="38"/>
        <v>0</v>
      </c>
      <c r="R95" s="4">
        <f t="shared" si="40"/>
        <v>0</v>
      </c>
    </row>
    <row r="96" spans="1:18" x14ac:dyDescent="0.25">
      <c r="A96" s="4">
        <f t="shared" si="10"/>
        <v>0.94800000000000062</v>
      </c>
      <c r="B96" s="5">
        <f t="shared" si="41"/>
        <v>7.9000000000000056E-2</v>
      </c>
      <c r="C96" s="5">
        <f t="shared" si="11"/>
        <v>7.9000000000000056E-2</v>
      </c>
      <c r="D96" s="5">
        <f t="shared" si="12"/>
        <v>2.033811680697367</v>
      </c>
      <c r="E96" s="6">
        <f t="shared" si="39"/>
        <v>1.5820859936285517E-2</v>
      </c>
      <c r="F96" s="5">
        <f t="shared" si="27"/>
        <v>0.33896861344956114</v>
      </c>
      <c r="G96" s="6">
        <f t="shared" si="28"/>
        <v>1.5820859936285517E-2</v>
      </c>
      <c r="H96" s="6">
        <f t="shared" si="36"/>
        <v>0.33896861344956114</v>
      </c>
      <c r="I96" s="6">
        <f t="shared" si="29"/>
        <v>4.6673524652569867E-2</v>
      </c>
      <c r="J96" s="4">
        <f t="shared" si="30"/>
        <v>0.01</v>
      </c>
      <c r="K96" s="4">
        <f t="shared" si="31"/>
        <v>1.4859</v>
      </c>
      <c r="L96" s="4">
        <f t="shared" si="32"/>
        <v>0.01</v>
      </c>
      <c r="M96" s="7">
        <f t="shared" si="33"/>
        <v>1.9242419222285641</v>
      </c>
      <c r="N96" s="6">
        <f t="shared" si="34"/>
        <v>3.0443161935106922E-2</v>
      </c>
      <c r="O96" s="4">
        <f t="shared" si="35"/>
        <v>1.5473361061596352E-4</v>
      </c>
      <c r="P96" s="5">
        <f t="shared" si="37"/>
        <v>196.74563150125425</v>
      </c>
      <c r="Q96" s="4">
        <f t="shared" si="38"/>
        <v>0</v>
      </c>
      <c r="R96" s="4">
        <f t="shared" si="40"/>
        <v>0</v>
      </c>
    </row>
    <row r="97" spans="1:18" x14ac:dyDescent="0.25">
      <c r="A97" s="4">
        <f t="shared" si="10"/>
        <v>0.96000000000000063</v>
      </c>
      <c r="B97" s="5">
        <f t="shared" si="41"/>
        <v>8.0000000000000057E-2</v>
      </c>
      <c r="C97" s="5">
        <f t="shared" si="11"/>
        <v>8.0000000000000057E-2</v>
      </c>
      <c r="D97" s="5">
        <f t="shared" si="12"/>
        <v>2.0478907521979055</v>
      </c>
      <c r="E97" s="6">
        <f t="shared" si="39"/>
        <v>1.6104970022623621E-2</v>
      </c>
      <c r="F97" s="5">
        <f t="shared" si="27"/>
        <v>0.34131512536631758</v>
      </c>
      <c r="G97" s="6">
        <f t="shared" si="28"/>
        <v>1.6104970022623621E-2</v>
      </c>
      <c r="H97" s="6">
        <f t="shared" si="36"/>
        <v>0.34131512536631758</v>
      </c>
      <c r="I97" s="6">
        <f t="shared" si="29"/>
        <v>4.7185046385913629E-2</v>
      </c>
      <c r="J97" s="4">
        <f t="shared" si="30"/>
        <v>0.01</v>
      </c>
      <c r="K97" s="4">
        <f t="shared" si="31"/>
        <v>1.4859</v>
      </c>
      <c r="L97" s="4">
        <f t="shared" si="32"/>
        <v>0.01</v>
      </c>
      <c r="M97" s="7">
        <f t="shared" si="33"/>
        <v>1.9382826503109989</v>
      </c>
      <c r="N97" s="6">
        <f t="shared" si="34"/>
        <v>3.12159839786301E-2</v>
      </c>
      <c r="O97" s="4">
        <f t="shared" si="35"/>
        <v>1.5473361061596352E-4</v>
      </c>
      <c r="P97" s="5">
        <f t="shared" si="37"/>
        <v>201.74016397837235</v>
      </c>
      <c r="Q97" s="4">
        <f t="shared" si="38"/>
        <v>0</v>
      </c>
      <c r="R97" s="4">
        <f t="shared" si="40"/>
        <v>0</v>
      </c>
    </row>
    <row r="98" spans="1:18" x14ac:dyDescent="0.25">
      <c r="A98" s="4">
        <f t="shared" si="10"/>
        <v>0.97200000000000064</v>
      </c>
      <c r="B98" s="5">
        <f t="shared" si="41"/>
        <v>8.1000000000000058E-2</v>
      </c>
      <c r="C98" s="5">
        <f t="shared" si="11"/>
        <v>8.1000000000000058E-2</v>
      </c>
      <c r="D98" s="5">
        <f t="shared" si="12"/>
        <v>2.061909743051205</v>
      </c>
      <c r="E98" s="6">
        <f t="shared" si="39"/>
        <v>1.6390297691103346E-2</v>
      </c>
      <c r="F98" s="5">
        <f t="shared" si="27"/>
        <v>0.34365162384186748</v>
      </c>
      <c r="G98" s="6">
        <f t="shared" si="28"/>
        <v>1.6390297691103346E-2</v>
      </c>
      <c r="H98" s="6">
        <f t="shared" si="36"/>
        <v>0.34365162384186748</v>
      </c>
      <c r="I98" s="6">
        <f t="shared" si="29"/>
        <v>4.7694515474326404E-2</v>
      </c>
      <c r="J98" s="4">
        <f t="shared" si="30"/>
        <v>0.01</v>
      </c>
      <c r="K98" s="4">
        <f t="shared" si="31"/>
        <v>1.4859</v>
      </c>
      <c r="L98" s="4">
        <f t="shared" si="32"/>
        <v>0.01</v>
      </c>
      <c r="M98" s="7">
        <f t="shared" si="33"/>
        <v>1.9522167422264733</v>
      </c>
      <c r="N98" s="6">
        <f t="shared" si="34"/>
        <v>3.1997413562647861E-2</v>
      </c>
      <c r="O98" s="4">
        <f t="shared" si="35"/>
        <v>1.5473361061596352E-4</v>
      </c>
      <c r="P98" s="5">
        <f t="shared" si="37"/>
        <v>206.79032457959562</v>
      </c>
      <c r="Q98" s="4">
        <f t="shared" si="38"/>
        <v>0</v>
      </c>
      <c r="R98" s="4">
        <f t="shared" si="40"/>
        <v>0</v>
      </c>
    </row>
    <row r="99" spans="1:18" x14ac:dyDescent="0.25">
      <c r="A99" s="4">
        <f t="shared" si="10"/>
        <v>0.98400000000000065</v>
      </c>
      <c r="B99" s="5">
        <f t="shared" si="41"/>
        <v>8.2000000000000059E-2</v>
      </c>
      <c r="C99" s="5">
        <f t="shared" si="11"/>
        <v>8.2000000000000059E-2</v>
      </c>
      <c r="D99" s="5">
        <f t="shared" si="12"/>
        <v>2.0758700960767973</v>
      </c>
      <c r="E99" s="6">
        <f t="shared" si="39"/>
        <v>1.6676823807768384E-2</v>
      </c>
      <c r="F99" s="5">
        <f t="shared" si="27"/>
        <v>0.34597834934613286</v>
      </c>
      <c r="G99" s="6">
        <f t="shared" si="28"/>
        <v>1.6676823807768384E-2</v>
      </c>
      <c r="H99" s="6">
        <f t="shared" si="36"/>
        <v>0.34597834934613286</v>
      </c>
      <c r="I99" s="6">
        <f t="shared" si="29"/>
        <v>4.8201928933663166E-2</v>
      </c>
      <c r="J99" s="4">
        <f t="shared" si="30"/>
        <v>0.01</v>
      </c>
      <c r="K99" s="4">
        <f t="shared" si="31"/>
        <v>1.4859</v>
      </c>
      <c r="L99" s="4">
        <f t="shared" si="32"/>
        <v>0.01</v>
      </c>
      <c r="M99" s="7">
        <f t="shared" si="33"/>
        <v>1.9660454326203085</v>
      </c>
      <c r="N99" s="6">
        <f t="shared" si="34"/>
        <v>3.278739327787665E-2</v>
      </c>
      <c r="O99" s="4">
        <f t="shared" si="35"/>
        <v>1.5473361061596352E-4</v>
      </c>
      <c r="P99" s="5">
        <f t="shared" si="37"/>
        <v>211.89574228479904</v>
      </c>
      <c r="Q99" s="4">
        <f t="shared" si="38"/>
        <v>0</v>
      </c>
      <c r="R99" s="4">
        <f t="shared" si="40"/>
        <v>0</v>
      </c>
    </row>
    <row r="100" spans="1:18" x14ac:dyDescent="0.25">
      <c r="A100" s="4">
        <f t="shared" si="10"/>
        <v>0.99600000000000066</v>
      </c>
      <c r="B100" s="5">
        <f t="shared" si="41"/>
        <v>8.300000000000006E-2</v>
      </c>
      <c r="C100" s="5">
        <f t="shared" si="11"/>
        <v>8.300000000000006E-2</v>
      </c>
      <c r="D100" s="5">
        <f t="shared" si="12"/>
        <v>2.0897732128078248</v>
      </c>
      <c r="E100" s="6">
        <f t="shared" si="39"/>
        <v>1.6964529477778736E-2</v>
      </c>
      <c r="F100" s="5">
        <f t="shared" si="27"/>
        <v>0.34829553546797076</v>
      </c>
      <c r="G100" s="6">
        <f t="shared" si="28"/>
        <v>1.6964529477778736E-2</v>
      </c>
      <c r="H100" s="6">
        <f t="shared" si="36"/>
        <v>0.34829553546797076</v>
      </c>
      <c r="I100" s="6">
        <f t="shared" si="29"/>
        <v>4.8707283758274857E-2</v>
      </c>
      <c r="J100" s="4">
        <f t="shared" si="30"/>
        <v>0.01</v>
      </c>
      <c r="K100" s="4">
        <f t="shared" si="31"/>
        <v>1.4859</v>
      </c>
      <c r="L100" s="4">
        <f t="shared" si="32"/>
        <v>0.01</v>
      </c>
      <c r="M100" s="7">
        <f t="shared" si="33"/>
        <v>1.9797699198806762</v>
      </c>
      <c r="N100" s="6">
        <f t="shared" si="34"/>
        <v>3.3585865165035374E-2</v>
      </c>
      <c r="O100" s="4">
        <f t="shared" si="35"/>
        <v>1.5473361061596352E-4</v>
      </c>
      <c r="P100" s="5">
        <f t="shared" si="37"/>
        <v>217.05604251937746</v>
      </c>
      <c r="Q100" s="4">
        <f t="shared" si="38"/>
        <v>0</v>
      </c>
      <c r="R100" s="4">
        <f t="shared" si="40"/>
        <v>0</v>
      </c>
    </row>
    <row r="101" spans="1:18" x14ac:dyDescent="0.25">
      <c r="A101" s="4">
        <f t="shared" si="10"/>
        <v>1.0080000000000007</v>
      </c>
      <c r="B101" s="5">
        <f t="shared" si="41"/>
        <v>8.4000000000000061E-2</v>
      </c>
      <c r="C101" s="5">
        <f t="shared" si="11"/>
        <v>8.4000000000000061E-2</v>
      </c>
      <c r="D101" s="5">
        <f t="shared" si="12"/>
        <v>2.1036204552793309</v>
      </c>
      <c r="E101" s="6">
        <f t="shared" si="39"/>
        <v>1.7253396037765465E-2</v>
      </c>
      <c r="F101" s="5">
        <f t="shared" si="27"/>
        <v>0.35060340921322181</v>
      </c>
      <c r="G101" s="6">
        <f t="shared" si="28"/>
        <v>1.7253396037765465E-2</v>
      </c>
      <c r="H101" s="6">
        <f t="shared" si="36"/>
        <v>0.35060340921322181</v>
      </c>
      <c r="I101" s="6">
        <f t="shared" si="29"/>
        <v>4.9210576920752924E-2</v>
      </c>
      <c r="J101" s="4">
        <f t="shared" si="30"/>
        <v>0.01</v>
      </c>
      <c r="K101" s="4">
        <f t="shared" si="31"/>
        <v>1.4859</v>
      </c>
      <c r="L101" s="4">
        <f t="shared" si="32"/>
        <v>0.01</v>
      </c>
      <c r="M101" s="7">
        <f t="shared" si="33"/>
        <v>1.9933913675467825</v>
      </c>
      <c r="N101" s="6">
        <f t="shared" si="34"/>
        <v>3.4392770722547539E-2</v>
      </c>
      <c r="O101" s="4">
        <f t="shared" si="35"/>
        <v>1.5473361061596352E-4</v>
      </c>
      <c r="P101" s="5">
        <f t="shared" si="37"/>
        <v>222.27084720402249</v>
      </c>
      <c r="Q101" s="4">
        <f t="shared" si="38"/>
        <v>0</v>
      </c>
      <c r="R101" s="4">
        <f t="shared" si="40"/>
        <v>0</v>
      </c>
    </row>
    <row r="102" spans="1:18" x14ac:dyDescent="0.25">
      <c r="A102" s="4">
        <f t="shared" si="10"/>
        <v>1.0200000000000007</v>
      </c>
      <c r="B102" s="5">
        <f t="shared" si="41"/>
        <v>8.5000000000000062E-2</v>
      </c>
      <c r="C102" s="5">
        <f t="shared" si="11"/>
        <v>8.5000000000000062E-2</v>
      </c>
      <c r="D102" s="5">
        <f t="shared" si="12"/>
        <v>2.1174131477214986</v>
      </c>
      <c r="E102" s="6">
        <f t="shared" si="39"/>
        <v>1.754340504849106E-2</v>
      </c>
      <c r="F102" s="5">
        <f t="shared" si="27"/>
        <v>0.35290219128691641</v>
      </c>
      <c r="G102" s="6">
        <f t="shared" si="28"/>
        <v>1.754340504849106E-2</v>
      </c>
      <c r="H102" s="6">
        <f t="shared" si="36"/>
        <v>0.35290219128691641</v>
      </c>
      <c r="I102" s="6">
        <f t="shared" si="29"/>
        <v>4.971180537167004E-2</v>
      </c>
      <c r="J102" s="4">
        <f t="shared" si="30"/>
        <v>0.01</v>
      </c>
      <c r="K102" s="4">
        <f t="shared" si="31"/>
        <v>1.4859</v>
      </c>
      <c r="L102" s="4">
        <f t="shared" si="32"/>
        <v>0.01</v>
      </c>
      <c r="M102" s="7">
        <f t="shared" si="33"/>
        <v>2.0069109056447121</v>
      </c>
      <c r="N102" s="6">
        <f t="shared" si="34"/>
        <v>3.5208050913959205E-2</v>
      </c>
      <c r="O102" s="4">
        <f t="shared" si="35"/>
        <v>1.5473361061596352E-4</v>
      </c>
      <c r="P102" s="5">
        <f t="shared" si="37"/>
        <v>227.53977480266249</v>
      </c>
      <c r="Q102" s="4">
        <f t="shared" si="38"/>
        <v>0</v>
      </c>
      <c r="R102" s="4">
        <f t="shared" si="40"/>
        <v>0</v>
      </c>
    </row>
    <row r="103" spans="1:18" x14ac:dyDescent="0.25">
      <c r="A103" s="4">
        <f t="shared" si="10"/>
        <v>1.0320000000000007</v>
      </c>
      <c r="B103" s="5">
        <f t="shared" si="41"/>
        <v>8.6000000000000063E-2</v>
      </c>
      <c r="C103" s="5">
        <f t="shared" si="11"/>
        <v>8.6000000000000063E-2</v>
      </c>
      <c r="D103" s="5">
        <f t="shared" si="12"/>
        <v>2.1311525781639782</v>
      </c>
      <c r="E103" s="6">
        <f t="shared" si="39"/>
        <v>1.7834538287798782E-2</v>
      </c>
      <c r="F103" s="5">
        <f t="shared" si="27"/>
        <v>0.35519209636066301</v>
      </c>
      <c r="G103" s="6">
        <f t="shared" si="28"/>
        <v>1.7834538287798782E-2</v>
      </c>
      <c r="H103" s="6">
        <f t="shared" si="36"/>
        <v>0.35519209636066301</v>
      </c>
      <c r="I103" s="6">
        <f t="shared" si="29"/>
        <v>5.0210966039316213E-2</v>
      </c>
      <c r="J103" s="4">
        <f t="shared" si="30"/>
        <v>0.01</v>
      </c>
      <c r="K103" s="4">
        <f t="shared" si="31"/>
        <v>1.4859</v>
      </c>
      <c r="L103" s="4">
        <f t="shared" si="32"/>
        <v>0.01</v>
      </c>
      <c r="M103" s="7">
        <f t="shared" si="33"/>
        <v>2.0203296319553994</v>
      </c>
      <c r="N103" s="6">
        <f t="shared" si="34"/>
        <v>3.603164617508299E-2</v>
      </c>
      <c r="O103" s="4">
        <f t="shared" si="35"/>
        <v>1.5473361061596352E-4</v>
      </c>
      <c r="P103" s="5">
        <f t="shared" si="37"/>
        <v>232.86244036863241</v>
      </c>
      <c r="Q103" s="4">
        <f t="shared" si="38"/>
        <v>0</v>
      </c>
      <c r="R103" s="4">
        <f t="shared" si="40"/>
        <v>0</v>
      </c>
    </row>
    <row r="104" spans="1:18" x14ac:dyDescent="0.25">
      <c r="A104" s="4">
        <f t="shared" si="10"/>
        <v>1.0440000000000007</v>
      </c>
      <c r="B104" s="5">
        <f t="shared" si="41"/>
        <v>8.7000000000000063E-2</v>
      </c>
      <c r="C104" s="5">
        <f t="shared" si="11"/>
        <v>8.7000000000000063E-2</v>
      </c>
      <c r="D104" s="5">
        <f t="shared" si="12"/>
        <v>2.1448399999570262</v>
      </c>
      <c r="E104" s="6">
        <f t="shared" si="39"/>
        <v>1.812677774383616E-2</v>
      </c>
      <c r="F104" s="5">
        <f t="shared" si="27"/>
        <v>0.35747333332617104</v>
      </c>
      <c r="G104" s="6">
        <f t="shared" si="28"/>
        <v>1.812677774383616E-2</v>
      </c>
      <c r="H104" s="6">
        <f t="shared" si="36"/>
        <v>0.35747333332617104</v>
      </c>
      <c r="I104" s="6">
        <f t="shared" si="29"/>
        <v>5.0708055829430665E-2</v>
      </c>
      <c r="J104" s="4">
        <f t="shared" si="30"/>
        <v>0.01</v>
      </c>
      <c r="K104" s="4">
        <f t="shared" si="31"/>
        <v>1.4859</v>
      </c>
      <c r="L104" s="4">
        <f t="shared" si="32"/>
        <v>0.01</v>
      </c>
      <c r="M104" s="7">
        <f t="shared" si="33"/>
        <v>2.033648613218948</v>
      </c>
      <c r="N104" s="6">
        <f t="shared" si="34"/>
        <v>3.6863496420880493E-2</v>
      </c>
      <c r="O104" s="4">
        <f t="shared" si="35"/>
        <v>1.5473361061596352E-4</v>
      </c>
      <c r="P104" s="5">
        <f t="shared" si="37"/>
        <v>238.23845558915284</v>
      </c>
      <c r="Q104" s="4">
        <f t="shared" si="38"/>
        <v>0</v>
      </c>
      <c r="R104" s="4">
        <f t="shared" si="40"/>
        <v>0</v>
      </c>
    </row>
    <row r="105" spans="1:18" x14ac:dyDescent="0.25">
      <c r="A105" s="4">
        <f t="shared" si="10"/>
        <v>1.0560000000000007</v>
      </c>
      <c r="B105" s="5">
        <f t="shared" si="41"/>
        <v>8.8000000000000064E-2</v>
      </c>
      <c r="C105" s="5">
        <f t="shared" si="11"/>
        <v>8.8000000000000064E-2</v>
      </c>
      <c r="D105" s="5">
        <f t="shared" si="12"/>
        <v>2.1584766332147147</v>
      </c>
      <c r="E105" s="6">
        <f t="shared" si="39"/>
        <v>1.8420105608538264E-2</v>
      </c>
      <c r="F105" s="5">
        <f t="shared" si="27"/>
        <v>0.35974610553578579</v>
      </c>
      <c r="G105" s="6">
        <f t="shared" si="28"/>
        <v>1.8420105608538264E-2</v>
      </c>
      <c r="H105" s="6">
        <f t="shared" si="36"/>
        <v>0.35974610553578579</v>
      </c>
      <c r="I105" s="6">
        <f t="shared" si="29"/>
        <v>5.1203071624929437E-2</v>
      </c>
      <c r="J105" s="4">
        <f t="shared" si="30"/>
        <v>0.01</v>
      </c>
      <c r="K105" s="4">
        <f t="shared" si="31"/>
        <v>1.4859</v>
      </c>
      <c r="L105" s="4">
        <f t="shared" si="32"/>
        <v>0.01</v>
      </c>
      <c r="M105" s="7">
        <f t="shared" si="33"/>
        <v>2.0468688862791193</v>
      </c>
      <c r="N105" s="6">
        <f t="shared" si="34"/>
        <v>3.7703541052092476E-2</v>
      </c>
      <c r="O105" s="4">
        <f t="shared" si="35"/>
        <v>1.5473361061596352E-4</v>
      </c>
      <c r="P105" s="5">
        <f t="shared" si="37"/>
        <v>243.66742882817914</v>
      </c>
      <c r="Q105" s="4">
        <f t="shared" si="38"/>
        <v>0</v>
      </c>
      <c r="R105" s="4">
        <f t="shared" si="40"/>
        <v>0</v>
      </c>
    </row>
    <row r="106" spans="1:18" x14ac:dyDescent="0.25">
      <c r="A106" s="4">
        <f t="shared" si="10"/>
        <v>1.0680000000000007</v>
      </c>
      <c r="B106" s="5">
        <f t="shared" si="41"/>
        <v>8.9000000000000065E-2</v>
      </c>
      <c r="C106" s="5">
        <f t="shared" si="11"/>
        <v>8.9000000000000065E-2</v>
      </c>
      <c r="D106" s="5">
        <f t="shared" si="12"/>
        <v>2.1720636661851009</v>
      </c>
      <c r="E106" s="6">
        <f t="shared" si="39"/>
        <v>1.8714504271357377E-2</v>
      </c>
      <c r="F106" s="5">
        <f t="shared" si="27"/>
        <v>0.36201061103085014</v>
      </c>
      <c r="G106" s="6">
        <f t="shared" si="28"/>
        <v>1.8714504271357377E-2</v>
      </c>
      <c r="H106" s="6">
        <f t="shared" si="36"/>
        <v>0.36201061103085014</v>
      </c>
      <c r="I106" s="6">
        <f t="shared" si="29"/>
        <v>5.1696010285628195E-2</v>
      </c>
      <c r="J106" s="4">
        <f t="shared" si="30"/>
        <v>0.01</v>
      </c>
      <c r="K106" s="4">
        <f t="shared" si="31"/>
        <v>1.4859</v>
      </c>
      <c r="L106" s="4">
        <f t="shared" si="32"/>
        <v>0.01</v>
      </c>
      <c r="M106" s="7">
        <f t="shared" si="33"/>
        <v>2.0599914591716151</v>
      </c>
      <c r="N106" s="6">
        <f t="shared" si="34"/>
        <v>3.8551718961626909E-2</v>
      </c>
      <c r="O106" s="4">
        <f t="shared" si="35"/>
        <v>1.5473361061596352E-4</v>
      </c>
      <c r="P106" s="5">
        <f t="shared" si="37"/>
        <v>249.1489651676855</v>
      </c>
      <c r="Q106" s="4">
        <f t="shared" si="38"/>
        <v>0</v>
      </c>
      <c r="R106" s="4">
        <f t="shared" si="40"/>
        <v>0</v>
      </c>
    </row>
    <row r="107" spans="1:18" x14ac:dyDescent="0.25">
      <c r="A107" s="4">
        <f t="shared" si="10"/>
        <v>1.0800000000000007</v>
      </c>
      <c r="B107" s="5">
        <f t="shared" si="41"/>
        <v>9.0000000000000066E-2</v>
      </c>
      <c r="C107" s="5">
        <f t="shared" si="11"/>
        <v>9.0000000000000066E-2</v>
      </c>
      <c r="D107" s="5">
        <f t="shared" si="12"/>
        <v>2.1856022565518893</v>
      </c>
      <c r="E107" s="6">
        <f t="shared" si="39"/>
        <v>1.9009956313226654E-2</v>
      </c>
      <c r="F107" s="5">
        <f t="shared" si="27"/>
        <v>0.36426704275864819</v>
      </c>
      <c r="G107" s="6">
        <f t="shared" si="28"/>
        <v>1.9009956313226654E-2</v>
      </c>
      <c r="H107" s="6">
        <f t="shared" si="36"/>
        <v>0.36426704275864819</v>
      </c>
      <c r="I107" s="6">
        <f t="shared" si="29"/>
        <v>5.2186868647960696E-2</v>
      </c>
      <c r="J107" s="4">
        <f t="shared" si="30"/>
        <v>0.01</v>
      </c>
      <c r="K107" s="4">
        <f t="shared" si="31"/>
        <v>1.4859</v>
      </c>
      <c r="L107" s="4">
        <f t="shared" si="32"/>
        <v>0.01</v>
      </c>
      <c r="M107" s="7">
        <f t="shared" si="33"/>
        <v>2.0730173121594735</v>
      </c>
      <c r="N107" s="6">
        <f t="shared" si="34"/>
        <v>3.9407968540714135E-2</v>
      </c>
      <c r="O107" s="4">
        <f t="shared" si="35"/>
        <v>1.5473361061596352E-4</v>
      </c>
      <c r="P107" s="5">
        <f t="shared" si="37"/>
        <v>254.68266644744412</v>
      </c>
      <c r="Q107" s="4">
        <f t="shared" si="38"/>
        <v>0</v>
      </c>
      <c r="R107" s="4">
        <f t="shared" si="40"/>
        <v>0</v>
      </c>
    </row>
    <row r="108" spans="1:18" x14ac:dyDescent="0.25">
      <c r="A108" s="4">
        <f t="shared" si="10"/>
        <v>1.0920000000000007</v>
      </c>
      <c r="B108" s="5">
        <f t="shared" si="41"/>
        <v>9.1000000000000067E-2</v>
      </c>
      <c r="C108" s="5">
        <f t="shared" si="11"/>
        <v>9.1000000000000067E-2</v>
      </c>
      <c r="D108" s="5">
        <f t="shared" si="12"/>
        <v>2.1990935326717871</v>
      </c>
      <c r="E108" s="6">
        <f t="shared" si="39"/>
        <v>1.9306444500745871E-2</v>
      </c>
      <c r="F108" s="5">
        <f t="shared" si="27"/>
        <v>0.36651558877863116</v>
      </c>
      <c r="G108" s="6">
        <f t="shared" si="28"/>
        <v>1.9306444500745871E-2</v>
      </c>
      <c r="H108" s="6">
        <f t="shared" si="36"/>
        <v>0.36651558877863116</v>
      </c>
      <c r="I108" s="6">
        <f t="shared" si="29"/>
        <v>5.2675643524692249E-2</v>
      </c>
      <c r="J108" s="4">
        <f t="shared" si="30"/>
        <v>0.01</v>
      </c>
      <c r="K108" s="4">
        <f t="shared" si="31"/>
        <v>1.4859</v>
      </c>
      <c r="L108" s="4">
        <f t="shared" si="32"/>
        <v>0.01</v>
      </c>
      <c r="M108" s="7">
        <f t="shared" si="33"/>
        <v>2.0859473987186821</v>
      </c>
      <c r="N108" s="6">
        <f t="shared" si="34"/>
        <v>4.0272227684837451E-2</v>
      </c>
      <c r="O108" s="4">
        <f t="shared" si="35"/>
        <v>1.5473361061596352E-4</v>
      </c>
      <c r="P108" s="5">
        <f t="shared" si="37"/>
        <v>260.26813130335273</v>
      </c>
      <c r="Q108" s="4">
        <f t="shared" si="38"/>
        <v>0</v>
      </c>
      <c r="R108" s="4">
        <f t="shared" si="40"/>
        <v>0</v>
      </c>
    </row>
    <row r="109" spans="1:18" x14ac:dyDescent="0.25">
      <c r="A109" s="4">
        <f t="shared" si="10"/>
        <v>1.1040000000000008</v>
      </c>
      <c r="B109" s="5">
        <f t="shared" si="41"/>
        <v>9.2000000000000068E-2</v>
      </c>
      <c r="C109" s="5">
        <f t="shared" si="11"/>
        <v>9.2000000000000068E-2</v>
      </c>
      <c r="D109" s="5">
        <f t="shared" si="12"/>
        <v>2.2125385947514564</v>
      </c>
      <c r="E109" s="6">
        <f t="shared" si="39"/>
        <v>1.9603951780578322E-2</v>
      </c>
      <c r="F109" s="5">
        <f t="shared" si="27"/>
        <v>0.36875643245857603</v>
      </c>
      <c r="G109" s="6">
        <f t="shared" si="28"/>
        <v>1.9603951780578322E-2</v>
      </c>
      <c r="H109" s="6">
        <f t="shared" si="36"/>
        <v>0.36875643245857603</v>
      </c>
      <c r="I109" s="6">
        <f t="shared" si="29"/>
        <v>5.3162331704628682E-2</v>
      </c>
      <c r="J109" s="4">
        <f t="shared" si="30"/>
        <v>0.01</v>
      </c>
      <c r="K109" s="4">
        <f t="shared" si="31"/>
        <v>1.4859</v>
      </c>
      <c r="L109" s="4">
        <f t="shared" si="32"/>
        <v>0.01</v>
      </c>
      <c r="M109" s="7">
        <f t="shared" si="33"/>
        <v>2.0987826464769124</v>
      </c>
      <c r="N109" s="6">
        <f t="shared" si="34"/>
        <v>4.1144433799447946E-2</v>
      </c>
      <c r="O109" s="4">
        <f t="shared" si="35"/>
        <v>1.5473361061596352E-4</v>
      </c>
      <c r="P109" s="5">
        <f t="shared" si="37"/>
        <v>265.90495520436826</v>
      </c>
      <c r="Q109" s="4">
        <f t="shared" si="38"/>
        <v>0</v>
      </c>
      <c r="R109" s="4">
        <f t="shared" si="40"/>
        <v>0</v>
      </c>
    </row>
    <row r="110" spans="1:18" x14ac:dyDescent="0.25">
      <c r="A110" s="4">
        <f t="shared" si="10"/>
        <v>1.1160000000000008</v>
      </c>
      <c r="B110" s="5">
        <f t="shared" si="41"/>
        <v>9.3000000000000069E-2</v>
      </c>
      <c r="C110" s="5">
        <f t="shared" si="11"/>
        <v>9.3000000000000069E-2</v>
      </c>
      <c r="D110" s="5">
        <f t="shared" si="12"/>
        <v>2.2259385159676919</v>
      </c>
      <c r="E110" s="6">
        <f t="shared" si="39"/>
        <v>1.9902461274048291E-2</v>
      </c>
      <c r="F110" s="5">
        <f t="shared" si="27"/>
        <v>0.37098975266128198</v>
      </c>
      <c r="G110" s="6">
        <f t="shared" si="28"/>
        <v>1.9902461274048291E-2</v>
      </c>
      <c r="H110" s="6">
        <f t="shared" si="36"/>
        <v>0.37098975266128198</v>
      </c>
      <c r="I110" s="6">
        <f t="shared" si="29"/>
        <v>5.3646929952319927E-2</v>
      </c>
      <c r="J110" s="4">
        <f t="shared" si="30"/>
        <v>0.01</v>
      </c>
      <c r="K110" s="4">
        <f t="shared" si="31"/>
        <v>1.4859</v>
      </c>
      <c r="L110" s="4">
        <f t="shared" si="32"/>
        <v>0.01</v>
      </c>
      <c r="M110" s="7">
        <f t="shared" si="33"/>
        <v>2.1115239581080387</v>
      </c>
      <c r="N110" s="6">
        <f t="shared" si="34"/>
        <v>4.2024523805470407E-2</v>
      </c>
      <c r="O110" s="4">
        <f t="shared" si="35"/>
        <v>1.5473361061596352E-4</v>
      </c>
      <c r="P110" s="5">
        <f t="shared" si="37"/>
        <v>271.59273048808979</v>
      </c>
      <c r="Q110" s="4">
        <f t="shared" si="38"/>
        <v>0</v>
      </c>
      <c r="R110" s="4">
        <f t="shared" si="40"/>
        <v>0</v>
      </c>
    </row>
    <row r="111" spans="1:18" x14ac:dyDescent="0.25">
      <c r="A111" s="4">
        <f t="shared" si="10"/>
        <v>1.1280000000000008</v>
      </c>
      <c r="B111" s="5">
        <f t="shared" si="41"/>
        <v>9.400000000000007E-2</v>
      </c>
      <c r="C111" s="5">
        <f t="shared" si="11"/>
        <v>9.400000000000007E-2</v>
      </c>
      <c r="D111" s="5">
        <f t="shared" si="12"/>
        <v>2.2392943435342065</v>
      </c>
      <c r="E111" s="6">
        <f t="shared" si="39"/>
        <v>2.020195627192959E-2</v>
      </c>
      <c r="F111" s="5">
        <f t="shared" si="27"/>
        <v>0.37321572392236774</v>
      </c>
      <c r="G111" s="6">
        <f t="shared" si="28"/>
        <v>2.020195627192959E-2</v>
      </c>
      <c r="H111" s="6">
        <f t="shared" si="36"/>
        <v>0.37321572392236774</v>
      </c>
      <c r="I111" s="6">
        <f t="shared" si="29"/>
        <v>5.4129435007759158E-2</v>
      </c>
      <c r="J111" s="4">
        <f t="shared" si="30"/>
        <v>0.01</v>
      </c>
      <c r="K111" s="4">
        <f t="shared" si="31"/>
        <v>1.4859</v>
      </c>
      <c r="L111" s="4">
        <f t="shared" si="32"/>
        <v>0.01</v>
      </c>
      <c r="M111" s="7">
        <f t="shared" si="33"/>
        <v>2.1241722121849804</v>
      </c>
      <c r="N111" s="6">
        <f t="shared" si="34"/>
        <v>4.2912434144608914E-2</v>
      </c>
      <c r="O111" s="4">
        <f t="shared" si="35"/>
        <v>1.5473361061596352E-4</v>
      </c>
      <c r="P111" s="5">
        <f t="shared" si="37"/>
        <v>277.331046395047</v>
      </c>
      <c r="Q111" s="4">
        <f t="shared" si="38"/>
        <v>0</v>
      </c>
      <c r="R111" s="4">
        <f t="shared" si="40"/>
        <v>0</v>
      </c>
    </row>
    <row r="112" spans="1:18" x14ac:dyDescent="0.25">
      <c r="A112" s="4">
        <f t="shared" si="10"/>
        <v>1.1400000000000008</v>
      </c>
      <c r="B112" s="5">
        <f t="shared" si="41"/>
        <v>9.500000000000007E-2</v>
      </c>
      <c r="C112" s="5">
        <f t="shared" si="11"/>
        <v>9.500000000000007E-2</v>
      </c>
      <c r="D112" s="5">
        <f t="shared" si="12"/>
        <v>2.2526070997181562</v>
      </c>
      <c r="E112" s="6">
        <f t="shared" si="39"/>
        <v>2.0502420229415588E-2</v>
      </c>
      <c r="F112" s="5">
        <f t="shared" si="27"/>
        <v>0.37543451661969268</v>
      </c>
      <c r="G112" s="6">
        <f t="shared" si="28"/>
        <v>2.0502420229415588E-2</v>
      </c>
      <c r="H112" s="6">
        <f t="shared" si="36"/>
        <v>0.37543451661969268</v>
      </c>
      <c r="I112" s="6">
        <f t="shared" si="29"/>
        <v>5.4609843586076318E-2</v>
      </c>
      <c r="J112" s="4">
        <f t="shared" si="30"/>
        <v>0.01</v>
      </c>
      <c r="K112" s="4">
        <f t="shared" si="31"/>
        <v>1.4859</v>
      </c>
      <c r="L112" s="4">
        <f t="shared" si="32"/>
        <v>0.01</v>
      </c>
      <c r="M112" s="7">
        <f t="shared" si="33"/>
        <v>2.1367282639931804</v>
      </c>
      <c r="N112" s="6">
        <f t="shared" si="34"/>
        <v>4.3808100784457835E-2</v>
      </c>
      <c r="O112" s="4">
        <f t="shared" si="35"/>
        <v>1.5473361061596352E-4</v>
      </c>
      <c r="P112" s="5">
        <f t="shared" si="37"/>
        <v>283.1194891017314</v>
      </c>
      <c r="Q112" s="4">
        <f t="shared" si="38"/>
        <v>0</v>
      </c>
      <c r="R112" s="4">
        <f t="shared" si="40"/>
        <v>0</v>
      </c>
    </row>
    <row r="113" spans="1:18" x14ac:dyDescent="0.25">
      <c r="A113" s="4">
        <f t="shared" si="10"/>
        <v>1.1520000000000008</v>
      </c>
      <c r="B113" s="5">
        <f t="shared" si="41"/>
        <v>9.6000000000000071E-2</v>
      </c>
      <c r="C113" s="5">
        <f t="shared" si="11"/>
        <v>9.6000000000000071E-2</v>
      </c>
      <c r="D113" s="5">
        <f t="shared" si="12"/>
        <v>2.2658777828093419</v>
      </c>
      <c r="E113" s="6">
        <f t="shared" si="39"/>
        <v>2.0803836761262202E-2</v>
      </c>
      <c r="F113" s="5">
        <f t="shared" si="27"/>
        <v>0.37764629713489029</v>
      </c>
      <c r="G113" s="6">
        <f t="shared" si="28"/>
        <v>2.0803836761262202E-2</v>
      </c>
      <c r="H113" s="6">
        <f t="shared" si="36"/>
        <v>0.37764629713489029</v>
      </c>
      <c r="I113" s="6">
        <f t="shared" si="29"/>
        <v>5.5088152377226529E-2</v>
      </c>
      <c r="J113" s="4">
        <f t="shared" si="30"/>
        <v>0.01</v>
      </c>
      <c r="K113" s="4">
        <f t="shared" si="31"/>
        <v>1.4859</v>
      </c>
      <c r="L113" s="4">
        <f t="shared" si="32"/>
        <v>0.01</v>
      </c>
      <c r="M113" s="7">
        <f t="shared" si="33"/>
        <v>2.1491929463069197</v>
      </c>
      <c r="N113" s="6">
        <f t="shared" si="34"/>
        <v>4.4711459223425315E-2</v>
      </c>
      <c r="O113" s="4">
        <f t="shared" si="35"/>
        <v>1.5473361061596352E-4</v>
      </c>
      <c r="P113" s="5">
        <f t="shared" si="37"/>
        <v>288.95764175241533</v>
      </c>
      <c r="Q113" s="4">
        <f t="shared" si="38"/>
        <v>0</v>
      </c>
      <c r="R113" s="4">
        <f t="shared" si="40"/>
        <v>0</v>
      </c>
    </row>
    <row r="114" spans="1:18" x14ac:dyDescent="0.25">
      <c r="A114" s="4">
        <f t="shared" si="10"/>
        <v>1.1640000000000008</v>
      </c>
      <c r="B114" s="5">
        <f t="shared" si="41"/>
        <v>9.7000000000000072E-2</v>
      </c>
      <c r="C114" s="5">
        <f t="shared" si="11"/>
        <v>9.7000000000000072E-2</v>
      </c>
      <c r="D114" s="5">
        <f t="shared" si="12"/>
        <v>2.2791073680448211</v>
      </c>
      <c r="E114" s="6">
        <f t="shared" si="39"/>
        <v>2.1106189637095756E-2</v>
      </c>
      <c r="F114" s="5">
        <f t="shared" si="27"/>
        <v>0.37985122800747018</v>
      </c>
      <c r="G114" s="6">
        <f t="shared" si="28"/>
        <v>2.1106189637095756E-2</v>
      </c>
      <c r="H114" s="6">
        <f t="shared" si="36"/>
        <v>0.37985122800747018</v>
      </c>
      <c r="I114" s="6">
        <f t="shared" si="29"/>
        <v>5.5564358045673293E-2</v>
      </c>
      <c r="J114" s="4">
        <f t="shared" si="30"/>
        <v>0.01</v>
      </c>
      <c r="K114" s="4">
        <f t="shared" si="31"/>
        <v>1.4859</v>
      </c>
      <c r="L114" s="4">
        <f t="shared" si="32"/>
        <v>0.01</v>
      </c>
      <c r="M114" s="7">
        <f t="shared" si="33"/>
        <v>2.1615670701305003</v>
      </c>
      <c r="N114" s="6">
        <f t="shared" si="34"/>
        <v>4.5622444495475797E-2</v>
      </c>
      <c r="O114" s="4">
        <f t="shared" si="35"/>
        <v>1.5473361061596352E-4</v>
      </c>
      <c r="P114" s="5">
        <f t="shared" si="37"/>
        <v>294.84508448980142</v>
      </c>
      <c r="Q114" s="4">
        <f t="shared" si="38"/>
        <v>0</v>
      </c>
      <c r="R114" s="4">
        <f t="shared" si="40"/>
        <v>0</v>
      </c>
    </row>
    <row r="115" spans="1:18" x14ac:dyDescent="0.25">
      <c r="A115" s="4">
        <f t="shared" si="10"/>
        <v>1.1760000000000008</v>
      </c>
      <c r="B115" s="5">
        <f t="shared" si="41"/>
        <v>9.8000000000000073E-2</v>
      </c>
      <c r="C115" s="5">
        <f t="shared" si="11"/>
        <v>9.8000000000000073E-2</v>
      </c>
      <c r="D115" s="5">
        <f t="shared" si="12"/>
        <v>2.2922968084914688</v>
      </c>
      <c r="E115" s="6">
        <f t="shared" si="39"/>
        <v>2.1409462776877681E-2</v>
      </c>
      <c r="F115" s="5">
        <f t="shared" si="27"/>
        <v>0.38204946808191143</v>
      </c>
      <c r="G115" s="6">
        <f t="shared" si="28"/>
        <v>2.1409462776877681E-2</v>
      </c>
      <c r="H115" s="6">
        <f t="shared" si="36"/>
        <v>0.38204946808191143</v>
      </c>
      <c r="I115" s="6">
        <f t="shared" si="29"/>
        <v>5.6038457230066056E-2</v>
      </c>
      <c r="J115" s="4">
        <f t="shared" si="30"/>
        <v>0.01</v>
      </c>
      <c r="K115" s="4">
        <f t="shared" si="31"/>
        <v>1.4859</v>
      </c>
      <c r="L115" s="4">
        <f t="shared" si="32"/>
        <v>0.01</v>
      </c>
      <c r="M115" s="7">
        <f t="shared" si="33"/>
        <v>2.1738514254062173</v>
      </c>
      <c r="N115" s="6">
        <f t="shared" si="34"/>
        <v>4.65409911746969E-2</v>
      </c>
      <c r="O115" s="4">
        <f t="shared" si="35"/>
        <v>1.5473361061596352E-4</v>
      </c>
      <c r="P115" s="5">
        <f t="shared" si="37"/>
        <v>300.7813944845372</v>
      </c>
      <c r="Q115" s="4">
        <f t="shared" si="38"/>
        <v>0</v>
      </c>
      <c r="R115" s="4">
        <f t="shared" si="40"/>
        <v>0</v>
      </c>
    </row>
    <row r="116" spans="1:18" x14ac:dyDescent="0.25">
      <c r="A116" s="4">
        <f t="shared" si="10"/>
        <v>1.1880000000000008</v>
      </c>
      <c r="B116" s="5">
        <f t="shared" si="41"/>
        <v>9.9000000000000074E-2</v>
      </c>
      <c r="C116" s="5">
        <f t="shared" si="11"/>
        <v>9.9000000000000074E-2</v>
      </c>
      <c r="D116" s="5">
        <f t="shared" si="12"/>
        <v>2.3054470358888777</v>
      </c>
      <c r="E116" s="6">
        <f t="shared" si="39"/>
        <v>2.1713640246518954E-2</v>
      </c>
      <c r="F116" s="5">
        <f t="shared" si="27"/>
        <v>0.38424117264814628</v>
      </c>
      <c r="G116" s="6">
        <f t="shared" si="28"/>
        <v>2.1713640246518954E-2</v>
      </c>
      <c r="H116" s="6">
        <f t="shared" si="36"/>
        <v>0.38424117264814628</v>
      </c>
      <c r="I116" s="6">
        <f t="shared" si="29"/>
        <v>5.6510446542912166E-2</v>
      </c>
      <c r="J116" s="4">
        <f t="shared" si="30"/>
        <v>0.01</v>
      </c>
      <c r="K116" s="4">
        <f t="shared" si="31"/>
        <v>1.4859</v>
      </c>
      <c r="L116" s="4">
        <f t="shared" si="32"/>
        <v>0.01</v>
      </c>
      <c r="M116" s="7">
        <f t="shared" si="33"/>
        <v>2.1860467816908815</v>
      </c>
      <c r="N116" s="6">
        <f t="shared" si="34"/>
        <v>4.7467033379696356E-2</v>
      </c>
      <c r="O116" s="4">
        <f t="shared" si="35"/>
        <v>1.5473361061596352E-4</v>
      </c>
      <c r="P116" s="5">
        <f t="shared" si="37"/>
        <v>306.76614596363129</v>
      </c>
      <c r="Q116" s="4">
        <f t="shared" si="38"/>
        <v>0</v>
      </c>
      <c r="R116" s="4">
        <f t="shared" si="40"/>
        <v>0</v>
      </c>
    </row>
    <row r="117" spans="1:18" x14ac:dyDescent="0.25">
      <c r="A117" s="4">
        <f t="shared" si="10"/>
        <v>1.2000000000000008</v>
      </c>
      <c r="B117" s="5">
        <f t="shared" si="41"/>
        <v>0.10000000000000007</v>
      </c>
      <c r="C117" s="5">
        <f t="shared" si="11"/>
        <v>0.10000000000000007</v>
      </c>
      <c r="D117" s="5">
        <f t="shared" si="12"/>
        <v>2.3185589614548183</v>
      </c>
      <c r="E117" s="6">
        <f t="shared" si="39"/>
        <v>2.2018706253637287E-2</v>
      </c>
      <c r="F117" s="5">
        <f t="shared" si="27"/>
        <v>0.38642649357580305</v>
      </c>
      <c r="G117" s="6">
        <f t="shared" si="28"/>
        <v>2.2018706253637287E-2</v>
      </c>
      <c r="H117" s="6">
        <f t="shared" si="36"/>
        <v>0.38642649357580305</v>
      </c>
      <c r="I117" s="6">
        <f t="shared" si="29"/>
        <v>5.6980322570243248E-2</v>
      </c>
      <c r="J117" s="4">
        <f t="shared" si="30"/>
        <v>0.01</v>
      </c>
      <c r="K117" s="4">
        <f t="shared" si="31"/>
        <v>1.4859</v>
      </c>
      <c r="L117" s="4">
        <f t="shared" si="32"/>
        <v>0.01</v>
      </c>
      <c r="M117" s="7">
        <f t="shared" si="33"/>
        <v>2.1981538888025907</v>
      </c>
      <c r="N117" s="6">
        <f t="shared" si="34"/>
        <v>4.8400504777834724E-2</v>
      </c>
      <c r="O117" s="4">
        <f t="shared" si="35"/>
        <v>1.5473361061596352E-4</v>
      </c>
      <c r="P117" s="5">
        <f t="shared" si="37"/>
        <v>312.79891023780812</v>
      </c>
      <c r="Q117" s="4">
        <f t="shared" si="38"/>
        <v>0</v>
      </c>
      <c r="R117" s="4">
        <f t="shared" si="40"/>
        <v>0</v>
      </c>
    </row>
    <row r="118" spans="1:18" x14ac:dyDescent="0.25">
      <c r="A118" s="4">
        <f t="shared" si="10"/>
        <v>1.2120000000000009</v>
      </c>
      <c r="B118" s="5">
        <f t="shared" si="41"/>
        <v>0.10100000000000008</v>
      </c>
      <c r="C118" s="5">
        <f t="shared" si="11"/>
        <v>0.10100000000000008</v>
      </c>
      <c r="D118" s="5">
        <f t="shared" si="12"/>
        <v>2.3316334766553402</v>
      </c>
      <c r="E118" s="6">
        <f t="shared" si="39"/>
        <v>2.232464514345046E-2</v>
      </c>
      <c r="F118" s="5">
        <f t="shared" si="27"/>
        <v>0.38860557944255669</v>
      </c>
      <c r="G118" s="6">
        <f t="shared" si="28"/>
        <v>2.232464514345046E-2</v>
      </c>
      <c r="H118" s="6">
        <f t="shared" si="36"/>
        <v>0.38860557944255669</v>
      </c>
      <c r="I118" s="6">
        <f t="shared" si="29"/>
        <v>5.7448081871275522E-2</v>
      </c>
      <c r="J118" s="4">
        <f t="shared" si="30"/>
        <v>0.01</v>
      </c>
      <c r="K118" s="4">
        <f t="shared" si="31"/>
        <v>1.4859</v>
      </c>
      <c r="L118" s="4">
        <f t="shared" si="32"/>
        <v>0.01</v>
      </c>
      <c r="M118" s="7">
        <f t="shared" si="33"/>
        <v>2.2101734774392963</v>
      </c>
      <c r="N118" s="6">
        <f t="shared" si="34"/>
        <v>4.9341338589298199E-2</v>
      </c>
      <c r="O118" s="4">
        <f t="shared" si="35"/>
        <v>1.5473361061596352E-4</v>
      </c>
      <c r="P118" s="5">
        <f t="shared" si="37"/>
        <v>318.87925572782933</v>
      </c>
      <c r="Q118" s="4">
        <f t="shared" si="38"/>
        <v>0</v>
      </c>
      <c r="R118" s="4">
        <f t="shared" si="40"/>
        <v>0</v>
      </c>
    </row>
    <row r="119" spans="1:18" x14ac:dyDescent="0.25">
      <c r="A119" s="4">
        <f t="shared" si="10"/>
        <v>1.2240000000000009</v>
      </c>
      <c r="B119" s="5">
        <f t="shared" si="41"/>
        <v>0.10200000000000008</v>
      </c>
      <c r="C119" s="5">
        <f t="shared" si="11"/>
        <v>0.10200000000000008</v>
      </c>
      <c r="D119" s="5">
        <f t="shared" si="12"/>
        <v>2.3446714539414648</v>
      </c>
      <c r="E119" s="6">
        <f t="shared" si="39"/>
        <v>2.2631441394799775E-2</v>
      </c>
      <c r="F119" s="5">
        <f t="shared" si="27"/>
        <v>0.39077857565691076</v>
      </c>
      <c r="G119" s="6">
        <f t="shared" si="28"/>
        <v>2.2631441394799775E-2</v>
      </c>
      <c r="H119" s="6">
        <f t="shared" si="36"/>
        <v>0.39077857565691076</v>
      </c>
      <c r="I119" s="6">
        <f t="shared" si="29"/>
        <v>5.7913720978064437E-2</v>
      </c>
      <c r="J119" s="4">
        <f t="shared" si="30"/>
        <v>0.01</v>
      </c>
      <c r="K119" s="4">
        <f t="shared" si="31"/>
        <v>1.4859</v>
      </c>
      <c r="L119" s="4">
        <f t="shared" si="32"/>
        <v>0.01</v>
      </c>
      <c r="M119" s="7">
        <f t="shared" si="33"/>
        <v>2.222106259770642</v>
      </c>
      <c r="N119" s="6">
        <f t="shared" si="34"/>
        <v>5.0289467591017011E-2</v>
      </c>
      <c r="O119" s="4">
        <f t="shared" si="35"/>
        <v>1.5473361061596352E-4</v>
      </c>
      <c r="P119" s="5">
        <f t="shared" si="37"/>
        <v>325.00674798981754</v>
      </c>
      <c r="Q119" s="4">
        <f t="shared" si="38"/>
        <v>0</v>
      </c>
      <c r="R119" s="4">
        <f t="shared" si="40"/>
        <v>0</v>
      </c>
    </row>
    <row r="120" spans="1:18" x14ac:dyDescent="0.25">
      <c r="A120" s="4">
        <f t="shared" si="10"/>
        <v>1.2360000000000009</v>
      </c>
      <c r="B120" s="5">
        <f t="shared" si="41"/>
        <v>0.10300000000000008</v>
      </c>
      <c r="C120" s="5">
        <f t="shared" si="11"/>
        <v>0.10300000000000008</v>
      </c>
      <c r="D120" s="5">
        <f t="shared" si="12"/>
        <v>2.3576737474542875</v>
      </c>
      <c r="E120" s="6">
        <f t="shared" si="39"/>
        <v>2.2939079616297459E-2</v>
      </c>
      <c r="F120" s="5">
        <f t="shared" si="27"/>
        <v>0.39294562457571458</v>
      </c>
      <c r="G120" s="6">
        <f t="shared" si="28"/>
        <v>2.2939079616297459E-2</v>
      </c>
      <c r="H120" s="6">
        <f t="shared" si="36"/>
        <v>0.39294562457571458</v>
      </c>
      <c r="I120" s="6">
        <f t="shared" si="29"/>
        <v>5.8377236395152812E-2</v>
      </c>
      <c r="J120" s="4">
        <f t="shared" si="30"/>
        <v>0.01</v>
      </c>
      <c r="K120" s="4">
        <f t="shared" si="31"/>
        <v>1.4859</v>
      </c>
      <c r="L120" s="4">
        <f t="shared" si="32"/>
        <v>0.01</v>
      </c>
      <c r="M120" s="7">
        <f t="shared" si="33"/>
        <v>2.2339529300044476</v>
      </c>
      <c r="N120" s="6">
        <f t="shared" si="34"/>
        <v>5.1244824120433005E-2</v>
      </c>
      <c r="O120" s="4">
        <f t="shared" si="35"/>
        <v>1.5473361061596352E-4</v>
      </c>
      <c r="P120" s="5">
        <f t="shared" si="37"/>
        <v>331.18094973960484</v>
      </c>
      <c r="Q120" s="4">
        <f t="shared" si="38"/>
        <v>0</v>
      </c>
      <c r="R120" s="4">
        <f t="shared" si="40"/>
        <v>0</v>
      </c>
    </row>
    <row r="121" spans="1:18" x14ac:dyDescent="0.25">
      <c r="A121" s="4">
        <f t="shared" si="10"/>
        <v>1.2480000000000009</v>
      </c>
      <c r="B121" s="5">
        <f t="shared" si="41"/>
        <v>0.10400000000000008</v>
      </c>
      <c r="C121" s="5">
        <f t="shared" si="11"/>
        <v>0.10400000000000008</v>
      </c>
      <c r="D121" s="5">
        <f t="shared" si="12"/>
        <v>2.3706411937002096</v>
      </c>
      <c r="E121" s="6">
        <f t="shared" si="39"/>
        <v>2.3247544542592848E-2</v>
      </c>
      <c r="F121" s="5">
        <f t="shared" si="27"/>
        <v>0.39510686561670161</v>
      </c>
      <c r="G121" s="6">
        <f t="shared" si="28"/>
        <v>2.3247544542592848E-2</v>
      </c>
      <c r="H121" s="6">
        <f t="shared" si="36"/>
        <v>0.39510686561670161</v>
      </c>
      <c r="I121" s="6">
        <f t="shared" si="29"/>
        <v>5.8838624599213109E-2</v>
      </c>
      <c r="J121" s="4">
        <f t="shared" si="30"/>
        <v>0.01</v>
      </c>
      <c r="K121" s="4">
        <f t="shared" si="31"/>
        <v>1.4859</v>
      </c>
      <c r="L121" s="4">
        <f t="shared" si="32"/>
        <v>0.01</v>
      </c>
      <c r="M121" s="7">
        <f t="shared" si="33"/>
        <v>2.2457141649291317</v>
      </c>
      <c r="N121" s="6">
        <f t="shared" si="34"/>
        <v>5.2207340079121686E-2</v>
      </c>
      <c r="O121" s="4">
        <f t="shared" si="35"/>
        <v>1.5473361061596352E-4</v>
      </c>
      <c r="P121" s="5">
        <f t="shared" si="37"/>
        <v>337.4014208761414</v>
      </c>
      <c r="Q121" s="4">
        <f t="shared" si="38"/>
        <v>0</v>
      </c>
      <c r="R121" s="4">
        <f t="shared" si="40"/>
        <v>0</v>
      </c>
    </row>
    <row r="122" spans="1:18" x14ac:dyDescent="0.25">
      <c r="A122" s="4">
        <f t="shared" si="10"/>
        <v>1.2600000000000009</v>
      </c>
      <c r="B122" s="5">
        <f t="shared" si="41"/>
        <v>0.10500000000000008</v>
      </c>
      <c r="C122" s="5">
        <f t="shared" si="11"/>
        <v>0.10500000000000008</v>
      </c>
      <c r="D122" s="5">
        <f t="shared" si="12"/>
        <v>2.3835746121978927</v>
      </c>
      <c r="E122" s="6">
        <f t="shared" si="39"/>
        <v>2.3556821030751716E-2</v>
      </c>
      <c r="F122" s="5">
        <f t="shared" si="27"/>
        <v>0.39726243536631545</v>
      </c>
      <c r="G122" s="6">
        <f t="shared" si="28"/>
        <v>2.3556821030751716E-2</v>
      </c>
      <c r="H122" s="6">
        <f t="shared" si="36"/>
        <v>0.39726243536631545</v>
      </c>
      <c r="I122" s="6">
        <f t="shared" si="29"/>
        <v>5.9297882038683032E-2</v>
      </c>
      <c r="J122" s="4">
        <f t="shared" si="30"/>
        <v>0.01</v>
      </c>
      <c r="K122" s="4">
        <f t="shared" si="31"/>
        <v>1.4859</v>
      </c>
      <c r="L122" s="4">
        <f t="shared" si="32"/>
        <v>0.01</v>
      </c>
      <c r="M122" s="7">
        <f t="shared" si="33"/>
        <v>2.2573906244332913</v>
      </c>
      <c r="N122" s="6">
        <f t="shared" si="34"/>
        <v>5.3176946936271903E-2</v>
      </c>
      <c r="O122" s="4">
        <f t="shared" si="35"/>
        <v>1.5473361061596352E-4</v>
      </c>
      <c r="P122" s="5">
        <f t="shared" si="37"/>
        <v>343.66771850398322</v>
      </c>
      <c r="Q122" s="4">
        <f t="shared" si="38"/>
        <v>0</v>
      </c>
      <c r="R122" s="4">
        <f t="shared" si="40"/>
        <v>0</v>
      </c>
    </row>
    <row r="123" spans="1:18" x14ac:dyDescent="0.25">
      <c r="A123" s="4">
        <f t="shared" si="10"/>
        <v>1.2720000000000009</v>
      </c>
      <c r="B123" s="5">
        <f t="shared" si="41"/>
        <v>0.10600000000000008</v>
      </c>
      <c r="C123" s="5">
        <f t="shared" si="11"/>
        <v>0.10600000000000008</v>
      </c>
      <c r="D123" s="5">
        <f t="shared" si="12"/>
        <v>2.3964748060984498</v>
      </c>
      <c r="E123" s="6">
        <f t="shared" si="39"/>
        <v>2.3866894056744026E-2</v>
      </c>
      <c r="F123" s="5">
        <f t="shared" si="27"/>
        <v>0.39941246768307492</v>
      </c>
      <c r="G123" s="6">
        <f t="shared" si="28"/>
        <v>2.3866894056744026E-2</v>
      </c>
      <c r="H123" s="6">
        <f t="shared" si="36"/>
        <v>0.39941246768307492</v>
      </c>
      <c r="I123" s="6">
        <f t="shared" si="29"/>
        <v>5.9755005133394795E-2</v>
      </c>
      <c r="J123" s="4">
        <f t="shared" si="30"/>
        <v>0.01</v>
      </c>
      <c r="K123" s="4">
        <f t="shared" si="31"/>
        <v>1.4859</v>
      </c>
      <c r="L123" s="4">
        <f t="shared" si="32"/>
        <v>0.01</v>
      </c>
      <c r="M123" s="7">
        <f t="shared" si="33"/>
        <v>2.2689829520035683</v>
      </c>
      <c r="N123" s="6">
        <f t="shared" si="34"/>
        <v>5.4153575732027476E-2</v>
      </c>
      <c r="O123" s="4">
        <f t="shared" si="35"/>
        <v>1.5473361061596352E-4</v>
      </c>
      <c r="P123" s="5">
        <f t="shared" si="37"/>
        <v>349.97939695488867</v>
      </c>
      <c r="Q123" s="4">
        <f t="shared" si="38"/>
        <v>0</v>
      </c>
      <c r="R123" s="4">
        <f t="shared" si="40"/>
        <v>0</v>
      </c>
    </row>
    <row r="124" spans="1:18" x14ac:dyDescent="0.25">
      <c r="A124" s="4">
        <f t="shared" si="10"/>
        <v>1.2840000000000009</v>
      </c>
      <c r="B124" s="5">
        <f t="shared" si="41"/>
        <v>0.10700000000000008</v>
      </c>
      <c r="C124" s="5">
        <f t="shared" si="11"/>
        <v>0.10700000000000008</v>
      </c>
      <c r="D124" s="5">
        <f t="shared" si="12"/>
        <v>2.4093425627802807</v>
      </c>
      <c r="E124" s="6">
        <f t="shared" si="39"/>
        <v>2.4177748712035145E-2</v>
      </c>
      <c r="F124" s="5">
        <f t="shared" si="27"/>
        <v>0.40155709379671345</v>
      </c>
      <c r="G124" s="6">
        <f t="shared" si="28"/>
        <v>2.4177748712035145E-2</v>
      </c>
      <c r="H124" s="6">
        <f t="shared" si="36"/>
        <v>0.40155709379671345</v>
      </c>
      <c r="I124" s="6">
        <f t="shared" si="29"/>
        <v>6.0209990274197538E-2</v>
      </c>
      <c r="J124" s="4">
        <f t="shared" si="30"/>
        <v>0.01</v>
      </c>
      <c r="K124" s="4">
        <f t="shared" si="31"/>
        <v>1.4859</v>
      </c>
      <c r="L124" s="4">
        <f t="shared" si="32"/>
        <v>0.01</v>
      </c>
      <c r="M124" s="7">
        <f t="shared" si="33"/>
        <v>2.2804917752018867</v>
      </c>
      <c r="N124" s="6">
        <f t="shared" si="34"/>
        <v>5.5137157080694159E-2</v>
      </c>
      <c r="O124" s="4">
        <f t="shared" si="35"/>
        <v>1.5473361061596352E-4</v>
      </c>
      <c r="P124" s="5">
        <f t="shared" si="37"/>
        <v>356.33600780854385</v>
      </c>
      <c r="Q124" s="4">
        <f t="shared" si="38"/>
        <v>0</v>
      </c>
      <c r="R124" s="4">
        <f t="shared" si="40"/>
        <v>0</v>
      </c>
    </row>
    <row r="125" spans="1:18" x14ac:dyDescent="0.25">
      <c r="A125" s="4">
        <f t="shared" si="10"/>
        <v>1.2960000000000009</v>
      </c>
      <c r="B125" s="5">
        <f t="shared" si="41"/>
        <v>0.10800000000000008</v>
      </c>
      <c r="C125" s="5">
        <f t="shared" si="11"/>
        <v>0.10800000000000008</v>
      </c>
      <c r="D125" s="5">
        <f t="shared" si="12"/>
        <v>2.4221786544198811</v>
      </c>
      <c r="E125" s="6">
        <f t="shared" si="39"/>
        <v>2.4489370200276136E-2</v>
      </c>
      <c r="F125" s="5">
        <f t="shared" si="27"/>
        <v>0.40369644240331348</v>
      </c>
      <c r="G125" s="6">
        <f t="shared" si="28"/>
        <v>2.4489370200276136E-2</v>
      </c>
      <c r="H125" s="6">
        <f t="shared" si="36"/>
        <v>0.40369644240331348</v>
      </c>
      <c r="I125" s="6">
        <f t="shared" si="29"/>
        <v>6.0662833822573044E-2</v>
      </c>
      <c r="J125" s="4">
        <f t="shared" si="30"/>
        <v>0.01</v>
      </c>
      <c r="K125" s="4">
        <f t="shared" si="31"/>
        <v>1.4859</v>
      </c>
      <c r="L125" s="4">
        <f t="shared" si="32"/>
        <v>0.01</v>
      </c>
      <c r="M125" s="7">
        <f t="shared" si="33"/>
        <v>2.2919177061230682</v>
      </c>
      <c r="N125" s="6">
        <f t="shared" si="34"/>
        <v>5.6127621173815506E-2</v>
      </c>
      <c r="O125" s="4">
        <f t="shared" si="35"/>
        <v>1.5473361061596352E-4</v>
      </c>
      <c r="P125" s="5">
        <f t="shared" si="37"/>
        <v>362.73709991244101</v>
      </c>
      <c r="Q125" s="4">
        <f t="shared" si="38"/>
        <v>0</v>
      </c>
      <c r="R125" s="4">
        <f t="shared" si="40"/>
        <v>0</v>
      </c>
    </row>
    <row r="126" spans="1:18" x14ac:dyDescent="0.25">
      <c r="A126" s="4">
        <f t="shared" si="10"/>
        <v>1.3080000000000009</v>
      </c>
      <c r="B126" s="5">
        <f t="shared" si="41"/>
        <v>0.10900000000000008</v>
      </c>
      <c r="C126" s="5">
        <f t="shared" si="11"/>
        <v>0.10900000000000008</v>
      </c>
      <c r="D126" s="5">
        <f t="shared" si="12"/>
        <v>2.4349838385398797</v>
      </c>
      <c r="E126" s="6">
        <f t="shared" si="39"/>
        <v>2.4801743834088844E-2</v>
      </c>
      <c r="F126" s="5">
        <f t="shared" si="27"/>
        <v>0.40583063975664657</v>
      </c>
      <c r="G126" s="6">
        <f t="shared" si="28"/>
        <v>2.4801743834088844E-2</v>
      </c>
      <c r="H126" s="6">
        <f t="shared" si="36"/>
        <v>0.40583063975664657</v>
      </c>
      <c r="I126" s="6">
        <f t="shared" si="29"/>
        <v>6.1113532110244388E-2</v>
      </c>
      <c r="J126" s="4">
        <f t="shared" si="30"/>
        <v>0.01</v>
      </c>
      <c r="K126" s="4">
        <f t="shared" si="31"/>
        <v>1.4859</v>
      </c>
      <c r="L126" s="4">
        <f t="shared" si="32"/>
        <v>0.01</v>
      </c>
      <c r="M126" s="7">
        <f t="shared" si="33"/>
        <v>2.3032613418337662</v>
      </c>
      <c r="N126" s="6">
        <f t="shared" si="34"/>
        <v>5.7124897783120805E-2</v>
      </c>
      <c r="O126" s="4">
        <f t="shared" si="35"/>
        <v>1.5473361061596352E-4</v>
      </c>
      <c r="P126" s="5">
        <f t="shared" si="37"/>
        <v>369.18221940093059</v>
      </c>
      <c r="Q126" s="4">
        <f t="shared" si="38"/>
        <v>0</v>
      </c>
      <c r="R126" s="4">
        <f t="shared" si="40"/>
        <v>0</v>
      </c>
    </row>
    <row r="127" spans="1:18" x14ac:dyDescent="0.25">
      <c r="A127" s="4">
        <f t="shared" si="10"/>
        <v>1.320000000000001</v>
      </c>
      <c r="B127" s="5">
        <f t="shared" si="41"/>
        <v>0.11000000000000008</v>
      </c>
      <c r="C127" s="5">
        <f t="shared" si="11"/>
        <v>0.11000000000000008</v>
      </c>
      <c r="D127" s="5">
        <f t="shared" si="12"/>
        <v>2.4477588585354706</v>
      </c>
      <c r="E127" s="6">
        <f t="shared" si="39"/>
        <v>2.5114855031941601E-2</v>
      </c>
      <c r="F127" s="5">
        <f t="shared" si="27"/>
        <v>0.40795980975591173</v>
      </c>
      <c r="G127" s="6">
        <f t="shared" si="28"/>
        <v>2.5114855031941601E-2</v>
      </c>
      <c r="H127" s="6">
        <f t="shared" si="36"/>
        <v>0.40795980975591173</v>
      </c>
      <c r="I127" s="6">
        <f t="shared" si="29"/>
        <v>6.156208143877747E-2</v>
      </c>
      <c r="J127" s="4">
        <f t="shared" si="30"/>
        <v>0.01</v>
      </c>
      <c r="K127" s="4">
        <f t="shared" si="31"/>
        <v>1.4859</v>
      </c>
      <c r="L127" s="4">
        <f t="shared" si="32"/>
        <v>0.01</v>
      </c>
      <c r="M127" s="7">
        <f t="shared" si="33"/>
        <v>2.3145232647936278</v>
      </c>
      <c r="N127" s="6">
        <f t="shared" si="34"/>
        <v>5.8128916263348145E-2</v>
      </c>
      <c r="O127" s="4">
        <f t="shared" si="35"/>
        <v>1.5473361061596352E-4</v>
      </c>
      <c r="P127" s="5">
        <f t="shared" si="37"/>
        <v>375.67090971346539</v>
      </c>
      <c r="Q127" s="4">
        <f t="shared" si="38"/>
        <v>0</v>
      </c>
      <c r="R127" s="4">
        <f t="shared" si="40"/>
        <v>0</v>
      </c>
    </row>
    <row r="128" spans="1:18" x14ac:dyDescent="0.25">
      <c r="A128" s="4">
        <f t="shared" si="10"/>
        <v>1.332000000000001</v>
      </c>
      <c r="B128" s="5">
        <f t="shared" si="41"/>
        <v>0.11100000000000008</v>
      </c>
      <c r="C128" s="5">
        <f t="shared" si="11"/>
        <v>0.11100000000000008</v>
      </c>
      <c r="D128" s="5">
        <f t="shared" si="12"/>
        <v>2.4605044441803563</v>
      </c>
      <c r="E128" s="6">
        <f t="shared" si="39"/>
        <v>2.5428689315111802E-2</v>
      </c>
      <c r="F128" s="5">
        <f t="shared" si="27"/>
        <v>0.41008407403005936</v>
      </c>
      <c r="G128" s="6">
        <f t="shared" si="28"/>
        <v>2.5428689315111802E-2</v>
      </c>
      <c r="H128" s="6">
        <f t="shared" si="36"/>
        <v>0.41008407403005936</v>
      </c>
      <c r="I128" s="6">
        <f t="shared" si="29"/>
        <v>6.2008478079175214E-2</v>
      </c>
      <c r="J128" s="4">
        <f t="shared" si="30"/>
        <v>0.01</v>
      </c>
      <c r="K128" s="4">
        <f t="shared" si="31"/>
        <v>1.4859</v>
      </c>
      <c r="L128" s="4">
        <f t="shared" si="32"/>
        <v>0.01</v>
      </c>
      <c r="M128" s="7">
        <f t="shared" si="33"/>
        <v>2.3257040432595182</v>
      </c>
      <c r="N128" s="6">
        <f t="shared" si="34"/>
        <v>5.9139605554945629E-2</v>
      </c>
      <c r="O128" s="4">
        <f t="shared" si="35"/>
        <v>1.5473361061596352E-4</v>
      </c>
      <c r="P128" s="5">
        <f t="shared" si="37"/>
        <v>382.20271161205829</v>
      </c>
      <c r="Q128" s="4">
        <f t="shared" si="38"/>
        <v>0</v>
      </c>
      <c r="R128" s="4">
        <f t="shared" si="40"/>
        <v>0</v>
      </c>
    </row>
    <row r="129" spans="1:18" x14ac:dyDescent="0.25">
      <c r="A129" s="4">
        <f t="shared" si="10"/>
        <v>1.344000000000001</v>
      </c>
      <c r="B129" s="5">
        <f t="shared" si="41"/>
        <v>0.11200000000000009</v>
      </c>
      <c r="C129" s="5">
        <f t="shared" si="11"/>
        <v>0.11200000000000009</v>
      </c>
      <c r="D129" s="5">
        <f t="shared" si="12"/>
        <v>2.4732213121132358</v>
      </c>
      <c r="E129" s="6">
        <f t="shared" si="39"/>
        <v>2.5743232304731543E-2</v>
      </c>
      <c r="F129" s="5">
        <f t="shared" si="27"/>
        <v>0.4122035520188726</v>
      </c>
      <c r="G129" s="6">
        <f t="shared" si="28"/>
        <v>2.5743232304731543E-2</v>
      </c>
      <c r="H129" s="6">
        <f t="shared" si="36"/>
        <v>0.4122035520188726</v>
      </c>
      <c r="I129" s="6">
        <f t="shared" si="29"/>
        <v>6.2452718271464334E-2</v>
      </c>
      <c r="J129" s="4">
        <f t="shared" si="30"/>
        <v>0.01</v>
      </c>
      <c r="K129" s="4">
        <f t="shared" si="31"/>
        <v>1.4859</v>
      </c>
      <c r="L129" s="4">
        <f t="shared" si="32"/>
        <v>0.01</v>
      </c>
      <c r="M129" s="7">
        <f t="shared" si="33"/>
        <v>2.3368042316736046</v>
      </c>
      <c r="N129" s="6">
        <f t="shared" si="34"/>
        <v>6.0156894186653313E-2</v>
      </c>
      <c r="O129" s="4">
        <f t="shared" si="35"/>
        <v>1.5473361061596352E-4</v>
      </c>
      <c r="P129" s="5">
        <f t="shared" si="37"/>
        <v>388.77716319796821</v>
      </c>
      <c r="Q129" s="4">
        <f t="shared" si="38"/>
        <v>0</v>
      </c>
      <c r="R129" s="4">
        <f t="shared" si="40"/>
        <v>0</v>
      </c>
    </row>
    <row r="130" spans="1:18" x14ac:dyDescent="0.25">
      <c r="A130" s="4">
        <f t="shared" si="10"/>
        <v>1.356000000000001</v>
      </c>
      <c r="B130" s="5">
        <f t="shared" si="41"/>
        <v>0.11300000000000009</v>
      </c>
      <c r="C130" s="5">
        <f t="shared" si="11"/>
        <v>0.11300000000000009</v>
      </c>
      <c r="D130" s="5">
        <f t="shared" si="12"/>
        <v>2.4859101663058274</v>
      </c>
      <c r="E130" s="6">
        <f t="shared" si="39"/>
        <v>2.605846971891284E-2</v>
      </c>
      <c r="F130" s="5">
        <f t="shared" si="27"/>
        <v>0.4143183610509712</v>
      </c>
      <c r="G130" s="6">
        <f t="shared" si="28"/>
        <v>2.605846971891284E-2</v>
      </c>
      <c r="H130" s="6">
        <f t="shared" si="36"/>
        <v>0.4143183610509712</v>
      </c>
      <c r="I130" s="6">
        <f t="shared" si="29"/>
        <v>6.2894798224274254E-2</v>
      </c>
      <c r="J130" s="4">
        <f t="shared" si="30"/>
        <v>0.01</v>
      </c>
      <c r="K130" s="4">
        <f t="shared" si="31"/>
        <v>1.4859</v>
      </c>
      <c r="L130" s="4">
        <f t="shared" si="32"/>
        <v>0.01</v>
      </c>
      <c r="M130" s="7">
        <f t="shared" si="33"/>
        <v>2.347824371036046</v>
      </c>
      <c r="N130" s="6">
        <f t="shared" si="34"/>
        <v>6.1180710277968391E-2</v>
      </c>
      <c r="O130" s="4">
        <f t="shared" si="35"/>
        <v>1.5473361061596352E-4</v>
      </c>
      <c r="P130" s="5">
        <f t="shared" si="37"/>
        <v>395.39379992763196</v>
      </c>
      <c r="Q130" s="4">
        <f t="shared" si="38"/>
        <v>0</v>
      </c>
      <c r="R130" s="4">
        <f t="shared" si="40"/>
        <v>0</v>
      </c>
    </row>
    <row r="131" spans="1:18" x14ac:dyDescent="0.25">
      <c r="A131" s="4">
        <f t="shared" si="10"/>
        <v>1.368000000000001</v>
      </c>
      <c r="B131" s="5">
        <f t="shared" si="41"/>
        <v>0.11400000000000009</v>
      </c>
      <c r="C131" s="5">
        <f t="shared" si="11"/>
        <v>0.11400000000000009</v>
      </c>
      <c r="D131" s="5">
        <f t="shared" si="12"/>
        <v>2.4985716985133513</v>
      </c>
      <c r="E131" s="6">
        <f t="shared" si="39"/>
        <v>2.6374387369949185E-2</v>
      </c>
      <c r="F131" s="5">
        <f t="shared" ref="F131:F182" si="42">D$10*D131</f>
        <v>0.41642861641889184</v>
      </c>
      <c r="G131" s="6">
        <f t="shared" ref="G131:G182" si="43">IF(B131&lt;D$10,E131,3.14159*D$10^2-E131)</f>
        <v>2.6374387369949185E-2</v>
      </c>
      <c r="H131" s="6">
        <f t="shared" si="36"/>
        <v>0.41642861641889184</v>
      </c>
      <c r="I131" s="6">
        <f t="shared" ref="I131:I182" si="44">G131/H131</f>
        <v>6.3334714114408483E-2</v>
      </c>
      <c r="J131" s="4">
        <f t="shared" ref="J131:J182" si="45">D$9</f>
        <v>0.01</v>
      </c>
      <c r="K131" s="4">
        <f t="shared" ref="K131:K182" si="46">D$7</f>
        <v>1.4859</v>
      </c>
      <c r="L131" s="4">
        <f t="shared" ref="L131:L182" si="47">D$8</f>
        <v>0.01</v>
      </c>
      <c r="M131" s="7">
        <f t="shared" ref="M131:M182" si="48">K131/L131*I131^0.667*J131^0.5</f>
        <v>2.3587649892630096</v>
      </c>
      <c r="N131" s="6">
        <f t="shared" ref="N131:N182" si="49">G131*M131</f>
        <v>6.2210981541496645E-2</v>
      </c>
      <c r="O131" s="4">
        <f t="shared" ref="O131:O182" si="50">D$6</f>
        <v>1.5473361061596352E-4</v>
      </c>
      <c r="P131" s="5">
        <f t="shared" si="37"/>
        <v>402.05215462786128</v>
      </c>
      <c r="Q131" s="4">
        <f t="shared" si="38"/>
        <v>0</v>
      </c>
      <c r="R131" s="4">
        <f t="shared" si="40"/>
        <v>0</v>
      </c>
    </row>
    <row r="132" spans="1:18" x14ac:dyDescent="0.25">
      <c r="A132" s="4">
        <f t="shared" si="10"/>
        <v>1.380000000000001</v>
      </c>
      <c r="B132" s="5">
        <f t="shared" si="41"/>
        <v>0.11500000000000009</v>
      </c>
      <c r="C132" s="5">
        <f t="shared" si="11"/>
        <v>0.11500000000000009</v>
      </c>
      <c r="D132" s="5">
        <f t="shared" si="12"/>
        <v>2.5112065887083452</v>
      </c>
      <c r="E132" s="6">
        <f t="shared" si="39"/>
        <v>2.6690971161590044E-2</v>
      </c>
      <c r="F132" s="5">
        <f t="shared" si="42"/>
        <v>0.41853443145139085</v>
      </c>
      <c r="G132" s="6">
        <f t="shared" si="43"/>
        <v>2.6690971161590044E-2</v>
      </c>
      <c r="H132" s="6">
        <f t="shared" si="36"/>
        <v>0.41853443145139085</v>
      </c>
      <c r="I132" s="6">
        <f t="shared" si="44"/>
        <v>6.3772462086407744E-2</v>
      </c>
      <c r="J132" s="4">
        <f t="shared" si="45"/>
        <v>0.01</v>
      </c>
      <c r="K132" s="4">
        <f t="shared" si="46"/>
        <v>1.4859</v>
      </c>
      <c r="L132" s="4">
        <f t="shared" si="47"/>
        <v>0.01</v>
      </c>
      <c r="M132" s="7">
        <f t="shared" si="48"/>
        <v>2.3696266015306677</v>
      </c>
      <c r="N132" s="6">
        <f t="shared" si="49"/>
        <v>6.3247635285191672E-2</v>
      </c>
      <c r="O132" s="4">
        <f t="shared" si="50"/>
        <v>1.5473361061596352E-4</v>
      </c>
      <c r="P132" s="5">
        <f t="shared" si="37"/>
        <v>408.75175751031401</v>
      </c>
      <c r="Q132" s="4">
        <f t="shared" si="38"/>
        <v>0</v>
      </c>
      <c r="R132" s="4">
        <f t="shared" si="40"/>
        <v>0</v>
      </c>
    </row>
    <row r="133" spans="1:18" x14ac:dyDescent="0.25">
      <c r="A133" s="4">
        <f t="shared" si="10"/>
        <v>1.392000000000001</v>
      </c>
      <c r="B133" s="5">
        <f t="shared" si="41"/>
        <v>0.11600000000000009</v>
      </c>
      <c r="C133" s="5">
        <f t="shared" si="11"/>
        <v>0.11600000000000009</v>
      </c>
      <c r="D133" s="5">
        <f t="shared" si="12"/>
        <v>2.5238155054986442</v>
      </c>
      <c r="E133" s="6">
        <f t="shared" si="39"/>
        <v>2.7008207086385409E-2</v>
      </c>
      <c r="F133" s="5">
        <f t="shared" si="42"/>
        <v>0.42063591758310737</v>
      </c>
      <c r="G133" s="6">
        <f t="shared" si="43"/>
        <v>2.7008207086385409E-2</v>
      </c>
      <c r="H133" s="6">
        <f t="shared" si="36"/>
        <v>0.42063591758310737</v>
      </c>
      <c r="I133" s="6">
        <f t="shared" si="44"/>
        <v>6.4208038252104915E-2</v>
      </c>
      <c r="J133" s="4">
        <f t="shared" si="45"/>
        <v>0.01</v>
      </c>
      <c r="K133" s="4">
        <f t="shared" si="46"/>
        <v>1.4859</v>
      </c>
      <c r="L133" s="4">
        <f t="shared" si="47"/>
        <v>0.01</v>
      </c>
      <c r="M133" s="7">
        <f t="shared" si="48"/>
        <v>2.3804097106058117</v>
      </c>
      <c r="N133" s="6">
        <f t="shared" si="49"/>
        <v>6.4290598414484521E-2</v>
      </c>
      <c r="O133" s="4">
        <f t="shared" si="50"/>
        <v>1.5473361061596352E-4</v>
      </c>
      <c r="P133" s="5">
        <f t="shared" si="37"/>
        <v>415.49213618525749</v>
      </c>
      <c r="Q133" s="4">
        <f t="shared" si="38"/>
        <v>0</v>
      </c>
      <c r="R133" s="4">
        <f t="shared" si="40"/>
        <v>0</v>
      </c>
    </row>
    <row r="134" spans="1:18" x14ac:dyDescent="0.25">
      <c r="A134" s="4">
        <f t="shared" si="10"/>
        <v>1.404000000000001</v>
      </c>
      <c r="B134" s="5">
        <f t="shared" si="41"/>
        <v>0.11700000000000009</v>
      </c>
      <c r="C134" s="5">
        <f t="shared" si="11"/>
        <v>0.11700000000000009</v>
      </c>
      <c r="D134" s="5">
        <f t="shared" si="12"/>
        <v>2.5363991065302995</v>
      </c>
      <c r="E134" s="6">
        <f t="shared" si="39"/>
        <v>2.7326081223097431E-2</v>
      </c>
      <c r="F134" s="5">
        <f t="shared" si="42"/>
        <v>0.42273318442171659</v>
      </c>
      <c r="G134" s="6">
        <f t="shared" si="43"/>
        <v>2.7326081223097431E-2</v>
      </c>
      <c r="H134" s="6">
        <f t="shared" si="36"/>
        <v>0.42273318442171659</v>
      </c>
      <c r="I134" s="6">
        <f t="shared" si="44"/>
        <v>6.4641438690171679E-2</v>
      </c>
      <c r="J134" s="4">
        <f t="shared" si="45"/>
        <v>0.01</v>
      </c>
      <c r="K134" s="4">
        <f t="shared" si="46"/>
        <v>1.4859</v>
      </c>
      <c r="L134" s="4">
        <f t="shared" si="47"/>
        <v>0.01</v>
      </c>
      <c r="M134" s="7">
        <f t="shared" si="48"/>
        <v>2.3911148071636901</v>
      </c>
      <c r="N134" s="6">
        <f t="shared" si="49"/>
        <v>6.5339797434305943E-2</v>
      </c>
      <c r="O134" s="4">
        <f t="shared" si="50"/>
        <v>1.5473361061596352E-4</v>
      </c>
      <c r="P134" s="5">
        <f t="shared" si="37"/>
        <v>422.2728156746378</v>
      </c>
      <c r="Q134" s="4">
        <f t="shared" si="38"/>
        <v>0</v>
      </c>
      <c r="R134" s="4">
        <f t="shared" si="40"/>
        <v>0</v>
      </c>
    </row>
    <row r="135" spans="1:18" x14ac:dyDescent="0.25">
      <c r="A135" s="4">
        <f t="shared" si="10"/>
        <v>1.416000000000001</v>
      </c>
      <c r="B135" s="5">
        <f t="shared" si="41"/>
        <v>0.11800000000000009</v>
      </c>
      <c r="C135" s="5">
        <f t="shared" si="11"/>
        <v>0.11800000000000009</v>
      </c>
      <c r="D135" s="5">
        <f t="shared" si="12"/>
        <v>2.5489580388761812</v>
      </c>
      <c r="E135" s="6">
        <f t="shared" si="39"/>
        <v>2.7644579734176288E-2</v>
      </c>
      <c r="F135" s="5">
        <f t="shared" si="42"/>
        <v>0.42482633981269685</v>
      </c>
      <c r="G135" s="6">
        <f t="shared" si="43"/>
        <v>2.7644579734176288E-2</v>
      </c>
      <c r="H135" s="6">
        <f t="shared" si="36"/>
        <v>0.42482633981269685</v>
      </c>
      <c r="I135" s="6">
        <f t="shared" si="44"/>
        <v>6.5072659445656322E-2</v>
      </c>
      <c r="J135" s="4">
        <f t="shared" si="45"/>
        <v>0.01</v>
      </c>
      <c r="K135" s="4">
        <f t="shared" si="46"/>
        <v>1.4859</v>
      </c>
      <c r="L135" s="4">
        <f t="shared" si="47"/>
        <v>0.01</v>
      </c>
      <c r="M135" s="7">
        <f t="shared" si="48"/>
        <v>2.4017423700936131</v>
      </c>
      <c r="N135" s="6">
        <f t="shared" si="49"/>
        <v>6.6395158451002426E-2</v>
      </c>
      <c r="O135" s="4">
        <f t="shared" si="50"/>
        <v>1.5473361061596352E-4</v>
      </c>
      <c r="P135" s="5">
        <f t="shared" si="37"/>
        <v>429.0933184244625</v>
      </c>
      <c r="Q135" s="4">
        <f t="shared" si="38"/>
        <v>0</v>
      </c>
      <c r="R135" s="4">
        <f t="shared" si="40"/>
        <v>0</v>
      </c>
    </row>
    <row r="136" spans="1:18" x14ac:dyDescent="0.25">
      <c r="A136" s="4">
        <f t="shared" si="10"/>
        <v>1.428000000000001</v>
      </c>
      <c r="B136" s="5">
        <f t="shared" si="41"/>
        <v>0.11900000000000009</v>
      </c>
      <c r="C136" s="5">
        <f t="shared" si="11"/>
        <v>0.11900000000000009</v>
      </c>
      <c r="D136" s="5">
        <f t="shared" si="12"/>
        <v>2.5614929394109618</v>
      </c>
      <c r="E136" s="6">
        <f t="shared" si="39"/>
        <v>2.796368886329785E-2</v>
      </c>
      <c r="F136" s="5">
        <f t="shared" si="42"/>
        <v>0.42691548990182693</v>
      </c>
      <c r="G136" s="6">
        <f t="shared" si="43"/>
        <v>2.796368886329785E-2</v>
      </c>
      <c r="H136" s="6">
        <f t="shared" si="36"/>
        <v>0.42691548990182693</v>
      </c>
      <c r="I136" s="6">
        <f t="shared" si="44"/>
        <v>6.5501696529513029E-2</v>
      </c>
      <c r="J136" s="4">
        <f t="shared" si="45"/>
        <v>0.01</v>
      </c>
      <c r="K136" s="4">
        <f t="shared" si="46"/>
        <v>1.4859</v>
      </c>
      <c r="L136" s="4">
        <f t="shared" si="47"/>
        <v>0.01</v>
      </c>
      <c r="M136" s="7">
        <f t="shared" si="48"/>
        <v>2.4122928667928862</v>
      </c>
      <c r="N136" s="6">
        <f t="shared" si="49"/>
        <v>6.7456607174149072E-2</v>
      </c>
      <c r="O136" s="4">
        <f t="shared" si="50"/>
        <v>1.5473361061596352E-4</v>
      </c>
      <c r="P136" s="5">
        <f t="shared" si="37"/>
        <v>435.95316431651679</v>
      </c>
      <c r="Q136" s="4">
        <f t="shared" si="38"/>
        <v>0</v>
      </c>
      <c r="R136" s="4">
        <f t="shared" si="40"/>
        <v>0</v>
      </c>
    </row>
    <row r="137" spans="1:18" x14ac:dyDescent="0.25">
      <c r="A137" s="4">
        <f t="shared" si="10"/>
        <v>1.4400000000000011</v>
      </c>
      <c r="B137" s="5">
        <f t="shared" si="41"/>
        <v>0.12000000000000009</v>
      </c>
      <c r="C137" s="5">
        <f t="shared" si="11"/>
        <v>0.12000000000000009</v>
      </c>
      <c r="D137" s="5">
        <f t="shared" si="12"/>
        <v>2.5740044351731388</v>
      </c>
      <c r="E137" s="6">
        <f t="shared" si="39"/>
        <v>2.8283394932960275E-2</v>
      </c>
      <c r="F137" s="5">
        <f t="shared" si="42"/>
        <v>0.42900073919552312</v>
      </c>
      <c r="G137" s="6">
        <f t="shared" si="43"/>
        <v>2.8283394932960275E-2</v>
      </c>
      <c r="H137" s="6">
        <f t="shared" si="36"/>
        <v>0.42900073919552312</v>
      </c>
      <c r="I137" s="6">
        <f t="shared" si="44"/>
        <v>6.5928545918121875E-2</v>
      </c>
      <c r="J137" s="4">
        <f t="shared" si="45"/>
        <v>0.01</v>
      </c>
      <c r="K137" s="4">
        <f t="shared" si="46"/>
        <v>1.4859</v>
      </c>
      <c r="L137" s="4">
        <f t="shared" si="47"/>
        <v>0.01</v>
      </c>
      <c r="M137" s="7">
        <f t="shared" si="48"/>
        <v>2.4227667534495492</v>
      </c>
      <c r="N137" s="6">
        <f t="shared" si="49"/>
        <v>6.8524068918259601E-2</v>
      </c>
      <c r="O137" s="4">
        <f t="shared" si="50"/>
        <v>1.5473361061596352E-4</v>
      </c>
      <c r="P137" s="5">
        <f t="shared" si="37"/>
        <v>442.85187067941479</v>
      </c>
      <c r="Q137" s="4">
        <f t="shared" si="38"/>
        <v>0</v>
      </c>
      <c r="R137" s="4">
        <f t="shared" si="40"/>
        <v>0</v>
      </c>
    </row>
    <row r="138" spans="1:18" x14ac:dyDescent="0.25">
      <c r="A138" s="4">
        <f t="shared" si="10"/>
        <v>1.4520000000000011</v>
      </c>
      <c r="B138" s="5">
        <f t="shared" si="41"/>
        <v>0.12100000000000009</v>
      </c>
      <c r="C138" s="5">
        <f t="shared" si="11"/>
        <v>0.12100000000000009</v>
      </c>
      <c r="D138" s="5">
        <f t="shared" si="12"/>
        <v>2.5864931437147294</v>
      </c>
      <c r="E138" s="6">
        <f t="shared" si="39"/>
        <v>2.8603684342137396E-2</v>
      </c>
      <c r="F138" s="5">
        <f t="shared" si="42"/>
        <v>0.43108219061912156</v>
      </c>
      <c r="G138" s="6">
        <f t="shared" si="43"/>
        <v>2.8603684342137396E-2</v>
      </c>
      <c r="H138" s="6">
        <f t="shared" si="36"/>
        <v>0.43108219061912156</v>
      </c>
      <c r="I138" s="6">
        <f t="shared" si="44"/>
        <v>6.635320355279975E-2</v>
      </c>
      <c r="J138" s="4">
        <f t="shared" si="45"/>
        <v>0.01</v>
      </c>
      <c r="K138" s="4">
        <f t="shared" si="46"/>
        <v>1.4859</v>
      </c>
      <c r="L138" s="4">
        <f t="shared" si="47"/>
        <v>0.01</v>
      </c>
      <c r="M138" s="7">
        <f t="shared" si="48"/>
        <v>2.4331644753144221</v>
      </c>
      <c r="N138" s="6">
        <f t="shared" si="49"/>
        <v>6.9597468604396084E-2</v>
      </c>
      <c r="O138" s="4">
        <f t="shared" si="50"/>
        <v>1.5473361061596352E-4</v>
      </c>
      <c r="P138" s="5">
        <f t="shared" si="37"/>
        <v>449.78895229900274</v>
      </c>
      <c r="Q138" s="4">
        <f t="shared" si="38"/>
        <v>0</v>
      </c>
      <c r="R138" s="4">
        <f t="shared" si="40"/>
        <v>0</v>
      </c>
    </row>
    <row r="139" spans="1:18" x14ac:dyDescent="0.25">
      <c r="A139" s="4">
        <f t="shared" si="10"/>
        <v>1.4640000000000011</v>
      </c>
      <c r="B139" s="5">
        <f t="shared" si="41"/>
        <v>0.12200000000000009</v>
      </c>
      <c r="C139" s="5">
        <f t="shared" si="11"/>
        <v>0.12200000000000009</v>
      </c>
      <c r="D139" s="5">
        <f t="shared" si="12"/>
        <v>2.5989596734392255</v>
      </c>
      <c r="E139" s="6">
        <f t="shared" si="39"/>
        <v>2.892454356398641E-2</v>
      </c>
      <c r="F139" s="5">
        <f t="shared" si="42"/>
        <v>0.43315994557320425</v>
      </c>
      <c r="G139" s="6">
        <f t="shared" si="43"/>
        <v>2.892454356398641E-2</v>
      </c>
      <c r="H139" s="6">
        <f t="shared" si="36"/>
        <v>0.43315994557320425</v>
      </c>
      <c r="I139" s="6">
        <f t="shared" si="44"/>
        <v>6.6775665339301668E-2</v>
      </c>
      <c r="J139" s="4">
        <f t="shared" si="45"/>
        <v>0.01</v>
      </c>
      <c r="K139" s="4">
        <f t="shared" si="46"/>
        <v>1.4859</v>
      </c>
      <c r="L139" s="4">
        <f t="shared" si="47"/>
        <v>0.01</v>
      </c>
      <c r="M139" s="7">
        <f t="shared" si="48"/>
        <v>2.4434864669629022</v>
      </c>
      <c r="N139" s="6">
        <f t="shared" si="49"/>
        <v>7.0676730761679699E-2</v>
      </c>
      <c r="O139" s="4">
        <f t="shared" si="50"/>
        <v>1.5473361061596352E-4</v>
      </c>
      <c r="P139" s="5">
        <f t="shared" si="37"/>
        <v>456.76392142812273</v>
      </c>
      <c r="Q139" s="4">
        <f t="shared" si="38"/>
        <v>0</v>
      </c>
      <c r="R139" s="4">
        <f t="shared" si="40"/>
        <v>0</v>
      </c>
    </row>
    <row r="140" spans="1:18" x14ac:dyDescent="0.25">
      <c r="A140" s="4">
        <f t="shared" si="10"/>
        <v>1.4760000000000011</v>
      </c>
      <c r="B140" s="5">
        <f t="shared" si="41"/>
        <v>0.1230000000000001</v>
      </c>
      <c r="C140" s="5">
        <f t="shared" si="11"/>
        <v>0.1230000000000001</v>
      </c>
      <c r="D140" s="5">
        <f t="shared" si="12"/>
        <v>2.611404623928375</v>
      </c>
      <c r="E140" s="6">
        <f t="shared" si="39"/>
        <v>2.9245959143607642E-2</v>
      </c>
      <c r="F140" s="5">
        <f t="shared" si="42"/>
        <v>0.4352341039880625</v>
      </c>
      <c r="G140" s="6">
        <f t="shared" si="43"/>
        <v>2.9245959143607642E-2</v>
      </c>
      <c r="H140" s="6">
        <f t="shared" si="36"/>
        <v>0.4352341039880625</v>
      </c>
      <c r="I140" s="6">
        <f t="shared" si="44"/>
        <v>6.7195927147312415E-2</v>
      </c>
      <c r="J140" s="4">
        <f t="shared" si="45"/>
        <v>0.01</v>
      </c>
      <c r="K140" s="4">
        <f t="shared" si="46"/>
        <v>1.4859</v>
      </c>
      <c r="L140" s="4">
        <f t="shared" si="47"/>
        <v>0.01</v>
      </c>
      <c r="M140" s="7">
        <f t="shared" si="48"/>
        <v>2.453733152546933</v>
      </c>
      <c r="N140" s="6">
        <f t="shared" si="49"/>
        <v>7.1761779528703176E-2</v>
      </c>
      <c r="O140" s="4">
        <f t="shared" si="50"/>
        <v>1.5473361061596352E-4</v>
      </c>
      <c r="P140" s="5">
        <f t="shared" si="37"/>
        <v>463.7762877957407</v>
      </c>
      <c r="Q140" s="4">
        <f t="shared" si="38"/>
        <v>0</v>
      </c>
      <c r="R140" s="4">
        <f t="shared" si="40"/>
        <v>0</v>
      </c>
    </row>
    <row r="141" spans="1:18" x14ac:dyDescent="0.25">
      <c r="A141" s="4">
        <f t="shared" si="10"/>
        <v>1.4880000000000011</v>
      </c>
      <c r="B141" s="5">
        <f t="shared" si="41"/>
        <v>0.1240000000000001</v>
      </c>
      <c r="C141" s="5">
        <f t="shared" si="11"/>
        <v>0.1240000000000001</v>
      </c>
      <c r="D141" s="5">
        <f t="shared" si="12"/>
        <v>2.6238285862583259</v>
      </c>
      <c r="E141" s="6">
        <f t="shared" si="39"/>
        <v>2.9567917695854352E-2</v>
      </c>
      <c r="F141" s="5">
        <f t="shared" si="42"/>
        <v>0.43730476437638766</v>
      </c>
      <c r="G141" s="6">
        <f t="shared" si="43"/>
        <v>2.9567917695854352E-2</v>
      </c>
      <c r="H141" s="6">
        <f t="shared" si="36"/>
        <v>0.43730476437638766</v>
      </c>
      <c r="I141" s="6">
        <f t="shared" si="44"/>
        <v>6.7613984809928307E-2</v>
      </c>
      <c r="J141" s="4">
        <f t="shared" si="45"/>
        <v>0.01</v>
      </c>
      <c r="K141" s="4">
        <f t="shared" si="46"/>
        <v>1.4859</v>
      </c>
      <c r="L141" s="4">
        <f t="shared" si="47"/>
        <v>0.01</v>
      </c>
      <c r="M141" s="7">
        <f t="shared" si="48"/>
        <v>2.4639049460375695</v>
      </c>
      <c r="N141" s="6">
        <f t="shared" si="49"/>
        <v>7.285253865484731E-2</v>
      </c>
      <c r="O141" s="4">
        <f t="shared" si="50"/>
        <v>1.5473361061596352E-4</v>
      </c>
      <c r="P141" s="5">
        <f t="shared" si="37"/>
        <v>470.8255586154549</v>
      </c>
      <c r="Q141" s="4">
        <f t="shared" si="38"/>
        <v>0</v>
      </c>
      <c r="R141" s="4">
        <f t="shared" si="40"/>
        <v>0</v>
      </c>
    </row>
    <row r="142" spans="1:18" x14ac:dyDescent="0.25">
      <c r="A142" s="4">
        <f t="shared" si="10"/>
        <v>1.5000000000000009</v>
      </c>
      <c r="B142" s="5">
        <f t="shared" si="41"/>
        <v>0.12500000000000008</v>
      </c>
      <c r="C142" s="5">
        <f t="shared" si="11"/>
        <v>0.12500000000000008</v>
      </c>
      <c r="D142" s="5">
        <f t="shared" si="12"/>
        <v>2.6362321433056373</v>
      </c>
      <c r="E142" s="6">
        <f t="shared" si="39"/>
        <v>2.9890405903190431E-2</v>
      </c>
      <c r="F142" s="5">
        <f t="shared" si="42"/>
        <v>0.43937202388427288</v>
      </c>
      <c r="G142" s="6">
        <f t="shared" si="43"/>
        <v>2.9890405903190431E-2</v>
      </c>
      <c r="H142" s="6">
        <f t="shared" si="36"/>
        <v>0.43937202388427288</v>
      </c>
      <c r="I142" s="6">
        <f t="shared" si="44"/>
        <v>6.8029834123128713E-2</v>
      </c>
      <c r="J142" s="4">
        <f t="shared" si="45"/>
        <v>0.01</v>
      </c>
      <c r="K142" s="4">
        <f t="shared" si="46"/>
        <v>1.4859</v>
      </c>
      <c r="L142" s="4">
        <f t="shared" si="47"/>
        <v>0.01</v>
      </c>
      <c r="M142" s="7">
        <f t="shared" si="48"/>
        <v>2.4740022514585132</v>
      </c>
      <c r="N142" s="6">
        <f t="shared" si="49"/>
        <v>7.394893150150196E-2</v>
      </c>
      <c r="O142" s="4">
        <f t="shared" si="50"/>
        <v>1.5473361061596352E-4</v>
      </c>
      <c r="P142" s="5">
        <f t="shared" si="37"/>
        <v>477.91123859338683</v>
      </c>
      <c r="Q142" s="4">
        <f t="shared" si="38"/>
        <v>0</v>
      </c>
      <c r="R142" s="4">
        <f t="shared" si="40"/>
        <v>0</v>
      </c>
    </row>
    <row r="143" spans="1:18" x14ac:dyDescent="0.25">
      <c r="A143" s="4">
        <f t="shared" si="10"/>
        <v>1.5120000000000009</v>
      </c>
      <c r="B143" s="5">
        <f t="shared" si="41"/>
        <v>0.12600000000000008</v>
      </c>
      <c r="C143" s="5">
        <f t="shared" si="11"/>
        <v>0.12600000000000008</v>
      </c>
      <c r="D143" s="5">
        <f t="shared" si="12"/>
        <v>2.6486158700436415</v>
      </c>
      <c r="E143" s="6">
        <f t="shared" si="39"/>
        <v>3.0213410513594021E-2</v>
      </c>
      <c r="F143" s="5">
        <f t="shared" si="42"/>
        <v>0.44143597834060688</v>
      </c>
      <c r="G143" s="6">
        <f t="shared" si="43"/>
        <v>3.0213410513594021E-2</v>
      </c>
      <c r="H143" s="6">
        <f t="shared" si="36"/>
        <v>0.44143597834060688</v>
      </c>
      <c r="I143" s="6">
        <f t="shared" si="44"/>
        <v>6.8443470845237053E-2</v>
      </c>
      <c r="J143" s="4">
        <f t="shared" si="45"/>
        <v>0.01</v>
      </c>
      <c r="K143" s="4">
        <f t="shared" si="46"/>
        <v>1.4859</v>
      </c>
      <c r="L143" s="4">
        <f t="shared" si="47"/>
        <v>0.01</v>
      </c>
      <c r="M143" s="7">
        <f t="shared" si="48"/>
        <v>2.4840254631109842</v>
      </c>
      <c r="N143" s="6">
        <f t="shared" si="49"/>
        <v>7.5050881043192672E-2</v>
      </c>
      <c r="O143" s="4">
        <f t="shared" si="50"/>
        <v>1.5473361061596352E-4</v>
      </c>
      <c r="P143" s="5">
        <f t="shared" si="37"/>
        <v>485.03282993546225</v>
      </c>
      <c r="Q143" s="4">
        <f t="shared" si="38"/>
        <v>0</v>
      </c>
      <c r="R143" s="4">
        <f t="shared" si="40"/>
        <v>0</v>
      </c>
    </row>
    <row r="144" spans="1:18" x14ac:dyDescent="0.25">
      <c r="A144" s="4">
        <f t="shared" si="10"/>
        <v>1.5240000000000009</v>
      </c>
      <c r="B144" s="5">
        <f t="shared" si="41"/>
        <v>0.12700000000000009</v>
      </c>
      <c r="C144" s="5">
        <f t="shared" si="11"/>
        <v>0.12700000000000009</v>
      </c>
      <c r="D144" s="5">
        <f t="shared" si="12"/>
        <v>2.6609803338296194</v>
      </c>
      <c r="E144" s="6">
        <f t="shared" si="39"/>
        <v>3.0536918338505307E-2</v>
      </c>
      <c r="F144" s="5">
        <f t="shared" si="42"/>
        <v>0.44349672230493653</v>
      </c>
      <c r="G144" s="6">
        <f t="shared" si="43"/>
        <v>3.0536918338505307E-2</v>
      </c>
      <c r="H144" s="6">
        <f t="shared" si="36"/>
        <v>0.44349672230493653</v>
      </c>
      <c r="I144" s="6">
        <f t="shared" si="44"/>
        <v>6.8854890696371226E-2</v>
      </c>
      <c r="J144" s="4">
        <f t="shared" si="45"/>
        <v>0.01</v>
      </c>
      <c r="K144" s="4">
        <f t="shared" si="46"/>
        <v>1.4859</v>
      </c>
      <c r="L144" s="4">
        <f t="shared" si="47"/>
        <v>0.01</v>
      </c>
      <c r="M144" s="7">
        <f t="shared" si="48"/>
        <v>2.4939749657902852</v>
      </c>
      <c r="N144" s="6">
        <f t="shared" si="49"/>
        <v>7.6158309868614507E-2</v>
      </c>
      <c r="O144" s="4">
        <f t="shared" si="50"/>
        <v>1.5473361061596352E-4</v>
      </c>
      <c r="P144" s="5">
        <f t="shared" si="37"/>
        <v>492.18983235409246</v>
      </c>
      <c r="Q144" s="4">
        <f t="shared" si="38"/>
        <v>0</v>
      </c>
      <c r="R144" s="4">
        <f t="shared" si="40"/>
        <v>0</v>
      </c>
    </row>
    <row r="145" spans="1:18" x14ac:dyDescent="0.25">
      <c r="A145" s="4">
        <f t="shared" si="10"/>
        <v>1.5360000000000009</v>
      </c>
      <c r="B145" s="5">
        <f t="shared" si="41"/>
        <v>0.12800000000000009</v>
      </c>
      <c r="C145" s="5">
        <f t="shared" si="11"/>
        <v>0.12800000000000009</v>
      </c>
      <c r="D145" s="5">
        <f t="shared" si="12"/>
        <v>2.6733260946832154</v>
      </c>
      <c r="E145" s="6">
        <f t="shared" si="39"/>
        <v>3.0860916250816411E-2</v>
      </c>
      <c r="F145" s="5">
        <f t="shared" si="42"/>
        <v>0.44555434911386921</v>
      </c>
      <c r="G145" s="6">
        <f t="shared" si="43"/>
        <v>3.0860916250816411E-2</v>
      </c>
      <c r="H145" s="6">
        <f t="shared" si="36"/>
        <v>0.44555434911386921</v>
      </c>
      <c r="I145" s="6">
        <f t="shared" si="44"/>
        <v>6.9264089357882946E-2</v>
      </c>
      <c r="J145" s="4">
        <f t="shared" si="45"/>
        <v>0.01</v>
      </c>
      <c r="K145" s="4">
        <f t="shared" si="46"/>
        <v>1.4859</v>
      </c>
      <c r="L145" s="4">
        <f t="shared" si="47"/>
        <v>0.01</v>
      </c>
      <c r="M145" s="7">
        <f t="shared" si="48"/>
        <v>2.5038511349943762</v>
      </c>
      <c r="N145" s="6">
        <f t="shared" si="49"/>
        <v>7.7271140181573064E-2</v>
      </c>
      <c r="O145" s="4">
        <f t="shared" si="50"/>
        <v>1.5473361061596352E-4</v>
      </c>
      <c r="P145" s="5">
        <f t="shared" si="37"/>
        <v>499.38174307425601</v>
      </c>
      <c r="Q145" s="4">
        <f t="shared" si="38"/>
        <v>0</v>
      </c>
      <c r="R145" s="4">
        <f t="shared" si="40"/>
        <v>0</v>
      </c>
    </row>
    <row r="146" spans="1:18" x14ac:dyDescent="0.25">
      <c r="A146" s="4">
        <f t="shared" si="10"/>
        <v>1.5480000000000009</v>
      </c>
      <c r="B146" s="5">
        <f t="shared" si="41"/>
        <v>0.12900000000000009</v>
      </c>
      <c r="C146" s="5">
        <f t="shared" si="11"/>
        <v>0.12900000000000009</v>
      </c>
      <c r="D146" s="5">
        <f t="shared" si="12"/>
        <v>2.6856537055565197</v>
      </c>
      <c r="E146" s="6">
        <f t="shared" si="39"/>
        <v>3.1185391182901933E-2</v>
      </c>
      <c r="F146" s="5">
        <f t="shared" si="42"/>
        <v>0.4476089509260866</v>
      </c>
      <c r="G146" s="6">
        <f t="shared" si="43"/>
        <v>3.1185391182901933E-2</v>
      </c>
      <c r="H146" s="6">
        <f t="shared" ref="H146:H182" si="51">IF(B146&lt;D$10,F146,2*3.14159*D$10-F146)</f>
        <v>0.4476089509260866</v>
      </c>
      <c r="I146" s="6">
        <f t="shared" si="44"/>
        <v>6.9671062471785908E-2</v>
      </c>
      <c r="J146" s="4">
        <f t="shared" si="45"/>
        <v>0.01</v>
      </c>
      <c r="K146" s="4">
        <f t="shared" si="46"/>
        <v>1.4859</v>
      </c>
      <c r="L146" s="4">
        <f t="shared" si="47"/>
        <v>0.01</v>
      </c>
      <c r="M146" s="7">
        <f t="shared" si="48"/>
        <v>2.5136543371247768</v>
      </c>
      <c r="N146" s="6">
        <f t="shared" si="49"/>
        <v>7.8389293801834223E-2</v>
      </c>
      <c r="O146" s="4">
        <f t="shared" si="50"/>
        <v>1.5473361061596352E-4</v>
      </c>
      <c r="P146" s="5">
        <f t="shared" ref="P146:P209" si="52">N146/O146</f>
        <v>506.60805683899019</v>
      </c>
      <c r="Q146" s="4">
        <f t="shared" ref="Q146:Q209" si="53">IF(P146&gt;1,IF(P145&lt;1,G146,0),0)</f>
        <v>0</v>
      </c>
      <c r="R146" s="4">
        <f t="shared" si="40"/>
        <v>0</v>
      </c>
    </row>
    <row r="147" spans="1:18" x14ac:dyDescent="0.25">
      <c r="A147" s="4">
        <f t="shared" si="10"/>
        <v>1.5600000000000009</v>
      </c>
      <c r="B147" s="5">
        <f t="shared" si="41"/>
        <v>0.13000000000000009</v>
      </c>
      <c r="C147" s="5">
        <f t="shared" si="11"/>
        <v>0.13000000000000009</v>
      </c>
      <c r="D147" s="5">
        <f t="shared" si="12"/>
        <v>2.6979637125962053</v>
      </c>
      <c r="E147" s="6">
        <f t="shared" ref="E147:E283" si="54">D$10^2*(D147-SIN(D147))/2</f>
        <v>3.1510330124688228E-2</v>
      </c>
      <c r="F147" s="5">
        <f t="shared" si="42"/>
        <v>0.44966061876603419</v>
      </c>
      <c r="G147" s="6">
        <f t="shared" si="43"/>
        <v>3.1510330124688228E-2</v>
      </c>
      <c r="H147" s="6">
        <f t="shared" si="51"/>
        <v>0.44966061876603419</v>
      </c>
      <c r="I147" s="6">
        <f t="shared" si="44"/>
        <v>7.0075805640172309E-2</v>
      </c>
      <c r="J147" s="4">
        <f t="shared" si="45"/>
        <v>0.01</v>
      </c>
      <c r="K147" s="4">
        <f t="shared" si="46"/>
        <v>1.4859</v>
      </c>
      <c r="L147" s="4">
        <f t="shared" si="47"/>
        <v>0.01</v>
      </c>
      <c r="M147" s="7">
        <f t="shared" si="48"/>
        <v>2.5233849296801036</v>
      </c>
      <c r="N147" s="6">
        <f t="shared" si="49"/>
        <v>7.9512692165883261E-2</v>
      </c>
      <c r="O147" s="4">
        <f t="shared" si="50"/>
        <v>1.5473361061596352E-4</v>
      </c>
      <c r="P147" s="5">
        <f t="shared" si="52"/>
        <v>513.86826591429713</v>
      </c>
      <c r="Q147" s="4">
        <f t="shared" si="53"/>
        <v>0</v>
      </c>
      <c r="R147" s="4">
        <f t="shared" ref="R147:R210" si="55">IF(Q147=0,0,B147)</f>
        <v>0</v>
      </c>
    </row>
    <row r="148" spans="1:18" x14ac:dyDescent="0.25">
      <c r="A148" s="4">
        <f t="shared" si="10"/>
        <v>1.572000000000001</v>
      </c>
      <c r="B148" s="5">
        <f t="shared" ref="B148:B182" si="56">B147+0.001</f>
        <v>0.13100000000000009</v>
      </c>
      <c r="C148" s="5">
        <f t="shared" si="11"/>
        <v>0.13100000000000009</v>
      </c>
      <c r="D148" s="5">
        <f t="shared" si="12"/>
        <v>2.7102566553981</v>
      </c>
      <c r="E148" s="6">
        <f t="shared" si="54"/>
        <v>3.1835720121759982E-2</v>
      </c>
      <c r="F148" s="5">
        <f t="shared" si="42"/>
        <v>0.45170944256634998</v>
      </c>
      <c r="G148" s="6">
        <f t="shared" si="43"/>
        <v>3.1835720121759982E-2</v>
      </c>
      <c r="H148" s="6">
        <f t="shared" si="51"/>
        <v>0.45170944256634998</v>
      </c>
      <c r="I148" s="6">
        <f t="shared" si="44"/>
        <v>7.0478314424617647E-2</v>
      </c>
      <c r="J148" s="4">
        <f t="shared" si="45"/>
        <v>0.01</v>
      </c>
      <c r="K148" s="4">
        <f t="shared" si="46"/>
        <v>1.4859</v>
      </c>
      <c r="L148" s="4">
        <f t="shared" si="47"/>
        <v>0.01</v>
      </c>
      <c r="M148" s="7">
        <f t="shared" si="48"/>
        <v>2.5330432614425025</v>
      </c>
      <c r="N148" s="6">
        <f t="shared" si="49"/>
        <v>8.0641256327593613E-2</v>
      </c>
      <c r="O148" s="4">
        <f t="shared" si="50"/>
        <v>1.5473361061596352E-4</v>
      </c>
      <c r="P148" s="5">
        <f t="shared" si="52"/>
        <v>521.16186009346586</v>
      </c>
      <c r="Q148" s="4">
        <f t="shared" si="53"/>
        <v>0</v>
      </c>
      <c r="R148" s="4">
        <f t="shared" si="55"/>
        <v>0</v>
      </c>
    </row>
    <row r="149" spans="1:18" x14ac:dyDescent="0.25">
      <c r="A149" s="4">
        <f t="shared" si="10"/>
        <v>1.584000000000001</v>
      </c>
      <c r="B149" s="5">
        <f t="shared" si="56"/>
        <v>0.13200000000000009</v>
      </c>
      <c r="C149" s="5">
        <f t="shared" si="11"/>
        <v>0.13200000000000009</v>
      </c>
      <c r="D149" s="5">
        <f t="shared" si="12"/>
        <v>2.722533067254552</v>
      </c>
      <c r="E149" s="6">
        <f t="shared" si="54"/>
        <v>3.2161548273502372E-2</v>
      </c>
      <c r="F149" s="5">
        <f t="shared" si="42"/>
        <v>0.45375551120909197</v>
      </c>
      <c r="G149" s="6">
        <f t="shared" si="43"/>
        <v>3.2161548273502372E-2</v>
      </c>
      <c r="H149" s="6">
        <f t="shared" si="51"/>
        <v>0.45375551120909197</v>
      </c>
      <c r="I149" s="6">
        <f t="shared" si="44"/>
        <v>7.0878584345573328E-2</v>
      </c>
      <c r="J149" s="4">
        <f t="shared" si="45"/>
        <v>0.01</v>
      </c>
      <c r="K149" s="4">
        <f t="shared" si="46"/>
        <v>1.4859</v>
      </c>
      <c r="L149" s="4">
        <f t="shared" si="47"/>
        <v>0.01</v>
      </c>
      <c r="M149" s="7">
        <f t="shared" si="48"/>
        <v>2.5426296726572706</v>
      </c>
      <c r="N149" s="6">
        <f t="shared" si="49"/>
        <v>8.1774906958806334E-2</v>
      </c>
      <c r="O149" s="4">
        <f t="shared" si="50"/>
        <v>1.5473361061596352E-4</v>
      </c>
      <c r="P149" s="5">
        <f t="shared" si="52"/>
        <v>528.48832670081697</v>
      </c>
      <c r="Q149" s="4">
        <f t="shared" si="53"/>
        <v>0</v>
      </c>
      <c r="R149" s="4">
        <f t="shared" si="55"/>
        <v>0</v>
      </c>
    </row>
    <row r="150" spans="1:18" x14ac:dyDescent="0.25">
      <c r="A150" s="4">
        <f t="shared" si="10"/>
        <v>1.596000000000001</v>
      </c>
      <c r="B150" s="5">
        <f t="shared" si="56"/>
        <v>0.13300000000000009</v>
      </c>
      <c r="C150" s="5">
        <f t="shared" si="11"/>
        <v>0.13300000000000009</v>
      </c>
      <c r="D150" s="5">
        <f t="shared" si="12"/>
        <v>2.7347934753949326</v>
      </c>
      <c r="E150" s="6">
        <f t="shared" si="54"/>
        <v>3.2487801731277396E-2</v>
      </c>
      <c r="F150" s="5">
        <f t="shared" si="42"/>
        <v>0.45579891256582206</v>
      </c>
      <c r="G150" s="6">
        <f t="shared" si="43"/>
        <v>3.2487801731277396E-2</v>
      </c>
      <c r="H150" s="6">
        <f t="shared" si="51"/>
        <v>0.45579891256582206</v>
      </c>
      <c r="I150" s="6">
        <f t="shared" si="44"/>
        <v>7.1276610881746721E-2</v>
      </c>
      <c r="J150" s="4">
        <f t="shared" si="45"/>
        <v>0.01</v>
      </c>
      <c r="K150" s="4">
        <f t="shared" si="46"/>
        <v>1.4859</v>
      </c>
      <c r="L150" s="4">
        <f t="shared" si="47"/>
        <v>0.01</v>
      </c>
      <c r="M150" s="7">
        <f t="shared" si="48"/>
        <v>2.5521444952058943</v>
      </c>
      <c r="N150" s="6">
        <f t="shared" si="49"/>
        <v>8.2913564349820126E-2</v>
      </c>
      <c r="O150" s="4">
        <f t="shared" si="50"/>
        <v>1.5473361061596352E-4</v>
      </c>
      <c r="P150" s="5">
        <f t="shared" si="52"/>
        <v>535.84715059486962</v>
      </c>
      <c r="Q150" s="4">
        <f t="shared" si="53"/>
        <v>0</v>
      </c>
      <c r="R150" s="4">
        <f t="shared" si="55"/>
        <v>0</v>
      </c>
    </row>
    <row r="151" spans="1:18" x14ac:dyDescent="0.25">
      <c r="A151" s="4">
        <f t="shared" si="10"/>
        <v>1.608000000000001</v>
      </c>
      <c r="B151" s="5">
        <f t="shared" si="56"/>
        <v>0.13400000000000009</v>
      </c>
      <c r="C151" s="5">
        <f t="shared" si="11"/>
        <v>0.13400000000000009</v>
      </c>
      <c r="D151" s="5">
        <f t="shared" si="12"/>
        <v>2.7470384012196059</v>
      </c>
      <c r="E151" s="6">
        <f t="shared" si="54"/>
        <v>3.2814467696633029E-2</v>
      </c>
      <c r="F151" s="5">
        <f t="shared" si="42"/>
        <v>0.45783973353660096</v>
      </c>
      <c r="G151" s="6">
        <f t="shared" si="43"/>
        <v>3.2814467696633029E-2</v>
      </c>
      <c r="H151" s="6">
        <f t="shared" si="51"/>
        <v>0.45783973353660096</v>
      </c>
      <c r="I151" s="6">
        <f t="shared" si="44"/>
        <v>7.1672389469468689E-2</v>
      </c>
      <c r="J151" s="4">
        <f t="shared" si="45"/>
        <v>0.01</v>
      </c>
      <c r="K151" s="4">
        <f t="shared" si="46"/>
        <v>1.4859</v>
      </c>
      <c r="L151" s="4">
        <f t="shared" si="47"/>
        <v>0.01</v>
      </c>
      <c r="M151" s="7">
        <f t="shared" si="48"/>
        <v>2.5615880527727741</v>
      </c>
      <c r="N151" s="6">
        <f t="shared" si="49"/>
        <v>8.4057148409793295E-2</v>
      </c>
      <c r="O151" s="4">
        <f t="shared" si="50"/>
        <v>1.5473361061596352E-4</v>
      </c>
      <c r="P151" s="5">
        <f t="shared" si="52"/>
        <v>543.23781417093949</v>
      </c>
      <c r="Q151" s="4">
        <f t="shared" si="53"/>
        <v>0</v>
      </c>
      <c r="R151" s="4">
        <f t="shared" si="55"/>
        <v>0</v>
      </c>
    </row>
    <row r="152" spans="1:18" x14ac:dyDescent="0.25">
      <c r="A152" s="4">
        <f t="shared" si="10"/>
        <v>1.620000000000001</v>
      </c>
      <c r="B152" s="5">
        <f t="shared" si="56"/>
        <v>0.13500000000000009</v>
      </c>
      <c r="C152" s="5">
        <f t="shared" si="11"/>
        <v>0.13500000000000009</v>
      </c>
      <c r="D152" s="5">
        <f t="shared" si="12"/>
        <v>2.7592683605276753</v>
      </c>
      <c r="E152" s="6">
        <f t="shared" si="54"/>
        <v>3.314153341954354E-2</v>
      </c>
      <c r="F152" s="5">
        <f t="shared" si="42"/>
        <v>0.45987806008794585</v>
      </c>
      <c r="G152" s="6">
        <f t="shared" si="43"/>
        <v>3.314153341954354E-2</v>
      </c>
      <c r="H152" s="6">
        <f t="shared" si="51"/>
        <v>0.45987806008794585</v>
      </c>
      <c r="I152" s="6">
        <f t="shared" si="44"/>
        <v>7.2065915502047745E-2</v>
      </c>
      <c r="J152" s="4">
        <f t="shared" si="45"/>
        <v>0.01</v>
      </c>
      <c r="K152" s="4">
        <f t="shared" si="46"/>
        <v>1.4859</v>
      </c>
      <c r="L152" s="4">
        <f t="shared" si="47"/>
        <v>0.01</v>
      </c>
      <c r="M152" s="7">
        <f t="shared" si="48"/>
        <v>2.5709606610058446</v>
      </c>
      <c r="N152" s="6">
        <f t="shared" si="49"/>
        <v>8.5205578667056955E-2</v>
      </c>
      <c r="O152" s="4">
        <f t="shared" si="50"/>
        <v>1.5473361061596352E-4</v>
      </c>
      <c r="P152" s="5">
        <f t="shared" si="52"/>
        <v>550.6597973631624</v>
      </c>
      <c r="Q152" s="4">
        <f t="shared" si="53"/>
        <v>0</v>
      </c>
      <c r="R152" s="4">
        <f t="shared" si="55"/>
        <v>0</v>
      </c>
    </row>
    <row r="153" spans="1:18" x14ac:dyDescent="0.25">
      <c r="A153" s="4">
        <f t="shared" si="10"/>
        <v>1.632000000000001</v>
      </c>
      <c r="B153" s="5">
        <f t="shared" si="56"/>
        <v>0.13600000000000009</v>
      </c>
      <c r="C153" s="5">
        <f t="shared" si="11"/>
        <v>0.13600000000000009</v>
      </c>
      <c r="D153" s="5">
        <f t="shared" si="12"/>
        <v>2.7714838637388102</v>
      </c>
      <c r="E153" s="6">
        <f t="shared" si="54"/>
        <v>3.3468986196679908E-2</v>
      </c>
      <c r="F153" s="5">
        <f t="shared" si="42"/>
        <v>0.46191397728980166</v>
      </c>
      <c r="G153" s="6">
        <f t="shared" si="43"/>
        <v>3.3468986196679908E-2</v>
      </c>
      <c r="H153" s="6">
        <f t="shared" si="51"/>
        <v>0.46191397728980166</v>
      </c>
      <c r="I153" s="6">
        <f t="shared" si="44"/>
        <v>7.2457184329110899E-2</v>
      </c>
      <c r="J153" s="4">
        <f t="shared" si="45"/>
        <v>0.01</v>
      </c>
      <c r="K153" s="4">
        <f t="shared" si="46"/>
        <v>1.4859</v>
      </c>
      <c r="L153" s="4">
        <f t="shared" si="47"/>
        <v>0.01</v>
      </c>
      <c r="M153" s="7">
        <f t="shared" si="48"/>
        <v>2.580262627671317</v>
      </c>
      <c r="N153" s="6">
        <f t="shared" si="49"/>
        <v>8.6358774269340341E-2</v>
      </c>
      <c r="O153" s="4">
        <f t="shared" si="50"/>
        <v>1.5473361061596352E-4</v>
      </c>
      <c r="P153" s="5">
        <f t="shared" si="52"/>
        <v>558.11257764595132</v>
      </c>
      <c r="Q153" s="4">
        <f t="shared" si="53"/>
        <v>0</v>
      </c>
      <c r="R153" s="4">
        <f t="shared" si="55"/>
        <v>0</v>
      </c>
    </row>
    <row r="154" spans="1:18" x14ac:dyDescent="0.25">
      <c r="A154" s="4">
        <f t="shared" si="10"/>
        <v>1.644000000000001</v>
      </c>
      <c r="B154" s="5">
        <f t="shared" si="56"/>
        <v>0.13700000000000009</v>
      </c>
      <c r="C154" s="5">
        <f t="shared" si="11"/>
        <v>0.13700000000000009</v>
      </c>
      <c r="D154" s="5">
        <f t="shared" si="12"/>
        <v>2.7836854161094386</v>
      </c>
      <c r="E154" s="6">
        <f t="shared" si="54"/>
        <v>3.379681336970889E-2</v>
      </c>
      <c r="F154" s="5">
        <f t="shared" si="42"/>
        <v>0.46394756935157311</v>
      </c>
      <c r="G154" s="6">
        <f t="shared" si="43"/>
        <v>3.379681336970889E-2</v>
      </c>
      <c r="H154" s="6">
        <f t="shared" si="51"/>
        <v>0.46394756935157311</v>
      </c>
      <c r="I154" s="6">
        <f t="shared" si="44"/>
        <v>7.2846191255930753E-2</v>
      </c>
      <c r="J154" s="4">
        <f t="shared" si="45"/>
        <v>0.01</v>
      </c>
      <c r="K154" s="4">
        <f t="shared" si="46"/>
        <v>1.4859</v>
      </c>
      <c r="L154" s="4">
        <f t="shared" si="47"/>
        <v>0.01</v>
      </c>
      <c r="M154" s="7">
        <f t="shared" si="48"/>
        <v>2.5894942528027545</v>
      </c>
      <c r="N154" s="6">
        <f t="shared" si="49"/>
        <v>8.7516653983908468E-2</v>
      </c>
      <c r="O154" s="4">
        <f t="shared" si="50"/>
        <v>1.5473361061596352E-4</v>
      </c>
      <c r="P154" s="5">
        <f t="shared" si="52"/>
        <v>565.59563003488506</v>
      </c>
      <c r="Q154" s="4">
        <f t="shared" si="53"/>
        <v>0</v>
      </c>
      <c r="R154" s="4">
        <f t="shared" si="55"/>
        <v>0</v>
      </c>
    </row>
    <row r="155" spans="1:18" x14ac:dyDescent="0.25">
      <c r="A155" s="4">
        <f t="shared" si="10"/>
        <v>1.656000000000001</v>
      </c>
      <c r="B155" s="5">
        <f t="shared" si="56"/>
        <v>0.13800000000000009</v>
      </c>
      <c r="C155" s="5">
        <f t="shared" si="11"/>
        <v>0.13800000000000009</v>
      </c>
      <c r="D155" s="5">
        <f t="shared" si="12"/>
        <v>2.7958735179435763</v>
      </c>
      <c r="E155" s="6">
        <f t="shared" si="54"/>
        <v>3.4125002323619411E-2</v>
      </c>
      <c r="F155" s="5">
        <f t="shared" si="42"/>
        <v>0.46597891965726268</v>
      </c>
      <c r="G155" s="6">
        <f t="shared" si="43"/>
        <v>3.4125002323619411E-2</v>
      </c>
      <c r="H155" s="6">
        <f t="shared" si="51"/>
        <v>0.46597891965726268</v>
      </c>
      <c r="I155" s="6">
        <f t="shared" si="44"/>
        <v>7.3232931542738175E-2</v>
      </c>
      <c r="J155" s="4">
        <f t="shared" si="45"/>
        <v>0.01</v>
      </c>
      <c r="K155" s="4">
        <f t="shared" si="46"/>
        <v>1.4859</v>
      </c>
      <c r="L155" s="4">
        <f t="shared" si="47"/>
        <v>0.01</v>
      </c>
      <c r="M155" s="7">
        <f t="shared" si="48"/>
        <v>2.5986558288446702</v>
      </c>
      <c r="N155" s="6">
        <f t="shared" si="49"/>
        <v>8.8679136197611488E-2</v>
      </c>
      <c r="O155" s="4">
        <f t="shared" si="50"/>
        <v>1.5473361061596352E-4</v>
      </c>
      <c r="P155" s="5">
        <f t="shared" si="52"/>
        <v>573.10842708702785</v>
      </c>
      <c r="Q155" s="4">
        <f t="shared" si="53"/>
        <v>0</v>
      </c>
      <c r="R155" s="4">
        <f t="shared" si="55"/>
        <v>0</v>
      </c>
    </row>
    <row r="156" spans="1:18" x14ac:dyDescent="0.25">
      <c r="A156" s="4">
        <f t="shared" si="10"/>
        <v>1.668000000000001</v>
      </c>
      <c r="B156" s="5">
        <f t="shared" si="56"/>
        <v>0.1390000000000001</v>
      </c>
      <c r="C156" s="5">
        <f t="shared" si="11"/>
        <v>0.1390000000000001</v>
      </c>
      <c r="D156" s="5">
        <f t="shared" si="12"/>
        <v>2.8080486647985667</v>
      </c>
      <c r="E156" s="6">
        <f t="shared" si="54"/>
        <v>3.4453540485075304E-2</v>
      </c>
      <c r="F156" s="5">
        <f t="shared" si="42"/>
        <v>0.46800811079976112</v>
      </c>
      <c r="G156" s="6">
        <f t="shared" si="43"/>
        <v>3.4453540485075304E-2</v>
      </c>
      <c r="H156" s="6">
        <f t="shared" si="51"/>
        <v>0.46800811079976112</v>
      </c>
      <c r="I156" s="6">
        <f t="shared" si="44"/>
        <v>7.3617400404020705E-2</v>
      </c>
      <c r="J156" s="4">
        <f t="shared" si="45"/>
        <v>0.01</v>
      </c>
      <c r="K156" s="4">
        <f t="shared" si="46"/>
        <v>1.4859</v>
      </c>
      <c r="L156" s="4">
        <f t="shared" si="47"/>
        <v>0.01</v>
      </c>
      <c r="M156" s="7">
        <f t="shared" si="48"/>
        <v>2.6077476407908482</v>
      </c>
      <c r="N156" s="6">
        <f t="shared" si="49"/>
        <v>8.9846138916847104E-2</v>
      </c>
      <c r="O156" s="4">
        <f t="shared" si="50"/>
        <v>1.5473361061596352E-4</v>
      </c>
      <c r="P156" s="5">
        <f t="shared" si="52"/>
        <v>580.65043890068625</v>
      </c>
      <c r="Q156" s="4">
        <f t="shared" si="53"/>
        <v>0</v>
      </c>
      <c r="R156" s="4">
        <f t="shared" si="55"/>
        <v>0</v>
      </c>
    </row>
    <row r="157" spans="1:18" x14ac:dyDescent="0.25">
      <c r="A157" s="4">
        <f t="shared" si="10"/>
        <v>1.680000000000001</v>
      </c>
      <c r="B157" s="5">
        <f t="shared" si="56"/>
        <v>0.1400000000000001</v>
      </c>
      <c r="C157" s="5">
        <f t="shared" si="11"/>
        <v>0.1400000000000001</v>
      </c>
      <c r="D157" s="5">
        <f t="shared" si="12"/>
        <v>2.8202113476859729</v>
      </c>
      <c r="E157" s="6">
        <f t="shared" si="54"/>
        <v>3.4782415320792986E-2</v>
      </c>
      <c r="F157" s="5">
        <f t="shared" si="42"/>
        <v>0.47003522461432878</v>
      </c>
      <c r="G157" s="6">
        <f t="shared" si="43"/>
        <v>3.4782415320792986E-2</v>
      </c>
      <c r="H157" s="6">
        <f t="shared" si="51"/>
        <v>0.47003522461432878</v>
      </c>
      <c r="I157" s="6">
        <f t="shared" si="44"/>
        <v>7.3999593007805953E-2</v>
      </c>
      <c r="J157" s="4">
        <f t="shared" si="45"/>
        <v>0.01</v>
      </c>
      <c r="K157" s="4">
        <f t="shared" si="46"/>
        <v>1.4859</v>
      </c>
      <c r="L157" s="4">
        <f t="shared" si="47"/>
        <v>0.01</v>
      </c>
      <c r="M157" s="7">
        <f t="shared" si="48"/>
        <v>2.6167699663175568</v>
      </c>
      <c r="N157" s="6">
        <f t="shared" si="49"/>
        <v>9.1017579767434728E-2</v>
      </c>
      <c r="O157" s="4">
        <f t="shared" si="50"/>
        <v>1.5473361061596352E-4</v>
      </c>
      <c r="P157" s="5">
        <f t="shared" si="52"/>
        <v>588.22113311459589</v>
      </c>
      <c r="Q157" s="4">
        <f t="shared" si="53"/>
        <v>0</v>
      </c>
      <c r="R157" s="4">
        <f t="shared" si="55"/>
        <v>0</v>
      </c>
    </row>
    <row r="158" spans="1:18" x14ac:dyDescent="0.25">
      <c r="A158" s="4">
        <f t="shared" si="10"/>
        <v>1.6920000000000011</v>
      </c>
      <c r="B158" s="5">
        <f t="shared" si="56"/>
        <v>0.1410000000000001</v>
      </c>
      <c r="C158" s="5">
        <f t="shared" si="11"/>
        <v>0.1410000000000001</v>
      </c>
      <c r="D158" s="5">
        <f t="shared" si="12"/>
        <v>2.8323620532678717</v>
      </c>
      <c r="E158" s="6">
        <f t="shared" si="54"/>
        <v>3.511161433594305E-2</v>
      </c>
      <c r="F158" s="5">
        <f t="shared" si="42"/>
        <v>0.47206034221131193</v>
      </c>
      <c r="G158" s="6">
        <f t="shared" si="43"/>
        <v>3.511161433594305E-2</v>
      </c>
      <c r="H158" s="6">
        <f t="shared" si="51"/>
        <v>0.47206034221131193</v>
      </c>
      <c r="I158" s="6">
        <f t="shared" si="44"/>
        <v>7.4379504474929553E-2</v>
      </c>
      <c r="J158" s="4">
        <f t="shared" si="45"/>
        <v>0.01</v>
      </c>
      <c r="K158" s="4">
        <f t="shared" si="46"/>
        <v>1.4859</v>
      </c>
      <c r="L158" s="4">
        <f t="shared" si="47"/>
        <v>0.01</v>
      </c>
      <c r="M158" s="7">
        <f t="shared" si="48"/>
        <v>2.6257230759118233</v>
      </c>
      <c r="N158" s="6">
        <f t="shared" si="49"/>
        <v>9.2193375994402055E-2</v>
      </c>
      <c r="O158" s="4">
        <f t="shared" si="50"/>
        <v>1.5473361061596352E-4</v>
      </c>
      <c r="P158" s="5">
        <f t="shared" si="52"/>
        <v>595.81997490654214</v>
      </c>
      <c r="Q158" s="4">
        <f t="shared" si="53"/>
        <v>0</v>
      </c>
      <c r="R158" s="4">
        <f t="shared" si="55"/>
        <v>0</v>
      </c>
    </row>
    <row r="159" spans="1:18" x14ac:dyDescent="0.25">
      <c r="A159" s="4">
        <f t="shared" si="10"/>
        <v>1.7040000000000011</v>
      </c>
      <c r="B159" s="5">
        <f t="shared" si="56"/>
        <v>0.1420000000000001</v>
      </c>
      <c r="C159" s="5">
        <f t="shared" si="11"/>
        <v>0.1420000000000001</v>
      </c>
      <c r="D159" s="5">
        <f t="shared" si="12"/>
        <v>2.8445012640487777</v>
      </c>
      <c r="E159" s="6">
        <f t="shared" si="54"/>
        <v>3.5441125072574492E-2</v>
      </c>
      <c r="F159" s="5">
        <f t="shared" si="42"/>
        <v>0.47408354400812958</v>
      </c>
      <c r="G159" s="6">
        <f t="shared" si="43"/>
        <v>3.5441125072574492E-2</v>
      </c>
      <c r="H159" s="6">
        <f t="shared" si="51"/>
        <v>0.47408354400812958</v>
      </c>
      <c r="I159" s="6">
        <f t="shared" si="44"/>
        <v>7.4757129878287337E-2</v>
      </c>
      <c r="J159" s="4">
        <f t="shared" si="45"/>
        <v>0.01</v>
      </c>
      <c r="K159" s="4">
        <f t="shared" si="46"/>
        <v>1.4859</v>
      </c>
      <c r="L159" s="4">
        <f t="shared" si="47"/>
        <v>0.01</v>
      </c>
      <c r="M159" s="7">
        <f t="shared" si="48"/>
        <v>2.6346072329949397</v>
      </c>
      <c r="N159" s="6">
        <f t="shared" si="49"/>
        <v>9.3373444461683067E-2</v>
      </c>
      <c r="O159" s="4">
        <f t="shared" si="50"/>
        <v>1.5473361061596352E-4</v>
      </c>
      <c r="P159" s="5">
        <f t="shared" si="52"/>
        <v>603.44642699140854</v>
      </c>
      <c r="Q159" s="4">
        <f t="shared" si="53"/>
        <v>0</v>
      </c>
      <c r="R159" s="4">
        <f t="shared" si="55"/>
        <v>0</v>
      </c>
    </row>
    <row r="160" spans="1:18" x14ac:dyDescent="0.25">
      <c r="A160" s="4">
        <f t="shared" si="10"/>
        <v>1.7160000000000011</v>
      </c>
      <c r="B160" s="5">
        <f t="shared" si="56"/>
        <v>0.1430000000000001</v>
      </c>
      <c r="C160" s="5">
        <f t="shared" si="11"/>
        <v>0.1430000000000001</v>
      </c>
      <c r="D160" s="5">
        <f t="shared" si="12"/>
        <v>2.8566294585634324</v>
      </c>
      <c r="E160" s="6">
        <f t="shared" si="54"/>
        <v>3.5770935108060939E-2</v>
      </c>
      <c r="F160" s="5">
        <f t="shared" si="42"/>
        <v>0.47610490976057207</v>
      </c>
      <c r="G160" s="6">
        <f t="shared" si="43"/>
        <v>3.5770935108060939E-2</v>
      </c>
      <c r="H160" s="6">
        <f t="shared" si="51"/>
        <v>0.47610490976057207</v>
      </c>
      <c r="I160" s="6">
        <f t="shared" si="44"/>
        <v>7.5132464242071664E-2</v>
      </c>
      <c r="J160" s="4">
        <f t="shared" si="45"/>
        <v>0.01</v>
      </c>
      <c r="K160" s="4">
        <f t="shared" si="46"/>
        <v>1.4859</v>
      </c>
      <c r="L160" s="4">
        <f t="shared" si="47"/>
        <v>0.01</v>
      </c>
      <c r="M160" s="7">
        <f t="shared" si="48"/>
        <v>2.6434226940413499</v>
      </c>
      <c r="N160" s="6">
        <f t="shared" si="49"/>
        <v>9.4557701651728748E-2</v>
      </c>
      <c r="O160" s="4">
        <f t="shared" si="50"/>
        <v>1.5473361061596352E-4</v>
      </c>
      <c r="P160" s="5">
        <f t="shared" si="52"/>
        <v>611.0999496186605</v>
      </c>
      <c r="Q160" s="4">
        <f t="shared" si="53"/>
        <v>0</v>
      </c>
      <c r="R160" s="4">
        <f t="shared" si="55"/>
        <v>0</v>
      </c>
    </row>
    <row r="161" spans="1:18" x14ac:dyDescent="0.25">
      <c r="A161" s="4">
        <f t="shared" si="10"/>
        <v>1.7280000000000011</v>
      </c>
      <c r="B161" s="5">
        <f t="shared" si="56"/>
        <v>0.1440000000000001</v>
      </c>
      <c r="C161" s="5">
        <f t="shared" si="11"/>
        <v>0.1440000000000001</v>
      </c>
      <c r="D161" s="5">
        <f t="shared" si="12"/>
        <v>2.8687471115606584</v>
      </c>
      <c r="E161" s="6">
        <f t="shared" si="54"/>
        <v>3.6101032053567149E-2</v>
      </c>
      <c r="F161" s="5">
        <f t="shared" si="42"/>
        <v>0.47812451859344307</v>
      </c>
      <c r="G161" s="6">
        <f t="shared" si="43"/>
        <v>3.6101032053567149E-2</v>
      </c>
      <c r="H161" s="6">
        <f t="shared" si="51"/>
        <v>0.47812451859344307</v>
      </c>
      <c r="I161" s="6">
        <f t="shared" si="44"/>
        <v>7.5505502540990657E-2</v>
      </c>
      <c r="J161" s="4">
        <f t="shared" si="45"/>
        <v>0.01</v>
      </c>
      <c r="K161" s="4">
        <f t="shared" si="46"/>
        <v>1.4859</v>
      </c>
      <c r="L161" s="4">
        <f t="shared" si="47"/>
        <v>0.01</v>
      </c>
      <c r="M161" s="7">
        <f t="shared" si="48"/>
        <v>2.652169708693068</v>
      </c>
      <c r="N161" s="6">
        <f t="shared" si="49"/>
        <v>9.5746063665028303E-2</v>
      </c>
      <c r="O161" s="4">
        <f t="shared" si="50"/>
        <v>1.5473361061596352E-4</v>
      </c>
      <c r="P161" s="5">
        <f t="shared" si="52"/>
        <v>618.7800005692518</v>
      </c>
      <c r="Q161" s="4">
        <f t="shared" si="53"/>
        <v>0</v>
      </c>
      <c r="R161" s="4">
        <f t="shared" si="55"/>
        <v>0</v>
      </c>
    </row>
    <row r="162" spans="1:18" x14ac:dyDescent="0.25">
      <c r="A162" s="4">
        <f t="shared" si="10"/>
        <v>1.7400000000000011</v>
      </c>
      <c r="B162" s="5">
        <f t="shared" si="56"/>
        <v>0.1450000000000001</v>
      </c>
      <c r="C162" s="5">
        <f t="shared" si="11"/>
        <v>0.1450000000000001</v>
      </c>
      <c r="D162" s="5">
        <f t="shared" si="12"/>
        <v>2.8808546941835034</v>
      </c>
      <c r="E162" s="6">
        <f t="shared" si="54"/>
        <v>3.643140355253547E-2</v>
      </c>
      <c r="F162" s="5">
        <f t="shared" si="42"/>
        <v>0.4801424490305839</v>
      </c>
      <c r="G162" s="6">
        <f t="shared" si="43"/>
        <v>3.643140355253547E-2</v>
      </c>
      <c r="H162" s="6">
        <f t="shared" si="51"/>
        <v>0.4801424490305839</v>
      </c>
      <c r="I162" s="6">
        <f t="shared" si="44"/>
        <v>7.5876239699470688E-2</v>
      </c>
      <c r="J162" s="4">
        <f t="shared" si="45"/>
        <v>0.01</v>
      </c>
      <c r="K162" s="4">
        <f t="shared" si="46"/>
        <v>1.4859</v>
      </c>
      <c r="L162" s="4">
        <f t="shared" si="47"/>
        <v>0.01</v>
      </c>
      <c r="M162" s="7">
        <f t="shared" si="48"/>
        <v>2.6608485198697558</v>
      </c>
      <c r="N162" s="6">
        <f t="shared" si="49"/>
        <v>9.6938446219541771E-2</v>
      </c>
      <c r="O162" s="4">
        <f t="shared" si="50"/>
        <v>1.5473361061596352E-4</v>
      </c>
      <c r="P162" s="5">
        <f t="shared" si="52"/>
        <v>626.48603515195714</v>
      </c>
      <c r="Q162" s="4">
        <f t="shared" si="53"/>
        <v>0</v>
      </c>
      <c r="R162" s="4">
        <f t="shared" si="55"/>
        <v>0</v>
      </c>
    </row>
    <row r="163" spans="1:18" x14ac:dyDescent="0.25">
      <c r="A163" s="4">
        <f t="shared" si="10"/>
        <v>1.7520000000000011</v>
      </c>
      <c r="B163" s="5">
        <f t="shared" si="56"/>
        <v>0.1460000000000001</v>
      </c>
      <c r="C163" s="5">
        <f t="shared" si="11"/>
        <v>0.1460000000000001</v>
      </c>
      <c r="D163" s="5">
        <f t="shared" si="12"/>
        <v>2.8929526741458638</v>
      </c>
      <c r="E163" s="6">
        <f t="shared" si="54"/>
        <v>3.6762037279190758E-2</v>
      </c>
      <c r="F163" s="5">
        <f t="shared" si="42"/>
        <v>0.48215877902431059</v>
      </c>
      <c r="G163" s="6">
        <f t="shared" si="43"/>
        <v>3.6762037279190758E-2</v>
      </c>
      <c r="H163" s="6">
        <f t="shared" si="51"/>
        <v>0.48215877902431059</v>
      </c>
      <c r="I163" s="6">
        <f t="shared" si="44"/>
        <v>7.624467059084121E-2</v>
      </c>
      <c r="J163" s="4">
        <f t="shared" si="45"/>
        <v>0.01</v>
      </c>
      <c r="K163" s="4">
        <f t="shared" si="46"/>
        <v>1.4859</v>
      </c>
      <c r="L163" s="4">
        <f t="shared" si="47"/>
        <v>0.01</v>
      </c>
      <c r="M163" s="7">
        <f t="shared" si="48"/>
        <v>2.6694593638746058</v>
      </c>
      <c r="N163" s="6">
        <f t="shared" si="49"/>
        <v>9.8134764650043102E-2</v>
      </c>
      <c r="O163" s="4">
        <f t="shared" si="50"/>
        <v>1.5473361061596352E-4</v>
      </c>
      <c r="P163" s="5">
        <f t="shared" si="52"/>
        <v>634.21750619912666</v>
      </c>
      <c r="Q163" s="4">
        <f t="shared" si="53"/>
        <v>0</v>
      </c>
      <c r="R163" s="4">
        <f t="shared" si="55"/>
        <v>0</v>
      </c>
    </row>
    <row r="164" spans="1:18" x14ac:dyDescent="0.25">
      <c r="A164" s="4">
        <f t="shared" si="10"/>
        <v>1.7640000000000011</v>
      </c>
      <c r="B164" s="5">
        <f t="shared" si="56"/>
        <v>0.1470000000000001</v>
      </c>
      <c r="C164" s="5">
        <f t="shared" si="11"/>
        <v>0.1470000000000001</v>
      </c>
      <c r="D164" s="5">
        <f t="shared" si="12"/>
        <v>2.9050415159057859</v>
      </c>
      <c r="E164" s="6">
        <f t="shared" si="54"/>
        <v>3.7092920937062998E-2</v>
      </c>
      <c r="F164" s="5">
        <f t="shared" si="42"/>
        <v>0.48417358598429761</v>
      </c>
      <c r="G164" s="6">
        <f t="shared" si="43"/>
        <v>3.7092920937062998E-2</v>
      </c>
      <c r="H164" s="6">
        <f t="shared" si="51"/>
        <v>0.48417358598429761</v>
      </c>
      <c r="I164" s="6">
        <f t="shared" si="44"/>
        <v>7.6610790036501439E-2</v>
      </c>
      <c r="J164" s="4">
        <f t="shared" si="45"/>
        <v>0.01</v>
      </c>
      <c r="K164" s="4">
        <f t="shared" si="46"/>
        <v>1.4859</v>
      </c>
      <c r="L164" s="4">
        <f t="shared" si="47"/>
        <v>0.01</v>
      </c>
      <c r="M164" s="7">
        <f t="shared" si="48"/>
        <v>2.6780024704961463</v>
      </c>
      <c r="N164" s="6">
        <f t="shared" si="49"/>
        <v>9.9334933907372941E-2</v>
      </c>
      <c r="O164" s="4">
        <f t="shared" si="50"/>
        <v>1.5473361061596352E-4</v>
      </c>
      <c r="P164" s="5">
        <f t="shared" si="52"/>
        <v>641.9738640618574</v>
      </c>
      <c r="Q164" s="4">
        <f t="shared" si="53"/>
        <v>0</v>
      </c>
      <c r="R164" s="4">
        <f t="shared" si="55"/>
        <v>0</v>
      </c>
    </row>
    <row r="165" spans="1:18" x14ac:dyDescent="0.25">
      <c r="A165" s="4">
        <f t="shared" si="10"/>
        <v>1.7760000000000011</v>
      </c>
      <c r="B165" s="5">
        <f t="shared" si="56"/>
        <v>0.1480000000000001</v>
      </c>
      <c r="C165" s="5">
        <f t="shared" si="11"/>
        <v>0.1480000000000001</v>
      </c>
      <c r="D165" s="5">
        <f t="shared" si="12"/>
        <v>2.9171216808356348</v>
      </c>
      <c r="E165" s="6">
        <f t="shared" si="54"/>
        <v>3.7424042257526789E-2</v>
      </c>
      <c r="F165" s="5">
        <f t="shared" si="42"/>
        <v>0.4861869468059391</v>
      </c>
      <c r="G165" s="6">
        <f t="shared" si="43"/>
        <v>3.7424042257526789E-2</v>
      </c>
      <c r="H165" s="6">
        <f t="shared" si="51"/>
        <v>0.4861869468059391</v>
      </c>
      <c r="I165" s="6">
        <f t="shared" si="44"/>
        <v>7.6974592805068756E-2</v>
      </c>
      <c r="J165" s="4">
        <f t="shared" si="45"/>
        <v>0.01</v>
      </c>
      <c r="K165" s="4">
        <f t="shared" si="46"/>
        <v>1.4859</v>
      </c>
      <c r="L165" s="4">
        <f t="shared" si="47"/>
        <v>0.01</v>
      </c>
      <c r="M165" s="7">
        <f t="shared" si="48"/>
        <v>2.6864780631060983</v>
      </c>
      <c r="N165" s="6">
        <f t="shared" si="49"/>
        <v>0.10053886855760134</v>
      </c>
      <c r="O165" s="4">
        <f t="shared" si="50"/>
        <v>1.5473361061596352E-4</v>
      </c>
      <c r="P165" s="5">
        <f t="shared" si="52"/>
        <v>649.75455660458147</v>
      </c>
      <c r="Q165" s="4">
        <f t="shared" si="53"/>
        <v>0</v>
      </c>
      <c r="R165" s="4">
        <f t="shared" si="55"/>
        <v>0</v>
      </c>
    </row>
    <row r="166" spans="1:18" x14ac:dyDescent="0.25">
      <c r="A166" s="4">
        <f t="shared" si="10"/>
        <v>1.7880000000000011</v>
      </c>
      <c r="B166" s="5">
        <f t="shared" si="56"/>
        <v>0.1490000000000001</v>
      </c>
      <c r="C166" s="5">
        <f t="shared" si="11"/>
        <v>0.1490000000000001</v>
      </c>
      <c r="D166" s="5">
        <f t="shared" si="12"/>
        <v>2.9291936273893082</v>
      </c>
      <c r="E166" s="6">
        <f t="shared" si="54"/>
        <v>3.7755388998356516E-2</v>
      </c>
      <c r="F166" s="5">
        <f t="shared" si="42"/>
        <v>0.488198937898218</v>
      </c>
      <c r="G166" s="6">
        <f t="shared" si="43"/>
        <v>3.7755388998356516E-2</v>
      </c>
      <c r="H166" s="6">
        <f t="shared" si="51"/>
        <v>0.488198937898218</v>
      </c>
      <c r="I166" s="6">
        <f t="shared" si="44"/>
        <v>7.7336073611507808E-2</v>
      </c>
      <c r="J166" s="4">
        <f t="shared" si="45"/>
        <v>0.01</v>
      </c>
      <c r="K166" s="4">
        <f t="shared" si="46"/>
        <v>1.4859</v>
      </c>
      <c r="L166" s="4">
        <f t="shared" si="47"/>
        <v>0.01</v>
      </c>
      <c r="M166" s="7">
        <f t="shared" si="48"/>
        <v>2.6948863587533851</v>
      </c>
      <c r="N166" s="6">
        <f t="shared" si="49"/>
        <v>0.1017464827810986</v>
      </c>
      <c r="O166" s="4">
        <f t="shared" si="50"/>
        <v>1.5473361061596352E-4</v>
      </c>
      <c r="P166" s="5">
        <f t="shared" si="52"/>
        <v>657.55902919906168</v>
      </c>
      <c r="Q166" s="4">
        <f t="shared" si="53"/>
        <v>0</v>
      </c>
      <c r="R166" s="4">
        <f t="shared" si="55"/>
        <v>0</v>
      </c>
    </row>
    <row r="167" spans="1:18" x14ac:dyDescent="0.25">
      <c r="A167" s="4">
        <f t="shared" si="10"/>
        <v>1.8000000000000012</v>
      </c>
      <c r="B167" s="5">
        <f t="shared" si="56"/>
        <v>0.15000000000000011</v>
      </c>
      <c r="C167" s="5">
        <f t="shared" si="11"/>
        <v>0.15000000000000011</v>
      </c>
      <c r="D167" s="5">
        <f t="shared" si="12"/>
        <v>2.941257811266675</v>
      </c>
      <c r="E167" s="6">
        <f t="shared" si="54"/>
        <v>3.8086948942296556E-2</v>
      </c>
      <c r="F167" s="5">
        <f t="shared" si="42"/>
        <v>0.49020963521111249</v>
      </c>
      <c r="G167" s="6">
        <f t="shared" si="43"/>
        <v>3.8086948942296556E-2</v>
      </c>
      <c r="H167" s="6">
        <f t="shared" si="51"/>
        <v>0.49020963521111249</v>
      </c>
      <c r="I167" s="6">
        <f t="shared" si="44"/>
        <v>7.7695227116240023E-2</v>
      </c>
      <c r="J167" s="4">
        <f t="shared" si="45"/>
        <v>0.01</v>
      </c>
      <c r="K167" s="4">
        <f t="shared" si="46"/>
        <v>1.4859</v>
      </c>
      <c r="L167" s="4">
        <f t="shared" si="47"/>
        <v>0.01</v>
      </c>
      <c r="M167" s="7">
        <f t="shared" si="48"/>
        <v>2.7032275682544129</v>
      </c>
      <c r="N167" s="6">
        <f t="shared" si="49"/>
        <v>0.1029576903715143</v>
      </c>
      <c r="O167" s="4">
        <f t="shared" si="50"/>
        <v>1.5473361061596352E-4</v>
      </c>
      <c r="P167" s="5">
        <f t="shared" si="52"/>
        <v>665.38672471779296</v>
      </c>
      <c r="Q167" s="4">
        <f t="shared" si="53"/>
        <v>0</v>
      </c>
      <c r="R167" s="4">
        <f t="shared" si="55"/>
        <v>0</v>
      </c>
    </row>
    <row r="168" spans="1:18" x14ac:dyDescent="0.25">
      <c r="A168" s="4">
        <f t="shared" si="10"/>
        <v>1.8120000000000012</v>
      </c>
      <c r="B168" s="5">
        <f t="shared" si="56"/>
        <v>0.15100000000000011</v>
      </c>
      <c r="C168" s="5">
        <f t="shared" si="11"/>
        <v>0.15100000000000011</v>
      </c>
      <c r="D168" s="5">
        <f t="shared" si="12"/>
        <v>2.9533146855754038</v>
      </c>
      <c r="E168" s="6">
        <f t="shared" si="54"/>
        <v>3.8418709895645484E-2</v>
      </c>
      <c r="F168" s="5">
        <f t="shared" si="42"/>
        <v>0.49221911426256726</v>
      </c>
      <c r="G168" s="6">
        <f t="shared" si="43"/>
        <v>3.8418709895645484E-2</v>
      </c>
      <c r="H168" s="6">
        <f t="shared" si="51"/>
        <v>0.49221911426256726</v>
      </c>
      <c r="I168" s="6">
        <f t="shared" si="44"/>
        <v>7.8052047924233134E-2</v>
      </c>
      <c r="J168" s="4">
        <f t="shared" si="45"/>
        <v>0.01</v>
      </c>
      <c r="K168" s="4">
        <f t="shared" si="46"/>
        <v>1.4859</v>
      </c>
      <c r="L168" s="4">
        <f t="shared" si="47"/>
        <v>0.01</v>
      </c>
      <c r="M168" s="7">
        <f t="shared" si="48"/>
        <v>2.7115018962797124</v>
      </c>
      <c r="N168" s="6">
        <f t="shared" si="49"/>
        <v>0.10417240473466288</v>
      </c>
      <c r="O168" s="4">
        <f t="shared" si="50"/>
        <v>1.5473361061596352E-4</v>
      </c>
      <c r="P168" s="5">
        <f t="shared" si="52"/>
        <v>673.23708352680069</v>
      </c>
      <c r="Q168" s="4">
        <f t="shared" si="53"/>
        <v>0</v>
      </c>
      <c r="R168" s="4">
        <f t="shared" si="55"/>
        <v>0</v>
      </c>
    </row>
    <row r="169" spans="1:18" x14ac:dyDescent="0.25">
      <c r="A169" s="4">
        <f t="shared" si="10"/>
        <v>1.8240000000000012</v>
      </c>
      <c r="B169" s="5">
        <f t="shared" si="56"/>
        <v>0.15200000000000011</v>
      </c>
      <c r="C169" s="5">
        <f t="shared" si="11"/>
        <v>0.15200000000000011</v>
      </c>
      <c r="D169" s="5">
        <f t="shared" si="12"/>
        <v>2.9653647009903561</v>
      </c>
      <c r="E169" s="6">
        <f t="shared" si="54"/>
        <v>3.8750659686853525E-2</v>
      </c>
      <c r="F169" s="5">
        <f t="shared" si="42"/>
        <v>0.49422745016505931</v>
      </c>
      <c r="G169" s="6">
        <f t="shared" si="43"/>
        <v>3.8750659686853525E-2</v>
      </c>
      <c r="H169" s="6">
        <f t="shared" si="51"/>
        <v>0.49422745016505931</v>
      </c>
      <c r="I169" s="6">
        <f t="shared" si="44"/>
        <v>7.8406530584069739E-2</v>
      </c>
      <c r="J169" s="4">
        <f t="shared" si="45"/>
        <v>0.01</v>
      </c>
      <c r="K169" s="4">
        <f t="shared" si="46"/>
        <v>1.4859</v>
      </c>
      <c r="L169" s="4">
        <f t="shared" si="47"/>
        <v>0.01</v>
      </c>
      <c r="M169" s="7">
        <f t="shared" si="48"/>
        <v>2.7197095414370631</v>
      </c>
      <c r="N169" s="6">
        <f t="shared" si="49"/>
        <v>0.10539053888731609</v>
      </c>
      <c r="O169" s="4">
        <f t="shared" si="50"/>
        <v>1.5473361061596352E-4</v>
      </c>
      <c r="P169" s="5">
        <f t="shared" si="52"/>
        <v>681.10954347783559</v>
      </c>
      <c r="Q169" s="4">
        <f t="shared" si="53"/>
        <v>0</v>
      </c>
      <c r="R169" s="4">
        <f t="shared" si="55"/>
        <v>0</v>
      </c>
    </row>
    <row r="170" spans="1:18" x14ac:dyDescent="0.25">
      <c r="A170" s="4">
        <f t="shared" si="10"/>
        <v>1.8360000000000012</v>
      </c>
      <c r="B170" s="5">
        <f t="shared" si="56"/>
        <v>0.15300000000000011</v>
      </c>
      <c r="C170" s="5">
        <f t="shared" si="11"/>
        <v>0.15300000000000011</v>
      </c>
      <c r="D170" s="5">
        <f t="shared" si="12"/>
        <v>2.9774083059106973</v>
      </c>
      <c r="E170" s="6">
        <f t="shared" si="54"/>
        <v>3.9082786165132388E-2</v>
      </c>
      <c r="F170" s="5">
        <f t="shared" si="42"/>
        <v>0.49623471765178284</v>
      </c>
      <c r="G170" s="6">
        <f t="shared" si="43"/>
        <v>3.9082786165132388E-2</v>
      </c>
      <c r="H170" s="6">
        <f t="shared" si="51"/>
        <v>0.49623471765178284</v>
      </c>
      <c r="I170" s="6">
        <f t="shared" si="44"/>
        <v>7.8758669586994734E-2</v>
      </c>
      <c r="J170" s="4">
        <f t="shared" si="45"/>
        <v>0.01</v>
      </c>
      <c r="K170" s="4">
        <f t="shared" si="46"/>
        <v>1.4859</v>
      </c>
      <c r="L170" s="4">
        <f t="shared" si="47"/>
        <v>0.01</v>
      </c>
      <c r="M170" s="7">
        <f t="shared" si="48"/>
        <v>2.7278506963511617</v>
      </c>
      <c r="N170" s="6">
        <f t="shared" si="49"/>
        <v>0.10661200545589994</v>
      </c>
      <c r="O170" s="4">
        <f t="shared" si="50"/>
        <v>1.5473361061596352E-4</v>
      </c>
      <c r="P170" s="5">
        <f t="shared" si="52"/>
        <v>689.00353989995381</v>
      </c>
      <c r="Q170" s="4">
        <f t="shared" si="53"/>
        <v>0</v>
      </c>
      <c r="R170" s="4">
        <f t="shared" si="55"/>
        <v>0</v>
      </c>
    </row>
    <row r="171" spans="1:18" x14ac:dyDescent="0.25">
      <c r="A171" s="4">
        <f t="shared" si="10"/>
        <v>1.8480000000000012</v>
      </c>
      <c r="B171" s="5">
        <f t="shared" si="56"/>
        <v>0.15400000000000011</v>
      </c>
      <c r="C171" s="5">
        <f t="shared" si="11"/>
        <v>0.15400000000000011</v>
      </c>
      <c r="D171" s="5">
        <f t="shared" si="12"/>
        <v>2.9894459466148859</v>
      </c>
      <c r="E171" s="6">
        <f t="shared" si="54"/>
        <v>3.9415077199076609E-2</v>
      </c>
      <c r="F171" s="5">
        <f t="shared" si="42"/>
        <v>0.49824099110248099</v>
      </c>
      <c r="G171" s="6">
        <f t="shared" si="43"/>
        <v>3.9415077199076609E-2</v>
      </c>
      <c r="H171" s="6">
        <f t="shared" si="51"/>
        <v>0.49824099110248099</v>
      </c>
      <c r="I171" s="6">
        <f t="shared" si="44"/>
        <v>7.9108459365940645E-2</v>
      </c>
      <c r="J171" s="4">
        <f t="shared" si="45"/>
        <v>0.01</v>
      </c>
      <c r="K171" s="4">
        <f t="shared" si="46"/>
        <v>1.4859</v>
      </c>
      <c r="L171" s="4">
        <f t="shared" si="47"/>
        <v>0.01</v>
      </c>
      <c r="M171" s="7">
        <f t="shared" si="48"/>
        <v>2.7359255477399445</v>
      </c>
      <c r="N171" s="6">
        <f t="shared" si="49"/>
        <v>0.10783671667509587</v>
      </c>
      <c r="O171" s="4">
        <f t="shared" si="50"/>
        <v>1.5473361061596352E-4</v>
      </c>
      <c r="P171" s="5">
        <f t="shared" si="52"/>
        <v>696.91850559047566</v>
      </c>
      <c r="Q171" s="4">
        <f t="shared" si="53"/>
        <v>0</v>
      </c>
      <c r="R171" s="4">
        <f t="shared" si="55"/>
        <v>0</v>
      </c>
    </row>
    <row r="172" spans="1:18" x14ac:dyDescent="0.25">
      <c r="A172" s="4">
        <f t="shared" si="10"/>
        <v>1.8600000000000012</v>
      </c>
      <c r="B172" s="5">
        <f t="shared" si="56"/>
        <v>0.15500000000000011</v>
      </c>
      <c r="C172" s="5">
        <f t="shared" si="11"/>
        <v>0.15500000000000011</v>
      </c>
      <c r="D172" s="5">
        <f t="shared" si="12"/>
        <v>3.0014780674136938</v>
      </c>
      <c r="E172" s="6">
        <f t="shared" si="54"/>
        <v>3.9747520675295654E-2</v>
      </c>
      <c r="F172" s="5">
        <f t="shared" si="42"/>
        <v>0.5002463445689489</v>
      </c>
      <c r="G172" s="6">
        <f t="shared" si="43"/>
        <v>3.9747520675295654E-2</v>
      </c>
      <c r="H172" s="6">
        <f t="shared" si="51"/>
        <v>0.5002463445689489</v>
      </c>
      <c r="I172" s="6">
        <f t="shared" si="44"/>
        <v>7.9455894294530441E-2</v>
      </c>
      <c r="J172" s="4">
        <f t="shared" si="45"/>
        <v>0.01</v>
      </c>
      <c r="K172" s="4">
        <f t="shared" si="46"/>
        <v>1.4859</v>
      </c>
      <c r="L172" s="4">
        <f t="shared" si="47"/>
        <v>0.01</v>
      </c>
      <c r="M172" s="7">
        <f t="shared" si="48"/>
        <v>2.7439342764876384</v>
      </c>
      <c r="N172" s="6">
        <f t="shared" si="49"/>
        <v>0.10906458438634484</v>
      </c>
      <c r="O172" s="4">
        <f t="shared" si="50"/>
        <v>1.5473361061596352E-4</v>
      </c>
      <c r="P172" s="5">
        <f t="shared" si="52"/>
        <v>704.85387080531871</v>
      </c>
      <c r="Q172" s="4">
        <f t="shared" si="53"/>
        <v>0</v>
      </c>
      <c r="R172" s="4">
        <f t="shared" si="55"/>
        <v>0</v>
      </c>
    </row>
    <row r="173" spans="1:18" x14ac:dyDescent="0.25">
      <c r="A173" s="4">
        <f t="shared" si="10"/>
        <v>1.8720000000000012</v>
      </c>
      <c r="B173" s="5">
        <f t="shared" si="56"/>
        <v>0.15600000000000011</v>
      </c>
      <c r="C173" s="5">
        <f t="shared" si="11"/>
        <v>0.15600000000000011</v>
      </c>
      <c r="D173" s="5">
        <f t="shared" si="12"/>
        <v>3.013505110801407</v>
      </c>
      <c r="E173" s="6">
        <f t="shared" si="54"/>
        <v>4.0080104497055992E-2</v>
      </c>
      <c r="F173" s="5">
        <f t="shared" si="42"/>
        <v>0.50225085180023443</v>
      </c>
      <c r="G173" s="6">
        <f t="shared" si="43"/>
        <v>4.0080104497055992E-2</v>
      </c>
      <c r="H173" s="6">
        <f t="shared" si="51"/>
        <v>0.50225085180023443</v>
      </c>
      <c r="I173" s="6">
        <f t="shared" si="44"/>
        <v>7.9800968686057058E-2</v>
      </c>
      <c r="J173" s="4">
        <f t="shared" si="45"/>
        <v>0.01</v>
      </c>
      <c r="K173" s="4">
        <f t="shared" si="46"/>
        <v>1.4859</v>
      </c>
      <c r="L173" s="4">
        <f t="shared" si="47"/>
        <v>0.01</v>
      </c>
      <c r="M173" s="7">
        <f t="shared" si="48"/>
        <v>2.7518770577146143</v>
      </c>
      <c r="N173" s="6">
        <f t="shared" si="49"/>
        <v>0.11029552003625273</v>
      </c>
      <c r="O173" s="4">
        <f t="shared" si="50"/>
        <v>1.5473361061596352E-4</v>
      </c>
      <c r="P173" s="5">
        <f t="shared" si="52"/>
        <v>712.80906324869136</v>
      </c>
      <c r="Q173" s="4">
        <f t="shared" si="53"/>
        <v>0</v>
      </c>
      <c r="R173" s="4">
        <f t="shared" si="55"/>
        <v>0</v>
      </c>
    </row>
    <row r="174" spans="1:18" x14ac:dyDescent="0.25">
      <c r="A174" s="4">
        <f t="shared" si="10"/>
        <v>1.8840000000000012</v>
      </c>
      <c r="B174" s="5">
        <f t="shared" si="56"/>
        <v>0.15700000000000011</v>
      </c>
      <c r="C174" s="5">
        <f t="shared" si="11"/>
        <v>0.15700000000000011</v>
      </c>
      <c r="D174" s="5">
        <f t="shared" si="12"/>
        <v>3.0255275176053522</v>
      </c>
      <c r="E174" s="6">
        <f t="shared" si="54"/>
        <v>4.041281658293229E-2</v>
      </c>
      <c r="F174" s="5">
        <f t="shared" si="42"/>
        <v>0.5042545862675587</v>
      </c>
      <c r="G174" s="6">
        <f t="shared" si="43"/>
        <v>4.041281658293229E-2</v>
      </c>
      <c r="H174" s="6">
        <f t="shared" si="51"/>
        <v>0.5042545862675587</v>
      </c>
      <c r="I174" s="6">
        <f t="shared" si="44"/>
        <v>8.0143676792439028E-2</v>
      </c>
      <c r="J174" s="4">
        <f t="shared" si="45"/>
        <v>0.01</v>
      </c>
      <c r="K174" s="4">
        <f t="shared" si="46"/>
        <v>1.4859</v>
      </c>
      <c r="L174" s="4">
        <f t="shared" si="47"/>
        <v>0.01</v>
      </c>
      <c r="M174" s="7">
        <f t="shared" si="48"/>
        <v>2.7597540608441307</v>
      </c>
      <c r="N174" s="6">
        <f t="shared" si="49"/>
        <v>0.11152943467489641</v>
      </c>
      <c r="O174" s="4">
        <f t="shared" si="50"/>
        <v>1.5473361061596352E-4</v>
      </c>
      <c r="P174" s="5">
        <f t="shared" si="52"/>
        <v>720.78350806214667</v>
      </c>
      <c r="Q174" s="4">
        <f t="shared" si="53"/>
        <v>0</v>
      </c>
      <c r="R174" s="4">
        <f t="shared" si="55"/>
        <v>0</v>
      </c>
    </row>
    <row r="175" spans="1:18" x14ac:dyDescent="0.25">
      <c r="A175" s="4">
        <f t="shared" si="10"/>
        <v>1.8960000000000012</v>
      </c>
      <c r="B175" s="5">
        <f t="shared" si="56"/>
        <v>0.15800000000000011</v>
      </c>
      <c r="C175" s="5">
        <f t="shared" si="11"/>
        <v>0.15800000000000011</v>
      </c>
      <c r="D175" s="5">
        <f t="shared" si="12"/>
        <v>3.037545727133895</v>
      </c>
      <c r="E175" s="6">
        <f t="shared" si="54"/>
        <v>4.0745644865467091E-2</v>
      </c>
      <c r="F175" s="5">
        <f t="shared" si="42"/>
        <v>0.50625762118898243</v>
      </c>
      <c r="G175" s="6">
        <f t="shared" si="43"/>
        <v>4.0745644865467091E-2</v>
      </c>
      <c r="H175" s="6">
        <f t="shared" si="51"/>
        <v>0.50625762118898243</v>
      </c>
      <c r="I175" s="6">
        <f t="shared" si="44"/>
        <v>8.0484012803151511E-2</v>
      </c>
      <c r="J175" s="4">
        <f t="shared" si="45"/>
        <v>0.01</v>
      </c>
      <c r="K175" s="4">
        <f t="shared" si="46"/>
        <v>1.4859</v>
      </c>
      <c r="L175" s="4">
        <f t="shared" si="47"/>
        <v>0.01</v>
      </c>
      <c r="M175" s="7">
        <f t="shared" si="48"/>
        <v>2.7675654496660242</v>
      </c>
      <c r="N175" s="6">
        <f t="shared" si="49"/>
        <v>0.11276623895402857</v>
      </c>
      <c r="O175" s="4">
        <f t="shared" si="50"/>
        <v>1.5473361061596352E-4</v>
      </c>
      <c r="P175" s="5">
        <f t="shared" si="52"/>
        <v>728.77662781297965</v>
      </c>
      <c r="Q175" s="4">
        <f t="shared" si="53"/>
        <v>0</v>
      </c>
      <c r="R175" s="4">
        <f t="shared" si="55"/>
        <v>0</v>
      </c>
    </row>
    <row r="176" spans="1:18" x14ac:dyDescent="0.25">
      <c r="A176" s="4">
        <f t="shared" si="10"/>
        <v>1.9080000000000013</v>
      </c>
      <c r="B176" s="5">
        <f t="shared" si="56"/>
        <v>0.15900000000000011</v>
      </c>
      <c r="C176" s="5">
        <f t="shared" si="11"/>
        <v>0.15900000000000011</v>
      </c>
      <c r="D176" s="5">
        <f t="shared" si="12"/>
        <v>3.0495601773230465</v>
      </c>
      <c r="E176" s="6">
        <f t="shared" si="54"/>
        <v>4.1078577289838068E-2</v>
      </c>
      <c r="F176" s="5">
        <f t="shared" si="42"/>
        <v>0.50826002955384109</v>
      </c>
      <c r="G176" s="6">
        <f t="shared" si="43"/>
        <v>4.1078577289838068E-2</v>
      </c>
      <c r="H176" s="6">
        <f t="shared" si="51"/>
        <v>0.50826002955384109</v>
      </c>
      <c r="I176" s="6">
        <f t="shared" si="44"/>
        <v>8.0821970844131716E-2</v>
      </c>
      <c r="J176" s="4">
        <f t="shared" si="45"/>
        <v>0.01</v>
      </c>
      <c r="K176" s="4">
        <f t="shared" si="46"/>
        <v>1.4859</v>
      </c>
      <c r="L176" s="4">
        <f t="shared" si="47"/>
        <v>0.01</v>
      </c>
      <c r="M176" s="7">
        <f t="shared" si="48"/>
        <v>2.7753113823974083</v>
      </c>
      <c r="N176" s="6">
        <f t="shared" si="49"/>
        <v>0.11400584312517927</v>
      </c>
      <c r="O176" s="4">
        <f t="shared" si="50"/>
        <v>1.5473361061596352E-4</v>
      </c>
      <c r="P176" s="5">
        <f t="shared" si="52"/>
        <v>736.78784248195871</v>
      </c>
      <c r="Q176" s="4">
        <f t="shared" si="53"/>
        <v>0</v>
      </c>
      <c r="R176" s="4">
        <f t="shared" si="55"/>
        <v>0</v>
      </c>
    </row>
    <row r="177" spans="1:18" x14ac:dyDescent="0.25">
      <c r="A177" s="4">
        <f t="shared" si="10"/>
        <v>1.9200000000000013</v>
      </c>
      <c r="B177" s="5">
        <f t="shared" si="56"/>
        <v>0.16000000000000011</v>
      </c>
      <c r="C177" s="5">
        <f t="shared" si="11"/>
        <v>0.16000000000000011</v>
      </c>
      <c r="D177" s="5">
        <f t="shared" si="12"/>
        <v>3.0615713048818169</v>
      </c>
      <c r="E177" s="6">
        <f t="shared" si="54"/>
        <v>4.1411601812532207E-2</v>
      </c>
      <c r="F177" s="5">
        <f t="shared" si="42"/>
        <v>0.51026188414696949</v>
      </c>
      <c r="G177" s="6">
        <f t="shared" si="43"/>
        <v>4.1411601812532207E-2</v>
      </c>
      <c r="H177" s="6">
        <f t="shared" si="51"/>
        <v>0.51026188414696949</v>
      </c>
      <c r="I177" s="6">
        <f t="shared" si="44"/>
        <v>8.1157544976658544E-2</v>
      </c>
      <c r="J177" s="4">
        <f t="shared" si="45"/>
        <v>0.01</v>
      </c>
      <c r="K177" s="4">
        <f t="shared" si="46"/>
        <v>1.4859</v>
      </c>
      <c r="L177" s="4">
        <f t="shared" si="47"/>
        <v>0.01</v>
      </c>
      <c r="M177" s="7">
        <f t="shared" si="48"/>
        <v>2.7829920117404714</v>
      </c>
      <c r="N177" s="6">
        <f t="shared" si="49"/>
        <v>0.11524815703765436</v>
      </c>
      <c r="O177" s="4">
        <f t="shared" si="50"/>
        <v>1.5473361061596352E-4</v>
      </c>
      <c r="P177" s="5">
        <f t="shared" si="52"/>
        <v>744.81656945038969</v>
      </c>
      <c r="Q177" s="4">
        <f t="shared" si="53"/>
        <v>0</v>
      </c>
      <c r="R177" s="4">
        <f t="shared" si="55"/>
        <v>0</v>
      </c>
    </row>
    <row r="178" spans="1:18" x14ac:dyDescent="0.25">
      <c r="A178" s="4">
        <f t="shared" si="10"/>
        <v>1.9320000000000013</v>
      </c>
      <c r="B178" s="5">
        <f t="shared" si="56"/>
        <v>0.16100000000000012</v>
      </c>
      <c r="C178" s="5">
        <f t="shared" si="11"/>
        <v>0.16100000000000012</v>
      </c>
      <c r="D178" s="5">
        <f t="shared" si="12"/>
        <v>3.0735795454364543</v>
      </c>
      <c r="E178" s="6">
        <f t="shared" si="54"/>
        <v>4.1744706400026137E-2</v>
      </c>
      <c r="F178" s="5">
        <f t="shared" si="42"/>
        <v>0.51226325757274238</v>
      </c>
      <c r="G178" s="6">
        <f t="shared" si="43"/>
        <v>4.1744706400026137E-2</v>
      </c>
      <c r="H178" s="6">
        <f t="shared" si="51"/>
        <v>0.51226325757274238</v>
      </c>
      <c r="I178" s="6">
        <f t="shared" si="44"/>
        <v>8.1490729196204953E-2</v>
      </c>
      <c r="J178" s="4">
        <f t="shared" si="45"/>
        <v>0.01</v>
      </c>
      <c r="K178" s="4">
        <f t="shared" si="46"/>
        <v>1.4859</v>
      </c>
      <c r="L178" s="4">
        <f t="shared" si="47"/>
        <v>0.01</v>
      </c>
      <c r="M178" s="7">
        <f t="shared" si="48"/>
        <v>2.790607484937389</v>
      </c>
      <c r="N178" s="6">
        <f t="shared" si="49"/>
        <v>0.11649309013642667</v>
      </c>
      <c r="O178" s="4">
        <f t="shared" si="50"/>
        <v>1.5473361061596352E-4</v>
      </c>
      <c r="P178" s="5">
        <f t="shared" si="52"/>
        <v>752.86222348648755</v>
      </c>
      <c r="Q178" s="4">
        <f t="shared" si="53"/>
        <v>0</v>
      </c>
      <c r="R178" s="4">
        <f t="shared" si="55"/>
        <v>0</v>
      </c>
    </row>
    <row r="179" spans="1:18" x14ac:dyDescent="0.25">
      <c r="A179" s="4">
        <f t="shared" si="10"/>
        <v>1.9440000000000013</v>
      </c>
      <c r="B179" s="5">
        <f t="shared" si="56"/>
        <v>0.16200000000000012</v>
      </c>
      <c r="C179" s="5">
        <f t="shared" si="11"/>
        <v>0.16200000000000012</v>
      </c>
      <c r="D179" s="5">
        <f t="shared" si="12"/>
        <v>3.0855853336737007</v>
      </c>
      <c r="E179" s="6">
        <f t="shared" si="54"/>
        <v>4.2077879027471961E-2</v>
      </c>
      <c r="F179" s="5">
        <f t="shared" si="42"/>
        <v>0.51426422227895008</v>
      </c>
      <c r="G179" s="6">
        <f t="shared" si="43"/>
        <v>4.2077879027471961E-2</v>
      </c>
      <c r="H179" s="6">
        <f t="shared" si="51"/>
        <v>0.51426422227895008</v>
      </c>
      <c r="I179" s="6">
        <f t="shared" si="44"/>
        <v>8.1821517431262883E-2</v>
      </c>
      <c r="J179" s="4">
        <f t="shared" si="45"/>
        <v>0.01</v>
      </c>
      <c r="K179" s="4">
        <f t="shared" si="46"/>
        <v>1.4859</v>
      </c>
      <c r="L179" s="4">
        <f t="shared" si="47"/>
        <v>0.01</v>
      </c>
      <c r="M179" s="7">
        <f t="shared" si="48"/>
        <v>2.7981579438224471</v>
      </c>
      <c r="N179" s="6">
        <f t="shared" si="49"/>
        <v>0.11774055145992061</v>
      </c>
      <c r="O179" s="4">
        <f t="shared" si="50"/>
        <v>1.5473361061596352E-4</v>
      </c>
      <c r="P179" s="5">
        <f t="shared" si="52"/>
        <v>760.92421673105832</v>
      </c>
      <c r="Q179" s="4">
        <f t="shared" si="53"/>
        <v>0</v>
      </c>
      <c r="R179" s="4">
        <f t="shared" si="55"/>
        <v>0</v>
      </c>
    </row>
    <row r="180" spans="1:18" x14ac:dyDescent="0.25">
      <c r="A180" s="4">
        <f t="shared" si="10"/>
        <v>1.9560000000000013</v>
      </c>
      <c r="B180" s="5">
        <f t="shared" si="56"/>
        <v>0.16300000000000012</v>
      </c>
      <c r="C180" s="5">
        <f t="shared" si="11"/>
        <v>0.16300000000000012</v>
      </c>
      <c r="D180" s="5">
        <f t="shared" si="12"/>
        <v>3.0975891034831937</v>
      </c>
      <c r="E180" s="6">
        <f t="shared" si="54"/>
        <v>4.2411107677387712E-2</v>
      </c>
      <c r="F180" s="5">
        <f t="shared" si="42"/>
        <v>0.51626485058053229</v>
      </c>
      <c r="G180" s="6">
        <f t="shared" si="43"/>
        <v>4.2411107677387712E-2</v>
      </c>
      <c r="H180" s="6">
        <f t="shared" si="51"/>
        <v>0.51626485058053229</v>
      </c>
      <c r="I180" s="6">
        <f t="shared" si="44"/>
        <v>8.2149903542139358E-2</v>
      </c>
      <c r="J180" s="4">
        <f t="shared" si="45"/>
        <v>0.01</v>
      </c>
      <c r="K180" s="4">
        <f t="shared" si="46"/>
        <v>1.4859</v>
      </c>
      <c r="L180" s="4">
        <f t="shared" si="47"/>
        <v>0.01</v>
      </c>
      <c r="M180" s="7">
        <f t="shared" si="48"/>
        <v>2.8056435248713951</v>
      </c>
      <c r="N180" s="6">
        <f t="shared" si="49"/>
        <v>0.11899044963768635</v>
      </c>
      <c r="O180" s="4">
        <f t="shared" si="50"/>
        <v>1.5473361061596352E-4</v>
      </c>
      <c r="P180" s="5">
        <f t="shared" si="52"/>
        <v>769.00195868246851</v>
      </c>
      <c r="Q180" s="4">
        <f t="shared" si="53"/>
        <v>0</v>
      </c>
      <c r="R180" s="4">
        <f t="shared" si="55"/>
        <v>0</v>
      </c>
    </row>
    <row r="181" spans="1:18" x14ac:dyDescent="0.25">
      <c r="A181" s="4">
        <f t="shared" si="10"/>
        <v>1.9680000000000013</v>
      </c>
      <c r="B181" s="5">
        <f t="shared" si="56"/>
        <v>0.16400000000000012</v>
      </c>
      <c r="C181" s="5">
        <f t="shared" si="11"/>
        <v>0.16400000000000012</v>
      </c>
      <c r="D181" s="5">
        <f t="shared" si="12"/>
        <v>3.1095912880991508</v>
      </c>
      <c r="E181" s="6">
        <f t="shared" si="54"/>
        <v>4.2744380338351796E-2</v>
      </c>
      <c r="F181" s="5">
        <f t="shared" si="42"/>
        <v>0.51826521468319176</v>
      </c>
      <c r="G181" s="6">
        <f t="shared" si="43"/>
        <v>4.2744380338351796E-2</v>
      </c>
      <c r="H181" s="6">
        <f t="shared" si="51"/>
        <v>0.51826521468319176</v>
      </c>
      <c r="I181" s="6">
        <f t="shared" si="44"/>
        <v>8.2475881319723221E-2</v>
      </c>
      <c r="J181" s="4">
        <f t="shared" si="45"/>
        <v>0.01</v>
      </c>
      <c r="K181" s="4">
        <f t="shared" si="46"/>
        <v>1.4859</v>
      </c>
      <c r="L181" s="4">
        <f t="shared" si="47"/>
        <v>0.01</v>
      </c>
      <c r="M181" s="7">
        <f t="shared" si="48"/>
        <v>2.8130643592480915</v>
      </c>
      <c r="N181" s="6">
        <f t="shared" si="49"/>
        <v>0.12024269288796231</v>
      </c>
      <c r="O181" s="4">
        <f t="shared" si="50"/>
        <v>1.5473361061596352E-4</v>
      </c>
      <c r="P181" s="5">
        <f t="shared" si="52"/>
        <v>777.09485618089195</v>
      </c>
      <c r="Q181" s="4">
        <f t="shared" si="53"/>
        <v>0</v>
      </c>
      <c r="R181" s="4">
        <f t="shared" si="55"/>
        <v>0</v>
      </c>
    </row>
    <row r="182" spans="1:18" x14ac:dyDescent="0.25">
      <c r="A182" s="4">
        <f t="shared" si="10"/>
        <v>1.9800000000000013</v>
      </c>
      <c r="B182" s="5">
        <f t="shared" si="56"/>
        <v>0.16500000000000012</v>
      </c>
      <c r="C182" s="5">
        <f t="shared" si="11"/>
        <v>0.16500000000000012</v>
      </c>
      <c r="D182" s="5">
        <f t="shared" si="12"/>
        <v>3.1215923202414606</v>
      </c>
      <c r="E182" s="6">
        <f t="shared" si="54"/>
        <v>4.3077685003700877E-2</v>
      </c>
      <c r="F182" s="5">
        <f t="shared" si="42"/>
        <v>0.52026538670691003</v>
      </c>
      <c r="G182" s="6">
        <f t="shared" si="43"/>
        <v>4.3077685003700877E-2</v>
      </c>
      <c r="H182" s="6">
        <f t="shared" si="51"/>
        <v>0.52026538670691003</v>
      </c>
      <c r="I182" s="6">
        <f t="shared" si="44"/>
        <v>8.2799444484221593E-2</v>
      </c>
      <c r="J182" s="4">
        <f t="shared" si="45"/>
        <v>0.01</v>
      </c>
      <c r="K182" s="4">
        <f t="shared" si="46"/>
        <v>1.4859</v>
      </c>
      <c r="L182" s="4">
        <f t="shared" si="47"/>
        <v>0.01</v>
      </c>
      <c r="M182" s="7">
        <f t="shared" si="48"/>
        <v>2.8204205728484943</v>
      </c>
      <c r="N182" s="6">
        <f t="shared" si="49"/>
        <v>0.12149718901512502</v>
      </c>
      <c r="O182" s="4">
        <f t="shared" si="50"/>
        <v>1.5473361061596352E-4</v>
      </c>
      <c r="P182" s="5">
        <f t="shared" si="52"/>
        <v>785.20231339182897</v>
      </c>
      <c r="Q182" s="4">
        <f t="shared" si="53"/>
        <v>0</v>
      </c>
      <c r="R182" s="4">
        <f t="shared" si="55"/>
        <v>0</v>
      </c>
    </row>
    <row r="183" spans="1:18" x14ac:dyDescent="0.25">
      <c r="A183" s="4">
        <f t="shared" si="10"/>
        <v>1.9920000000000013</v>
      </c>
      <c r="B183" s="5">
        <f t="shared" ref="B183:B246" si="57">B182+0.001</f>
        <v>0.16600000000000012</v>
      </c>
      <c r="C183" s="5">
        <f t="shared" si="11"/>
        <v>0.16600000000000012</v>
      </c>
      <c r="D183" s="5">
        <f t="shared" si="12"/>
        <v>3.1335926322563079</v>
      </c>
      <c r="E183" s="6">
        <f t="shared" si="54"/>
        <v>4.3411009670230073E-2</v>
      </c>
      <c r="F183" s="5">
        <f t="shared" ref="F183:F246" si="58">D$10*D183</f>
        <v>0.52226543870938458</v>
      </c>
      <c r="G183" s="6">
        <f t="shared" ref="G183:G246" si="59">IF(B183&lt;D$10,E183,3.14159*D$10^2-E183)</f>
        <v>4.3411009670230073E-2</v>
      </c>
      <c r="H183" s="6">
        <f t="shared" ref="H183:H246" si="60">IF(B183&lt;D$10,F183,2*3.14159*D$10-F183)</f>
        <v>0.52226543870938458</v>
      </c>
      <c r="I183" s="6">
        <f t="shared" ref="I183:I246" si="61">G183/H183</f>
        <v>8.3120586683864794E-2</v>
      </c>
      <c r="J183" s="4">
        <f t="shared" ref="J183:J246" si="62">D$9</f>
        <v>0.01</v>
      </c>
      <c r="K183" s="4">
        <f t="shared" ref="K183:K246" si="63">D$7</f>
        <v>1.4859</v>
      </c>
      <c r="L183" s="4">
        <f t="shared" ref="L183:L246" si="64">D$8</f>
        <v>0.01</v>
      </c>
      <c r="M183" s="7">
        <f t="shared" ref="M183:M246" si="65">K183/L183*I183^0.667*J183^0.5</f>
        <v>2.8277122863420061</v>
      </c>
      <c r="N183" s="6">
        <f t="shared" ref="N183:N246" si="66">G183*M183</f>
        <v>0.12275384540702122</v>
      </c>
      <c r="O183" s="4">
        <f t="shared" ref="O183:O246" si="67">D$6</f>
        <v>1.5473361061596352E-4</v>
      </c>
      <c r="P183" s="5">
        <f t="shared" si="52"/>
        <v>793.32373178886439</v>
      </c>
      <c r="Q183" s="4">
        <f t="shared" si="53"/>
        <v>0</v>
      </c>
      <c r="R183" s="4">
        <f t="shared" si="55"/>
        <v>0</v>
      </c>
    </row>
    <row r="184" spans="1:18" x14ac:dyDescent="0.25">
      <c r="A184" s="4">
        <f t="shared" si="10"/>
        <v>2.0040000000000013</v>
      </c>
      <c r="B184" s="5">
        <f t="shared" si="57"/>
        <v>0.16700000000000012</v>
      </c>
      <c r="C184" s="5">
        <f t="shared" si="11"/>
        <v>0.16633333333333319</v>
      </c>
      <c r="D184" s="5">
        <f t="shared" si="12"/>
        <v>3.13759265092312</v>
      </c>
      <c r="E184" s="6">
        <f t="shared" si="54"/>
        <v>4.35221202628212E-2</v>
      </c>
      <c r="F184" s="5">
        <f t="shared" si="58"/>
        <v>0.52293210848718663</v>
      </c>
      <c r="G184" s="6">
        <f t="shared" si="59"/>
        <v>4.374426862606768E-2</v>
      </c>
      <c r="H184" s="6">
        <f t="shared" si="60"/>
        <v>0.52426455817947992</v>
      </c>
      <c r="I184" s="6">
        <f t="shared" si="61"/>
        <v>8.3439301672366725E-2</v>
      </c>
      <c r="J184" s="4">
        <f t="shared" si="62"/>
        <v>0.01</v>
      </c>
      <c r="K184" s="4">
        <f t="shared" si="63"/>
        <v>1.4859</v>
      </c>
      <c r="L184" s="4">
        <f t="shared" si="64"/>
        <v>0.01</v>
      </c>
      <c r="M184" s="7">
        <f t="shared" si="65"/>
        <v>2.8349396192619456</v>
      </c>
      <c r="N184" s="6">
        <f t="shared" si="66"/>
        <v>0.12401236024367658</v>
      </c>
      <c r="O184" s="4">
        <f t="shared" si="67"/>
        <v>1.5473361061596352E-4</v>
      </c>
      <c r="P184" s="5">
        <f t="shared" si="52"/>
        <v>801.4571607940137</v>
      </c>
      <c r="Q184" s="4">
        <f t="shared" si="53"/>
        <v>0</v>
      </c>
      <c r="R184" s="4">
        <f t="shared" si="55"/>
        <v>0</v>
      </c>
    </row>
    <row r="185" spans="1:18" x14ac:dyDescent="0.25">
      <c r="A185" s="4">
        <f t="shared" si="10"/>
        <v>2.0160000000000013</v>
      </c>
      <c r="B185" s="5">
        <f t="shared" si="57"/>
        <v>0.16800000000000012</v>
      </c>
      <c r="C185" s="5">
        <f t="shared" si="11"/>
        <v>0.16533333333333319</v>
      </c>
      <c r="D185" s="5">
        <f t="shared" si="12"/>
        <v>3.1255924829182096</v>
      </c>
      <c r="E185" s="6">
        <f t="shared" si="54"/>
        <v>4.3188791596199996E-2</v>
      </c>
      <c r="F185" s="5">
        <f t="shared" si="58"/>
        <v>0.52093208048636819</v>
      </c>
      <c r="G185" s="6">
        <f t="shared" si="59"/>
        <v>4.4077597292688883E-2</v>
      </c>
      <c r="H185" s="6">
        <f t="shared" si="60"/>
        <v>0.52626458618029837</v>
      </c>
      <c r="I185" s="6">
        <f t="shared" si="61"/>
        <v>8.3755583123330077E-2</v>
      </c>
      <c r="J185" s="4">
        <f t="shared" si="62"/>
        <v>0.01</v>
      </c>
      <c r="K185" s="4">
        <f t="shared" si="63"/>
        <v>1.4859</v>
      </c>
      <c r="L185" s="4">
        <f t="shared" si="64"/>
        <v>0.01</v>
      </c>
      <c r="M185" s="7">
        <f t="shared" si="65"/>
        <v>2.8421026858463851</v>
      </c>
      <c r="N185" s="6">
        <f t="shared" si="66"/>
        <v>0.12527305765120644</v>
      </c>
      <c r="O185" s="4">
        <f t="shared" si="67"/>
        <v>1.5473361061596352E-4</v>
      </c>
      <c r="P185" s="5">
        <f t="shared" si="52"/>
        <v>809.60469514360511</v>
      </c>
      <c r="Q185" s="4">
        <f t="shared" si="53"/>
        <v>0</v>
      </c>
      <c r="R185" s="4">
        <f t="shared" si="55"/>
        <v>0</v>
      </c>
    </row>
    <row r="186" spans="1:18" x14ac:dyDescent="0.25">
      <c r="A186" s="4">
        <f t="shared" si="10"/>
        <v>2.0280000000000014</v>
      </c>
      <c r="B186" s="5">
        <f t="shared" si="57"/>
        <v>0.16900000000000012</v>
      </c>
      <c r="C186" s="5">
        <f t="shared" si="11"/>
        <v>0.16433333333333319</v>
      </c>
      <c r="D186" s="5">
        <f t="shared" si="12"/>
        <v>3.1135917388424419</v>
      </c>
      <c r="E186" s="6">
        <f t="shared" si="54"/>
        <v>4.285547893023485E-2</v>
      </c>
      <c r="F186" s="5">
        <f t="shared" si="58"/>
        <v>0.51893195647374024</v>
      </c>
      <c r="G186" s="6">
        <f t="shared" si="59"/>
        <v>4.441090995865403E-2</v>
      </c>
      <c r="H186" s="6">
        <f t="shared" si="60"/>
        <v>0.52826471019292631</v>
      </c>
      <c r="I186" s="6">
        <f t="shared" si="61"/>
        <v>8.4069424100721823E-2</v>
      </c>
      <c r="J186" s="4">
        <f t="shared" si="62"/>
        <v>0.01</v>
      </c>
      <c r="K186" s="4">
        <f t="shared" si="63"/>
        <v>1.4859</v>
      </c>
      <c r="L186" s="4">
        <f t="shared" si="64"/>
        <v>0.01</v>
      </c>
      <c r="M186" s="7">
        <f t="shared" si="65"/>
        <v>2.8492015831347204</v>
      </c>
      <c r="N186" s="6">
        <f t="shared" si="66"/>
        <v>0.12653563496265058</v>
      </c>
      <c r="O186" s="4">
        <f t="shared" si="67"/>
        <v>1.5473361061596352E-4</v>
      </c>
      <c r="P186" s="5">
        <f t="shared" si="52"/>
        <v>817.76437878582135</v>
      </c>
      <c r="Q186" s="4">
        <f t="shared" si="53"/>
        <v>0</v>
      </c>
      <c r="R186" s="4">
        <f t="shared" si="55"/>
        <v>0</v>
      </c>
    </row>
    <row r="187" spans="1:18" x14ac:dyDescent="0.25">
      <c r="A187" s="4">
        <f t="shared" si="10"/>
        <v>2.0400000000000014</v>
      </c>
      <c r="B187" s="5">
        <f t="shared" si="57"/>
        <v>0.17000000000000012</v>
      </c>
      <c r="C187" s="5">
        <f t="shared" si="11"/>
        <v>0.16333333333333319</v>
      </c>
      <c r="D187" s="5">
        <f t="shared" si="12"/>
        <v>3.1015899864430105</v>
      </c>
      <c r="E187" s="6">
        <f t="shared" si="54"/>
        <v>4.2522194267266229E-2</v>
      </c>
      <c r="F187" s="5">
        <f t="shared" si="58"/>
        <v>0.51693166440716842</v>
      </c>
      <c r="G187" s="6">
        <f t="shared" si="59"/>
        <v>4.474419462162265E-2</v>
      </c>
      <c r="H187" s="6">
        <f t="shared" si="60"/>
        <v>0.53026500225949813</v>
      </c>
      <c r="I187" s="6">
        <f t="shared" si="61"/>
        <v>8.4380817951334425E-2</v>
      </c>
      <c r="J187" s="4">
        <f t="shared" si="62"/>
        <v>0.01</v>
      </c>
      <c r="K187" s="4">
        <f t="shared" si="63"/>
        <v>1.4859</v>
      </c>
      <c r="L187" s="4">
        <f t="shared" si="64"/>
        <v>0.01</v>
      </c>
      <c r="M187" s="7">
        <f t="shared" si="65"/>
        <v>2.8562364112555443</v>
      </c>
      <c r="N187" s="6">
        <f t="shared" si="66"/>
        <v>0.1277999978705831</v>
      </c>
      <c r="O187" s="4">
        <f t="shared" si="67"/>
        <v>1.5473361061596352E-4</v>
      </c>
      <c r="P187" s="5">
        <f t="shared" si="52"/>
        <v>825.93560223817497</v>
      </c>
      <c r="Q187" s="4">
        <f t="shared" si="53"/>
        <v>0</v>
      </c>
      <c r="R187" s="4">
        <f t="shared" si="55"/>
        <v>0</v>
      </c>
    </row>
    <row r="188" spans="1:18" x14ac:dyDescent="0.25">
      <c r="A188" s="4">
        <f t="shared" si="10"/>
        <v>2.0520000000000014</v>
      </c>
      <c r="B188" s="5">
        <f t="shared" si="57"/>
        <v>0.17100000000000012</v>
      </c>
      <c r="C188" s="5">
        <f t="shared" si="11"/>
        <v>0.16233333333333319</v>
      </c>
      <c r="D188" s="5">
        <f t="shared" si="12"/>
        <v>3.0895867931402008</v>
      </c>
      <c r="E188" s="6">
        <f t="shared" si="54"/>
        <v>4.2188949612660377E-2</v>
      </c>
      <c r="F188" s="5">
        <f t="shared" si="58"/>
        <v>0.51493113219003339</v>
      </c>
      <c r="G188" s="6">
        <f t="shared" si="59"/>
        <v>4.5077439276228502E-2</v>
      </c>
      <c r="H188" s="6">
        <f t="shared" si="60"/>
        <v>0.53226553447663316</v>
      </c>
      <c r="I188" s="6">
        <f t="shared" si="61"/>
        <v>8.4689757943001723E-2</v>
      </c>
      <c r="J188" s="4">
        <f t="shared" si="62"/>
        <v>0.01</v>
      </c>
      <c r="K188" s="4">
        <f t="shared" si="63"/>
        <v>1.4859</v>
      </c>
      <c r="L188" s="4">
        <f t="shared" si="64"/>
        <v>0.01</v>
      </c>
      <c r="M188" s="7">
        <f t="shared" si="65"/>
        <v>2.8632072652794558</v>
      </c>
      <c r="N188" s="6">
        <f t="shared" si="66"/>
        <v>0.12906605163589094</v>
      </c>
      <c r="O188" s="4">
        <f t="shared" si="67"/>
        <v>1.5473361061596352E-4</v>
      </c>
      <c r="P188" s="5">
        <f t="shared" si="52"/>
        <v>834.11775322830522</v>
      </c>
      <c r="Q188" s="4">
        <f t="shared" si="53"/>
        <v>0</v>
      </c>
      <c r="R188" s="4">
        <f t="shared" si="55"/>
        <v>0</v>
      </c>
    </row>
    <row r="189" spans="1:18" x14ac:dyDescent="0.25">
      <c r="A189" s="4">
        <f t="shared" si="10"/>
        <v>2.0640000000000014</v>
      </c>
      <c r="B189" s="5">
        <f t="shared" si="57"/>
        <v>0.17200000000000013</v>
      </c>
      <c r="C189" s="5">
        <f t="shared" si="11"/>
        <v>0.16133333333333319</v>
      </c>
      <c r="D189" s="5">
        <f t="shared" si="12"/>
        <v>3.0775817258868901</v>
      </c>
      <c r="E189" s="6">
        <f t="shared" si="54"/>
        <v>4.1855756976108251E-2</v>
      </c>
      <c r="F189" s="5">
        <f t="shared" si="58"/>
        <v>0.51293028764781501</v>
      </c>
      <c r="G189" s="6">
        <f t="shared" si="59"/>
        <v>4.5410631912780629E-2</v>
      </c>
      <c r="H189" s="6">
        <f t="shared" si="60"/>
        <v>0.53426637901885154</v>
      </c>
      <c r="I189" s="6">
        <f t="shared" si="61"/>
        <v>8.499623726309441E-2</v>
      </c>
      <c r="J189" s="4">
        <f t="shared" si="62"/>
        <v>0.01</v>
      </c>
      <c r="K189" s="4">
        <f t="shared" si="63"/>
        <v>1.4859</v>
      </c>
      <c r="L189" s="4">
        <f t="shared" si="64"/>
        <v>0.01</v>
      </c>
      <c r="M189" s="7">
        <f t="shared" si="65"/>
        <v>2.8701142352453561</v>
      </c>
      <c r="N189" s="6">
        <f t="shared" si="66"/>
        <v>0.13033370108435874</v>
      </c>
      <c r="O189" s="4">
        <f t="shared" si="67"/>
        <v>1.5473361061596352E-4</v>
      </c>
      <c r="P189" s="5">
        <f t="shared" si="52"/>
        <v>842.31021667190714</v>
      </c>
      <c r="Q189" s="4">
        <f t="shared" si="53"/>
        <v>0</v>
      </c>
      <c r="R189" s="4">
        <f t="shared" si="55"/>
        <v>0</v>
      </c>
    </row>
    <row r="190" spans="1:18" x14ac:dyDescent="0.25">
      <c r="A190" s="4">
        <f t="shared" si="10"/>
        <v>2.0760000000000014</v>
      </c>
      <c r="B190" s="5">
        <f t="shared" si="57"/>
        <v>0.17300000000000013</v>
      </c>
      <c r="C190" s="5">
        <f t="shared" si="11"/>
        <v>0.16033333333333319</v>
      </c>
      <c r="D190" s="5">
        <f t="shared" si="12"/>
        <v>3.0655743510276241</v>
      </c>
      <c r="E190" s="6">
        <f t="shared" si="54"/>
        <v>4.1522628372926799E-2</v>
      </c>
      <c r="F190" s="5">
        <f t="shared" si="58"/>
        <v>0.51092905850460402</v>
      </c>
      <c r="G190" s="6">
        <f t="shared" si="59"/>
        <v>4.574376051596208E-2</v>
      </c>
      <c r="H190" s="6">
        <f t="shared" si="60"/>
        <v>0.53626760816206254</v>
      </c>
      <c r="I190" s="6">
        <f t="shared" si="61"/>
        <v>8.5300249016976068E-2</v>
      </c>
      <c r="J190" s="4">
        <f t="shared" si="62"/>
        <v>0.01</v>
      </c>
      <c r="K190" s="4">
        <f t="shared" si="63"/>
        <v>1.4859</v>
      </c>
      <c r="L190" s="4">
        <f t="shared" si="64"/>
        <v>0.01</v>
      </c>
      <c r="M190" s="7">
        <f t="shared" si="65"/>
        <v>2.8769574061843182</v>
      </c>
      <c r="N190" s="6">
        <f t="shared" si="66"/>
        <v>0.13160285060311888</v>
      </c>
      <c r="O190" s="4">
        <f t="shared" si="67"/>
        <v>1.5473361061596352E-4</v>
      </c>
      <c r="P190" s="5">
        <f t="shared" si="52"/>
        <v>850.51237464978863</v>
      </c>
      <c r="Q190" s="4">
        <f t="shared" si="53"/>
        <v>0</v>
      </c>
      <c r="R190" s="4">
        <f t="shared" si="55"/>
        <v>0</v>
      </c>
    </row>
    <row r="191" spans="1:18" x14ac:dyDescent="0.25">
      <c r="A191" s="4">
        <f t="shared" si="10"/>
        <v>2.0880000000000014</v>
      </c>
      <c r="B191" s="5">
        <f t="shared" si="57"/>
        <v>0.17400000000000013</v>
      </c>
      <c r="C191" s="5">
        <f t="shared" si="11"/>
        <v>0.15933333333333319</v>
      </c>
      <c r="D191" s="5">
        <f t="shared" si="12"/>
        <v>3.0535642341571467</v>
      </c>
      <c r="E191" s="6">
        <f t="shared" si="54"/>
        <v>4.1189575825363318E-2</v>
      </c>
      <c r="F191" s="5">
        <f t="shared" si="58"/>
        <v>0.50892737235952445</v>
      </c>
      <c r="G191" s="6">
        <f t="shared" si="59"/>
        <v>4.6076813063525561E-2</v>
      </c>
      <c r="H191" s="6">
        <f t="shared" si="60"/>
        <v>0.5382692943071421</v>
      </c>
      <c r="I191" s="6">
        <f t="shared" si="61"/>
        <v>8.5601786226419313E-2</v>
      </c>
      <c r="J191" s="4">
        <f t="shared" si="62"/>
        <v>0.01</v>
      </c>
      <c r="K191" s="4">
        <f t="shared" si="63"/>
        <v>1.4859</v>
      </c>
      <c r="L191" s="4">
        <f t="shared" si="64"/>
        <v>0.01</v>
      </c>
      <c r="M191" s="7">
        <f t="shared" si="65"/>
        <v>2.8837368581410527</v>
      </c>
      <c r="N191" s="6">
        <f t="shared" si="66"/>
        <v>0.13287340413696383</v>
      </c>
      <c r="O191" s="4">
        <f t="shared" si="67"/>
        <v>1.5473361061596352E-4</v>
      </c>
      <c r="P191" s="5">
        <f t="shared" si="52"/>
        <v>858.72360638403904</v>
      </c>
      <c r="Q191" s="4">
        <f t="shared" si="53"/>
        <v>0</v>
      </c>
      <c r="R191" s="4">
        <f t="shared" si="55"/>
        <v>0</v>
      </c>
    </row>
    <row r="192" spans="1:18" x14ac:dyDescent="0.25">
      <c r="A192" s="4">
        <f t="shared" si="10"/>
        <v>2.1000000000000014</v>
      </c>
      <c r="B192" s="5">
        <f t="shared" si="57"/>
        <v>0.17500000000000013</v>
      </c>
      <c r="C192" s="5">
        <f t="shared" si="11"/>
        <v>0.15833333333333319</v>
      </c>
      <c r="D192" s="5">
        <f t="shared" si="12"/>
        <v>3.0415509399782517</v>
      </c>
      <c r="E192" s="6">
        <f t="shared" si="54"/>
        <v>4.0856611363903596E-2</v>
      </c>
      <c r="F192" s="5">
        <f t="shared" si="58"/>
        <v>0.50692515666304194</v>
      </c>
      <c r="G192" s="6">
        <f t="shared" si="59"/>
        <v>4.6409777524985284E-2</v>
      </c>
      <c r="H192" s="6">
        <f t="shared" si="60"/>
        <v>0.54027151000362461</v>
      </c>
      <c r="I192" s="6">
        <f t="shared" si="61"/>
        <v>8.5900841827980023E-2</v>
      </c>
      <c r="J192" s="4">
        <f t="shared" si="62"/>
        <v>0.01</v>
      </c>
      <c r="K192" s="4">
        <f t="shared" si="63"/>
        <v>1.4859</v>
      </c>
      <c r="L192" s="4">
        <f t="shared" si="64"/>
        <v>0.01</v>
      </c>
      <c r="M192" s="7">
        <f t="shared" si="65"/>
        <v>2.8904526661929744</v>
      </c>
      <c r="N192" s="6">
        <f t="shared" si="66"/>
        <v>0.1341452651845165</v>
      </c>
      <c r="O192" s="4">
        <f t="shared" si="67"/>
        <v>1.5473361061596352E-4</v>
      </c>
      <c r="P192" s="5">
        <f t="shared" si="52"/>
        <v>866.94328821327861</v>
      </c>
      <c r="Q192" s="4">
        <f t="shared" si="53"/>
        <v>0</v>
      </c>
      <c r="R192" s="4">
        <f t="shared" si="55"/>
        <v>0</v>
      </c>
    </row>
    <row r="193" spans="1:18" x14ac:dyDescent="0.25">
      <c r="A193" s="4">
        <f t="shared" si="10"/>
        <v>2.1120000000000014</v>
      </c>
      <c r="B193" s="5">
        <f t="shared" si="57"/>
        <v>0.17600000000000013</v>
      </c>
      <c r="C193" s="5">
        <f t="shared" si="11"/>
        <v>0.15733333333333319</v>
      </c>
      <c r="D193" s="5">
        <f t="shared" si="12"/>
        <v>3.0295340321588236</v>
      </c>
      <c r="E193" s="6">
        <f t="shared" si="54"/>
        <v>4.0523747028584398E-2</v>
      </c>
      <c r="F193" s="5">
        <f t="shared" si="58"/>
        <v>0.50492233869313718</v>
      </c>
      <c r="G193" s="6">
        <f t="shared" si="59"/>
        <v>4.6742641860304482E-2</v>
      </c>
      <c r="H193" s="6">
        <f t="shared" si="60"/>
        <v>0.54227432797352937</v>
      </c>
      <c r="I193" s="6">
        <f t="shared" si="61"/>
        <v>8.6197408671328773E-2</v>
      </c>
      <c r="J193" s="4">
        <f t="shared" si="62"/>
        <v>0.01</v>
      </c>
      <c r="K193" s="4">
        <f t="shared" si="63"/>
        <v>1.4859</v>
      </c>
      <c r="L193" s="4">
        <f t="shared" si="64"/>
        <v>0.01</v>
      </c>
      <c r="M193" s="7">
        <f t="shared" si="65"/>
        <v>2.8971049004668927</v>
      </c>
      <c r="N193" s="6">
        <f t="shared" si="66"/>
        <v>0.13541833679425702</v>
      </c>
      <c r="O193" s="4">
        <f t="shared" si="67"/>
        <v>1.5473361061596352E-4</v>
      </c>
      <c r="P193" s="5">
        <f t="shared" si="52"/>
        <v>875.17079356698093</v>
      </c>
      <c r="Q193" s="4">
        <f t="shared" si="53"/>
        <v>0</v>
      </c>
      <c r="R193" s="4">
        <f t="shared" si="55"/>
        <v>0</v>
      </c>
    </row>
    <row r="194" spans="1:18" x14ac:dyDescent="0.25">
      <c r="A194" s="4">
        <f t="shared" si="10"/>
        <v>2.1240000000000014</v>
      </c>
      <c r="B194" s="5">
        <f t="shared" si="57"/>
        <v>0.17700000000000013</v>
      </c>
      <c r="C194" s="5">
        <f t="shared" si="11"/>
        <v>0.15633333333333319</v>
      </c>
      <c r="D194" s="5">
        <f t="shared" si="12"/>
        <v>3.0175130731879451</v>
      </c>
      <c r="E194" s="6">
        <f t="shared" si="54"/>
        <v>4.0190994870311303E-2</v>
      </c>
      <c r="F194" s="5">
        <f t="shared" si="58"/>
        <v>0.50291884553132415</v>
      </c>
      <c r="G194" s="6">
        <f t="shared" si="59"/>
        <v>4.7075394018577577E-2</v>
      </c>
      <c r="H194" s="6">
        <f t="shared" si="60"/>
        <v>0.5442778211353424</v>
      </c>
      <c r="I194" s="6">
        <f t="shared" si="61"/>
        <v>8.6491479517537814E-2</v>
      </c>
      <c r="J194" s="4">
        <f t="shared" si="62"/>
        <v>0.01</v>
      </c>
      <c r="K194" s="4">
        <f t="shared" si="63"/>
        <v>1.4859</v>
      </c>
      <c r="L194" s="4">
        <f t="shared" si="64"/>
        <v>0.01</v>
      </c>
      <c r="M194" s="7">
        <f t="shared" si="65"/>
        <v>2.9036936261533248</v>
      </c>
      <c r="N194" s="6">
        <f t="shared" si="66"/>
        <v>0.13669252156040007</v>
      </c>
      <c r="O194" s="4">
        <f t="shared" si="67"/>
        <v>1.5473361061596352E-4</v>
      </c>
      <c r="P194" s="5">
        <f t="shared" si="52"/>
        <v>883.40549293882896</v>
      </c>
      <c r="Q194" s="4">
        <f t="shared" si="53"/>
        <v>0</v>
      </c>
      <c r="R194" s="4">
        <f t="shared" si="55"/>
        <v>0</v>
      </c>
    </row>
    <row r="195" spans="1:18" x14ac:dyDescent="0.25">
      <c r="A195" s="4">
        <f t="shared" si="10"/>
        <v>2.1360000000000015</v>
      </c>
      <c r="B195" s="5">
        <f t="shared" si="57"/>
        <v>0.17800000000000013</v>
      </c>
      <c r="C195" s="5">
        <f t="shared" si="11"/>
        <v>0.15533333333333318</v>
      </c>
      <c r="D195" s="5">
        <f t="shared" si="12"/>
        <v>3.0054876242309274</v>
      </c>
      <c r="E195" s="6">
        <f t="shared" si="54"/>
        <v>3.9858366952182325E-2</v>
      </c>
      <c r="F195" s="5">
        <f t="shared" si="58"/>
        <v>0.50091460403848787</v>
      </c>
      <c r="G195" s="6">
        <f t="shared" si="59"/>
        <v>4.7408021936706554E-2</v>
      </c>
      <c r="H195" s="6">
        <f t="shared" si="60"/>
        <v>0.54628206262817869</v>
      </c>
      <c r="I195" s="6">
        <f t="shared" si="61"/>
        <v>8.6783047037322078E-2</v>
      </c>
      <c r="J195" s="4">
        <f t="shared" si="62"/>
        <v>0.01</v>
      </c>
      <c r="K195" s="4">
        <f t="shared" si="63"/>
        <v>1.4859</v>
      </c>
      <c r="L195" s="4">
        <f t="shared" si="64"/>
        <v>0.01</v>
      </c>
      <c r="M195" s="7">
        <f t="shared" si="65"/>
        <v>2.9102189035184409</v>
      </c>
      <c r="N195" s="6">
        <f t="shared" si="66"/>
        <v>0.13796772161862034</v>
      </c>
      <c r="O195" s="4">
        <f t="shared" si="67"/>
        <v>1.5473361061596352E-4</v>
      </c>
      <c r="P195" s="5">
        <f t="shared" si="52"/>
        <v>891.64675385909027</v>
      </c>
      <c r="Q195" s="4">
        <f t="shared" si="53"/>
        <v>0</v>
      </c>
      <c r="R195" s="4">
        <f t="shared" si="55"/>
        <v>0</v>
      </c>
    </row>
    <row r="196" spans="1:18" x14ac:dyDescent="0.25">
      <c r="A196" s="4">
        <f t="shared" si="10"/>
        <v>2.1480000000000015</v>
      </c>
      <c r="B196" s="5">
        <f t="shared" si="57"/>
        <v>0.17900000000000013</v>
      </c>
      <c r="C196" s="5">
        <f t="shared" si="11"/>
        <v>0.15433333333333318</v>
      </c>
      <c r="D196" s="5">
        <f t="shared" si="12"/>
        <v>2.9934572449831358</v>
      </c>
      <c r="E196" s="6">
        <f t="shared" si="54"/>
        <v>3.9525875350818314E-2</v>
      </c>
      <c r="F196" s="5">
        <f t="shared" si="58"/>
        <v>0.49890954083052264</v>
      </c>
      <c r="G196" s="6">
        <f t="shared" si="59"/>
        <v>4.7740513538070566E-2</v>
      </c>
      <c r="H196" s="6">
        <f t="shared" si="60"/>
        <v>0.54828712583614392</v>
      </c>
      <c r="I196" s="6">
        <f t="shared" si="61"/>
        <v>8.707210380923272E-2</v>
      </c>
      <c r="J196" s="4">
        <f t="shared" si="62"/>
        <v>0.01</v>
      </c>
      <c r="K196" s="4">
        <f t="shared" si="63"/>
        <v>1.4859</v>
      </c>
      <c r="L196" s="4">
        <f t="shared" si="64"/>
        <v>0.01</v>
      </c>
      <c r="M196" s="7">
        <f t="shared" si="65"/>
        <v>2.9166807879136449</v>
      </c>
      <c r="N196" s="6">
        <f t="shared" si="66"/>
        <v>0.13924383864162168</v>
      </c>
      <c r="O196" s="4">
        <f t="shared" si="67"/>
        <v>1.5473361061596352E-4</v>
      </c>
      <c r="P196" s="5">
        <f t="shared" si="52"/>
        <v>899.89394086598145</v>
      </c>
      <c r="Q196" s="4">
        <f t="shared" si="53"/>
        <v>0</v>
      </c>
      <c r="R196" s="4">
        <f t="shared" si="55"/>
        <v>0</v>
      </c>
    </row>
    <row r="197" spans="1:18" x14ac:dyDescent="0.25">
      <c r="A197" s="4">
        <f t="shared" si="10"/>
        <v>2.1600000000000015</v>
      </c>
      <c r="B197" s="5">
        <f t="shared" si="57"/>
        <v>0.18000000000000013</v>
      </c>
      <c r="C197" s="5">
        <f t="shared" si="11"/>
        <v>0.15333333333333318</v>
      </c>
      <c r="D197" s="5">
        <f t="shared" si="12"/>
        <v>2.9814214935224732</v>
      </c>
      <c r="E197" s="6">
        <f t="shared" si="54"/>
        <v>3.9193532157700613E-2</v>
      </c>
      <c r="F197" s="5">
        <f t="shared" si="58"/>
        <v>0.49690358225374553</v>
      </c>
      <c r="G197" s="6">
        <f t="shared" si="59"/>
        <v>4.8072856731188267E-2</v>
      </c>
      <c r="H197" s="6">
        <f t="shared" si="60"/>
        <v>0.55029308441292102</v>
      </c>
      <c r="I197" s="6">
        <f t="shared" si="61"/>
        <v>8.7358642317801771E-2</v>
      </c>
      <c r="J197" s="4">
        <f t="shared" si="62"/>
        <v>0.01</v>
      </c>
      <c r="K197" s="4">
        <f t="shared" si="63"/>
        <v>1.4859</v>
      </c>
      <c r="L197" s="4">
        <f t="shared" si="64"/>
        <v>0.01</v>
      </c>
      <c r="M197" s="7">
        <f t="shared" si="65"/>
        <v>2.9230793297827935</v>
      </c>
      <c r="N197" s="6">
        <f t="shared" si="66"/>
        <v>0.14052077383454606</v>
      </c>
      <c r="O197" s="4">
        <f t="shared" si="67"/>
        <v>1.5473361061596352E-4</v>
      </c>
      <c r="P197" s="5">
        <f t="shared" si="52"/>
        <v>908.14641547599774</v>
      </c>
      <c r="Q197" s="4">
        <f t="shared" si="53"/>
        <v>0</v>
      </c>
      <c r="R197" s="4">
        <f t="shared" si="55"/>
        <v>0</v>
      </c>
    </row>
    <row r="198" spans="1:18" x14ac:dyDescent="0.25">
      <c r="A198" s="4">
        <f t="shared" si="10"/>
        <v>2.1720000000000015</v>
      </c>
      <c r="B198" s="5">
        <f t="shared" si="57"/>
        <v>0.18100000000000013</v>
      </c>
      <c r="C198" s="5">
        <f t="shared" si="11"/>
        <v>0.15233333333333318</v>
      </c>
      <c r="D198" s="5">
        <f t="shared" si="12"/>
        <v>2.9693799261603782</v>
      </c>
      <c r="E198" s="6">
        <f t="shared" si="54"/>
        <v>3.8861349480517032E-2</v>
      </c>
      <c r="F198" s="5">
        <f t="shared" si="58"/>
        <v>0.49489665436006303</v>
      </c>
      <c r="G198" s="6">
        <f t="shared" si="59"/>
        <v>4.8405039408371847E-2</v>
      </c>
      <c r="H198" s="6">
        <f t="shared" si="60"/>
        <v>0.55230001230660353</v>
      </c>
      <c r="I198" s="6">
        <f t="shared" si="61"/>
        <v>8.7642654951635784E-2</v>
      </c>
      <c r="J198" s="4">
        <f t="shared" si="62"/>
        <v>0.01</v>
      </c>
      <c r="K198" s="4">
        <f t="shared" si="63"/>
        <v>1.4859</v>
      </c>
      <c r="L198" s="4">
        <f t="shared" si="64"/>
        <v>0.01</v>
      </c>
      <c r="M198" s="7">
        <f t="shared" si="65"/>
        <v>2.9294145746670415</v>
      </c>
      <c r="N198" s="6">
        <f t="shared" si="66"/>
        <v>0.14179842793021699</v>
      </c>
      <c r="O198" s="4">
        <f t="shared" si="67"/>
        <v>1.5473361061596352E-4</v>
      </c>
      <c r="P198" s="5">
        <f t="shared" si="52"/>
        <v>916.40353615317213</v>
      </c>
      <c r="Q198" s="4">
        <f t="shared" si="53"/>
        <v>0</v>
      </c>
      <c r="R198" s="4">
        <f t="shared" si="55"/>
        <v>0</v>
      </c>
    </row>
    <row r="199" spans="1:18" x14ac:dyDescent="0.25">
      <c r="A199" s="4">
        <f t="shared" si="10"/>
        <v>2.1840000000000015</v>
      </c>
      <c r="B199" s="5">
        <f t="shared" si="57"/>
        <v>0.18200000000000013</v>
      </c>
      <c r="C199" s="5">
        <f t="shared" si="11"/>
        <v>0.15133333333333318</v>
      </c>
      <c r="D199" s="5">
        <f t="shared" si="12"/>
        <v>2.9573320972911965</v>
      </c>
      <c r="E199" s="6">
        <f t="shared" si="54"/>
        <v>3.8529339444516565E-2</v>
      </c>
      <c r="F199" s="5">
        <f t="shared" si="58"/>
        <v>0.49288868288186605</v>
      </c>
      <c r="G199" s="6">
        <f t="shared" si="59"/>
        <v>4.8737049444372314E-2</v>
      </c>
      <c r="H199" s="6">
        <f t="shared" si="60"/>
        <v>0.55430798378480051</v>
      </c>
      <c r="I199" s="6">
        <f t="shared" si="61"/>
        <v>8.7924134001457113E-2</v>
      </c>
      <c r="J199" s="4">
        <f t="shared" si="62"/>
        <v>0.01</v>
      </c>
      <c r="K199" s="4">
        <f t="shared" si="63"/>
        <v>1.4859</v>
      </c>
      <c r="L199" s="4">
        <f t="shared" si="64"/>
        <v>0.01</v>
      </c>
      <c r="M199" s="7">
        <f t="shared" si="65"/>
        <v>2.9356865632073137</v>
      </c>
      <c r="N199" s="6">
        <f t="shared" si="66"/>
        <v>0.14307670118421428</v>
      </c>
      <c r="O199" s="4">
        <f t="shared" si="67"/>
        <v>1.5473361061596352E-4</v>
      </c>
      <c r="P199" s="5">
        <f t="shared" si="52"/>
        <v>924.66465827724551</v>
      </c>
      <c r="Q199" s="4">
        <f t="shared" si="53"/>
        <v>0</v>
      </c>
      <c r="R199" s="4">
        <f t="shared" si="55"/>
        <v>0</v>
      </c>
    </row>
    <row r="200" spans="1:18" x14ac:dyDescent="0.25">
      <c r="A200" s="4">
        <f t="shared" si="10"/>
        <v>2.1960000000000015</v>
      </c>
      <c r="B200" s="5">
        <f t="shared" si="57"/>
        <v>0.18300000000000013</v>
      </c>
      <c r="C200" s="5">
        <f t="shared" si="11"/>
        <v>0.15033333333333318</v>
      </c>
      <c r="D200" s="5">
        <f t="shared" si="12"/>
        <v>2.945277559239786</v>
      </c>
      <c r="E200" s="6">
        <f t="shared" si="54"/>
        <v>3.8197514193873926E-2</v>
      </c>
      <c r="F200" s="5">
        <f t="shared" si="58"/>
        <v>0.49087959320663099</v>
      </c>
      <c r="G200" s="6">
        <f t="shared" si="59"/>
        <v>4.9068874695014954E-2</v>
      </c>
      <c r="H200" s="6">
        <f t="shared" si="60"/>
        <v>0.55631707346003556</v>
      </c>
      <c r="I200" s="6">
        <f t="shared" si="61"/>
        <v>8.8203071658090937E-2</v>
      </c>
      <c r="J200" s="4">
        <f t="shared" si="62"/>
        <v>0.01</v>
      </c>
      <c r="K200" s="4">
        <f t="shared" si="63"/>
        <v>1.4859</v>
      </c>
      <c r="L200" s="4">
        <f t="shared" si="64"/>
        <v>0.01</v>
      </c>
      <c r="M200" s="7">
        <f t="shared" si="65"/>
        <v>2.9418953311444018</v>
      </c>
      <c r="N200" s="6">
        <f t="shared" si="66"/>
        <v>0.14435549336977418</v>
      </c>
      <c r="O200" s="4">
        <f t="shared" si="67"/>
        <v>1.5473361061596352E-4</v>
      </c>
      <c r="P200" s="5">
        <f t="shared" si="52"/>
        <v>932.9291341107072</v>
      </c>
      <c r="Q200" s="4">
        <f t="shared" si="53"/>
        <v>0</v>
      </c>
      <c r="R200" s="4">
        <f t="shared" si="55"/>
        <v>0</v>
      </c>
    </row>
    <row r="201" spans="1:18" x14ac:dyDescent="0.25">
      <c r="A201" s="4">
        <f t="shared" si="10"/>
        <v>2.2080000000000015</v>
      </c>
      <c r="B201" s="5">
        <f t="shared" si="57"/>
        <v>0.18400000000000014</v>
      </c>
      <c r="C201" s="5">
        <f t="shared" si="11"/>
        <v>0.14933333333333318</v>
      </c>
      <c r="D201" s="5">
        <f t="shared" si="12"/>
        <v>2.9332158621071995</v>
      </c>
      <c r="E201" s="6">
        <f t="shared" si="54"/>
        <v>3.786588589306452E-2</v>
      </c>
      <c r="F201" s="5">
        <f t="shared" si="58"/>
        <v>0.4888693103511999</v>
      </c>
      <c r="G201" s="6">
        <f t="shared" si="59"/>
        <v>4.9400502995824359E-2</v>
      </c>
      <c r="H201" s="6">
        <f t="shared" si="60"/>
        <v>0.55832735631546671</v>
      </c>
      <c r="I201" s="6">
        <f t="shared" si="61"/>
        <v>8.8479460010395833E-2</v>
      </c>
      <c r="J201" s="4">
        <f t="shared" si="62"/>
        <v>0.01</v>
      </c>
      <c r="K201" s="4">
        <f t="shared" si="63"/>
        <v>1.4859</v>
      </c>
      <c r="L201" s="4">
        <f t="shared" si="64"/>
        <v>0.01</v>
      </c>
      <c r="M201" s="7">
        <f t="shared" si="65"/>
        <v>2.9480409093166631</v>
      </c>
      <c r="N201" s="6">
        <f t="shared" si="66"/>
        <v>0.14563470377251059</v>
      </c>
      <c r="O201" s="4">
        <f t="shared" si="67"/>
        <v>1.5473361061596352E-4</v>
      </c>
      <c r="P201" s="5">
        <f t="shared" si="52"/>
        <v>941.19631276467987</v>
      </c>
      <c r="Q201" s="4">
        <f t="shared" si="53"/>
        <v>0</v>
      </c>
      <c r="R201" s="4">
        <f t="shared" si="55"/>
        <v>0</v>
      </c>
    </row>
    <row r="202" spans="1:18" x14ac:dyDescent="0.25">
      <c r="A202" s="4">
        <f t="shared" si="10"/>
        <v>2.2200000000000015</v>
      </c>
      <c r="B202" s="5">
        <f t="shared" si="57"/>
        <v>0.18500000000000014</v>
      </c>
      <c r="C202" s="5">
        <f t="shared" si="11"/>
        <v>0.14833333333333318</v>
      </c>
      <c r="D202" s="5">
        <f t="shared" si="12"/>
        <v>2.9211465536142982</v>
      </c>
      <c r="E202" s="6">
        <f t="shared" si="54"/>
        <v>3.7534466728250684E-2</v>
      </c>
      <c r="F202" s="5">
        <f t="shared" si="58"/>
        <v>0.48685775893571637</v>
      </c>
      <c r="G202" s="6">
        <f t="shared" si="59"/>
        <v>4.9731922160638195E-2</v>
      </c>
      <c r="H202" s="6">
        <f t="shared" si="60"/>
        <v>0.56033890773095019</v>
      </c>
      <c r="I202" s="6">
        <f t="shared" si="61"/>
        <v>8.8753291043136437E-2</v>
      </c>
      <c r="J202" s="4">
        <f t="shared" si="62"/>
        <v>0.01</v>
      </c>
      <c r="K202" s="4">
        <f t="shared" si="63"/>
        <v>1.4859</v>
      </c>
      <c r="L202" s="4">
        <f t="shared" si="64"/>
        <v>0.01</v>
      </c>
      <c r="M202" s="7">
        <f t="shared" si="65"/>
        <v>2.9541233236553084</v>
      </c>
      <c r="N202" s="6">
        <f t="shared" si="66"/>
        <v>0.14691423118495159</v>
      </c>
      <c r="O202" s="4">
        <f t="shared" si="67"/>
        <v>1.5473361061596352E-4</v>
      </c>
      <c r="P202" s="5">
        <f t="shared" si="52"/>
        <v>949.46554016361051</v>
      </c>
      <c r="Q202" s="4">
        <f t="shared" si="53"/>
        <v>0</v>
      </c>
      <c r="R202" s="4">
        <f t="shared" si="55"/>
        <v>0</v>
      </c>
    </row>
    <row r="203" spans="1:18" x14ac:dyDescent="0.25">
      <c r="A203" s="4">
        <f t="shared" si="10"/>
        <v>2.2320000000000015</v>
      </c>
      <c r="B203" s="5">
        <f t="shared" si="57"/>
        <v>0.18600000000000014</v>
      </c>
      <c r="C203" s="5">
        <f t="shared" si="11"/>
        <v>0.14733333333333318</v>
      </c>
      <c r="D203" s="5">
        <f t="shared" si="12"/>
        <v>2.9090691789431369</v>
      </c>
      <c r="E203" s="6">
        <f t="shared" si="54"/>
        <v>3.7203268908679983E-2</v>
      </c>
      <c r="F203" s="5">
        <f t="shared" si="58"/>
        <v>0.48484486315718944</v>
      </c>
      <c r="G203" s="6">
        <f t="shared" si="59"/>
        <v>5.0063119980208896E-2</v>
      </c>
      <c r="H203" s="6">
        <f t="shared" si="60"/>
        <v>0.56235180350947711</v>
      </c>
      <c r="I203" s="6">
        <f t="shared" si="61"/>
        <v>8.902455663479561E-2</v>
      </c>
      <c r="J203" s="4">
        <f t="shared" si="62"/>
        <v>0.01</v>
      </c>
      <c r="K203" s="4">
        <f t="shared" si="63"/>
        <v>1.4859</v>
      </c>
      <c r="L203" s="4">
        <f t="shared" si="64"/>
        <v>0.01</v>
      </c>
      <c r="M203" s="7">
        <f t="shared" si="65"/>
        <v>2.9601425951772713</v>
      </c>
      <c r="N203" s="6">
        <f t="shared" si="66"/>
        <v>0.14819397390088668</v>
      </c>
      <c r="O203" s="4">
        <f t="shared" si="67"/>
        <v>1.5473361061596352E-4</v>
      </c>
      <c r="P203" s="5">
        <f t="shared" si="52"/>
        <v>957.73615900873858</v>
      </c>
      <c r="Q203" s="4">
        <f t="shared" si="53"/>
        <v>0</v>
      </c>
      <c r="R203" s="4">
        <f t="shared" si="55"/>
        <v>0</v>
      </c>
    </row>
    <row r="204" spans="1:18" x14ac:dyDescent="0.25">
      <c r="A204" s="4">
        <f t="shared" si="10"/>
        <v>2.2440000000000015</v>
      </c>
      <c r="B204" s="5">
        <f t="shared" si="57"/>
        <v>0.18700000000000014</v>
      </c>
      <c r="C204" s="5">
        <f t="shared" si="11"/>
        <v>0.14633333333333318</v>
      </c>
      <c r="D204" s="5">
        <f t="shared" si="12"/>
        <v>2.896983280575967</v>
      </c>
      <c r="E204" s="6">
        <f t="shared" si="54"/>
        <v>3.6872304668096566E-2</v>
      </c>
      <c r="F204" s="5">
        <f t="shared" si="58"/>
        <v>0.48283054676266113</v>
      </c>
      <c r="G204" s="6">
        <f t="shared" si="59"/>
        <v>5.0394084220792314E-2</v>
      </c>
      <c r="H204" s="6">
        <f t="shared" si="60"/>
        <v>0.56436611990400543</v>
      </c>
      <c r="I204" s="6">
        <f t="shared" si="61"/>
        <v>8.9293248555324306E-2</v>
      </c>
      <c r="J204" s="4">
        <f t="shared" si="62"/>
        <v>0.01</v>
      </c>
      <c r="K204" s="4">
        <f t="shared" si="63"/>
        <v>1.4859</v>
      </c>
      <c r="L204" s="4">
        <f t="shared" si="64"/>
        <v>0.01</v>
      </c>
      <c r="M204" s="7">
        <f t="shared" si="65"/>
        <v>2.9660987399756253</v>
      </c>
      <c r="N204" s="6">
        <f t="shared" si="66"/>
        <v>0.14947382970951761</v>
      </c>
      <c r="O204" s="4">
        <f t="shared" si="67"/>
        <v>1.5473361061596352E-4</v>
      </c>
      <c r="P204" s="5">
        <f t="shared" si="52"/>
        <v>966.00750874029393</v>
      </c>
      <c r="Q204" s="4">
        <f t="shared" si="53"/>
        <v>0</v>
      </c>
      <c r="R204" s="4">
        <f t="shared" si="55"/>
        <v>0</v>
      </c>
    </row>
    <row r="205" spans="1:18" x14ac:dyDescent="0.25">
      <c r="A205" s="4">
        <f t="shared" si="10"/>
        <v>2.2560000000000016</v>
      </c>
      <c r="B205" s="5">
        <f t="shared" si="57"/>
        <v>0.18800000000000014</v>
      </c>
      <c r="C205" s="5">
        <f t="shared" si="11"/>
        <v>0.14533333333333318</v>
      </c>
      <c r="D205" s="5">
        <f t="shared" si="12"/>
        <v>2.8848883981316842</v>
      </c>
      <c r="E205" s="6">
        <f t="shared" si="54"/>
        <v>3.6541586266166125E-2</v>
      </c>
      <c r="F205" s="5">
        <f t="shared" si="58"/>
        <v>0.48081473302194733</v>
      </c>
      <c r="G205" s="6">
        <f t="shared" si="59"/>
        <v>5.0724802622722755E-2</v>
      </c>
      <c r="H205" s="6">
        <f t="shared" si="60"/>
        <v>0.56638193364471923</v>
      </c>
      <c r="I205" s="6">
        <f t="shared" si="61"/>
        <v>8.955935846382676E-2</v>
      </c>
      <c r="J205" s="4">
        <f t="shared" si="62"/>
        <v>0.01</v>
      </c>
      <c r="K205" s="4">
        <f t="shared" si="63"/>
        <v>1.4859</v>
      </c>
      <c r="L205" s="4">
        <f t="shared" si="64"/>
        <v>0.01</v>
      </c>
      <c r="M205" s="7">
        <f t="shared" si="65"/>
        <v>2.9719917692075399</v>
      </c>
      <c r="N205" s="6">
        <f t="shared" si="66"/>
        <v>0.15075369588940907</v>
      </c>
      <c r="O205" s="4">
        <f t="shared" si="67"/>
        <v>1.5473361061596352E-4</v>
      </c>
      <c r="P205" s="5">
        <f t="shared" si="52"/>
        <v>974.27892549840203</v>
      </c>
      <c r="Q205" s="4">
        <f t="shared" si="53"/>
        <v>0</v>
      </c>
      <c r="R205" s="4">
        <f t="shared" si="55"/>
        <v>0</v>
      </c>
    </row>
    <row r="206" spans="1:18" x14ac:dyDescent="0.25">
      <c r="A206" s="4">
        <f t="shared" si="10"/>
        <v>2.2680000000000016</v>
      </c>
      <c r="B206" s="5">
        <f t="shared" si="57"/>
        <v>0.18900000000000014</v>
      </c>
      <c r="C206" s="5">
        <f t="shared" si="11"/>
        <v>0.14433333333333317</v>
      </c>
      <c r="D206" s="5">
        <f t="shared" si="12"/>
        <v>2.8727840681995604</v>
      </c>
      <c r="E206" s="6">
        <f t="shared" si="54"/>
        <v>3.6211125989915653E-2</v>
      </c>
      <c r="F206" s="5">
        <f t="shared" si="58"/>
        <v>0.47879734469992674</v>
      </c>
      <c r="G206" s="6">
        <f t="shared" si="59"/>
        <v>5.1055262898973226E-2</v>
      </c>
      <c r="H206" s="6">
        <f t="shared" si="60"/>
        <v>0.56839932196673981</v>
      </c>
      <c r="I206" s="6">
        <f t="shared" si="61"/>
        <v>8.9822877906178697E-2</v>
      </c>
      <c r="J206" s="4">
        <f t="shared" si="62"/>
        <v>0.01</v>
      </c>
      <c r="K206" s="4">
        <f t="shared" si="63"/>
        <v>1.4859</v>
      </c>
      <c r="L206" s="4">
        <f t="shared" si="64"/>
        <v>0.01</v>
      </c>
      <c r="M206" s="7">
        <f t="shared" si="65"/>
        <v>2.9778216890797333</v>
      </c>
      <c r="N206" s="6">
        <f t="shared" si="66"/>
        <v>0.15203346920223029</v>
      </c>
      <c r="O206" s="4">
        <f t="shared" si="67"/>
        <v>1.5473361061596352E-4</v>
      </c>
      <c r="P206" s="5">
        <f t="shared" si="52"/>
        <v>982.54974208263798</v>
      </c>
      <c r="Q206" s="4">
        <f t="shared" si="53"/>
        <v>0</v>
      </c>
      <c r="R206" s="4">
        <f t="shared" si="55"/>
        <v>0</v>
      </c>
    </row>
    <row r="207" spans="1:18" x14ac:dyDescent="0.25">
      <c r="A207" s="4">
        <f t="shared" si="10"/>
        <v>2.2800000000000016</v>
      </c>
      <c r="B207" s="5">
        <f t="shared" si="57"/>
        <v>0.19000000000000014</v>
      </c>
      <c r="C207" s="5">
        <f t="shared" si="11"/>
        <v>0.14333333333333317</v>
      </c>
      <c r="D207" s="5">
        <f t="shared" si="12"/>
        <v>2.8606698241700799</v>
      </c>
      <c r="E207" s="6">
        <f t="shared" si="54"/>
        <v>3.58809361551886E-2</v>
      </c>
      <c r="F207" s="5">
        <f t="shared" si="58"/>
        <v>0.47677830402834664</v>
      </c>
      <c r="G207" s="6">
        <f t="shared" si="59"/>
        <v>5.1385452733700279E-2</v>
      </c>
      <c r="H207" s="6">
        <f t="shared" si="60"/>
        <v>0.57041836263831991</v>
      </c>
      <c r="I207" s="6">
        <f t="shared" si="61"/>
        <v>9.0083798312576055E-2</v>
      </c>
      <c r="J207" s="4">
        <f t="shared" si="62"/>
        <v>0.01</v>
      </c>
      <c r="K207" s="4">
        <f t="shared" si="63"/>
        <v>1.4859</v>
      </c>
      <c r="L207" s="4">
        <f t="shared" si="64"/>
        <v>0.01</v>
      </c>
      <c r="M207" s="7">
        <f t="shared" si="65"/>
        <v>2.9835885008314045</v>
      </c>
      <c r="N207" s="6">
        <f t="shared" si="66"/>
        <v>0.15331304588628381</v>
      </c>
      <c r="O207" s="4">
        <f t="shared" si="67"/>
        <v>1.5473361061596352E-4</v>
      </c>
      <c r="P207" s="5">
        <f t="shared" si="52"/>
        <v>990.81928791020425</v>
      </c>
      <c r="Q207" s="4">
        <f t="shared" si="53"/>
        <v>0</v>
      </c>
      <c r="R207" s="4">
        <f t="shared" si="55"/>
        <v>0</v>
      </c>
    </row>
    <row r="208" spans="1:18" x14ac:dyDescent="0.25">
      <c r="A208" s="4">
        <f t="shared" si="10"/>
        <v>2.2920000000000016</v>
      </c>
      <c r="B208" s="5">
        <f t="shared" si="57"/>
        <v>0.19100000000000014</v>
      </c>
      <c r="C208" s="5">
        <f t="shared" si="11"/>
        <v>0.14233333333333317</v>
      </c>
      <c r="D208" s="5">
        <f t="shared" si="12"/>
        <v>2.8485451960627022</v>
      </c>
      <c r="E208" s="6">
        <f t="shared" si="54"/>
        <v>3.5551029108116562E-2</v>
      </c>
      <c r="F208" s="5">
        <f t="shared" si="58"/>
        <v>0.47475753267711701</v>
      </c>
      <c r="G208" s="6">
        <f t="shared" si="59"/>
        <v>5.1715359780772317E-2</v>
      </c>
      <c r="H208" s="6">
        <f t="shared" si="60"/>
        <v>0.5724391339895496</v>
      </c>
      <c r="I208" s="6">
        <f t="shared" si="61"/>
        <v>9.0342110995011798E-2</v>
      </c>
      <c r="J208" s="4">
        <f t="shared" si="62"/>
        <v>0.01</v>
      </c>
      <c r="K208" s="4">
        <f t="shared" si="63"/>
        <v>1.4859</v>
      </c>
      <c r="L208" s="4">
        <f t="shared" si="64"/>
        <v>0.01</v>
      </c>
      <c r="M208" s="7">
        <f t="shared" si="65"/>
        <v>2.9892922007146043</v>
      </c>
      <c r="N208" s="6">
        <f t="shared" si="66"/>
        <v>0.15459232164981243</v>
      </c>
      <c r="O208" s="4">
        <f t="shared" si="67"/>
        <v>1.5473361061596352E-4</v>
      </c>
      <c r="P208" s="5">
        <f t="shared" si="52"/>
        <v>999.08688897267598</v>
      </c>
      <c r="Q208" s="4">
        <f t="shared" si="53"/>
        <v>0</v>
      </c>
      <c r="R208" s="4">
        <f t="shared" si="55"/>
        <v>0</v>
      </c>
    </row>
    <row r="209" spans="1:18" x14ac:dyDescent="0.25">
      <c r="A209" s="4">
        <f t="shared" si="10"/>
        <v>2.3040000000000016</v>
      </c>
      <c r="B209" s="5">
        <f t="shared" si="57"/>
        <v>0.19200000000000014</v>
      </c>
      <c r="C209" s="5">
        <f t="shared" si="11"/>
        <v>0.14133333333333317</v>
      </c>
      <c r="D209" s="5">
        <f t="shared" si="12"/>
        <v>2.836409710350368</v>
      </c>
      <c r="E209" s="6">
        <f t="shared" si="54"/>
        <v>3.5221417226608355E-2</v>
      </c>
      <c r="F209" s="5">
        <f t="shared" si="58"/>
        <v>0.4727349517250613</v>
      </c>
      <c r="G209" s="6">
        <f t="shared" si="59"/>
        <v>5.2044971662280524E-2</v>
      </c>
      <c r="H209" s="6">
        <f t="shared" si="60"/>
        <v>0.57446171494160525</v>
      </c>
      <c r="I209" s="6">
        <f t="shared" si="61"/>
        <v>9.0597807144677966E-2</v>
      </c>
      <c r="J209" s="4">
        <f t="shared" si="62"/>
        <v>0.01</v>
      </c>
      <c r="K209" s="4">
        <f t="shared" si="63"/>
        <v>1.4859</v>
      </c>
      <c r="L209" s="4">
        <f t="shared" si="64"/>
        <v>0.01</v>
      </c>
      <c r="M209" s="7">
        <f t="shared" si="65"/>
        <v>2.9949327799720082</v>
      </c>
      <c r="N209" s="6">
        <f t="shared" si="66"/>
        <v>0.1558711916640782</v>
      </c>
      <c r="O209" s="4">
        <f t="shared" si="67"/>
        <v>1.5473361061596352E-4</v>
      </c>
      <c r="P209" s="5">
        <f t="shared" si="52"/>
        <v>1007.3518677912717</v>
      </c>
      <c r="Q209" s="4">
        <f t="shared" si="53"/>
        <v>0</v>
      </c>
      <c r="R209" s="4">
        <f t="shared" si="55"/>
        <v>0</v>
      </c>
    </row>
    <row r="210" spans="1:18" x14ac:dyDescent="0.25">
      <c r="A210" s="4">
        <f t="shared" si="10"/>
        <v>2.3160000000000016</v>
      </c>
      <c r="B210" s="5">
        <f t="shared" si="57"/>
        <v>0.19300000000000014</v>
      </c>
      <c r="C210" s="5">
        <f t="shared" si="11"/>
        <v>0.14033333333333317</v>
      </c>
      <c r="D210" s="5">
        <f t="shared" si="12"/>
        <v>2.8242628897805497</v>
      </c>
      <c r="E210" s="6">
        <f t="shared" si="54"/>
        <v>3.489211292185726E-2</v>
      </c>
      <c r="F210" s="5">
        <f t="shared" si="58"/>
        <v>0.4707104816300916</v>
      </c>
      <c r="G210" s="6">
        <f t="shared" si="59"/>
        <v>5.2374275967031619E-2</v>
      </c>
      <c r="H210" s="6">
        <f t="shared" si="60"/>
        <v>0.57648618503657501</v>
      </c>
      <c r="I210" s="6">
        <f t="shared" si="61"/>
        <v>9.085087782929048E-2</v>
      </c>
      <c r="J210" s="4">
        <f t="shared" si="62"/>
        <v>0.01</v>
      </c>
      <c r="K210" s="4">
        <f t="shared" si="63"/>
        <v>1.4859</v>
      </c>
      <c r="L210" s="4">
        <f t="shared" si="64"/>
        <v>0.01</v>
      </c>
      <c r="M210" s="7">
        <f t="shared" si="65"/>
        <v>3.0005102248120652</v>
      </c>
      <c r="N210" s="6">
        <f t="shared" si="66"/>
        <v>0.15714955055620719</v>
      </c>
      <c r="O210" s="4">
        <f t="shared" si="67"/>
        <v>1.5473361061596352E-4</v>
      </c>
      <c r="P210" s="5">
        <f t="shared" ref="P210:P273" si="68">N210/O210</f>
        <v>1015.6135433706115</v>
      </c>
      <c r="Q210" s="4">
        <f t="shared" ref="Q210:Q273" si="69">IF(P210&gt;1,IF(P209&lt;1,G210,0),0)</f>
        <v>0</v>
      </c>
      <c r="R210" s="4">
        <f t="shared" si="55"/>
        <v>0</v>
      </c>
    </row>
    <row r="211" spans="1:18" x14ac:dyDescent="0.25">
      <c r="A211" s="4">
        <f t="shared" si="10"/>
        <v>2.3280000000000016</v>
      </c>
      <c r="B211" s="5">
        <f t="shared" si="57"/>
        <v>0.19400000000000014</v>
      </c>
      <c r="C211" s="5">
        <f t="shared" si="11"/>
        <v>0.13933333333333317</v>
      </c>
      <c r="D211" s="5">
        <f t="shared" si="12"/>
        <v>2.8121042531926568</v>
      </c>
      <c r="E211" s="6">
        <f t="shared" si="54"/>
        <v>3.4563128639867775E-2</v>
      </c>
      <c r="F211" s="5">
        <f t="shared" si="58"/>
        <v>0.46868404219877613</v>
      </c>
      <c r="G211" s="6">
        <f t="shared" si="59"/>
        <v>5.2703260249021104E-2</v>
      </c>
      <c r="H211" s="6">
        <f t="shared" si="60"/>
        <v>0.57851262446789042</v>
      </c>
      <c r="I211" s="6">
        <f t="shared" si="61"/>
        <v>9.1101313990333374E-2</v>
      </c>
      <c r="J211" s="4">
        <f t="shared" si="62"/>
        <v>0.01</v>
      </c>
      <c r="K211" s="4">
        <f t="shared" si="63"/>
        <v>1.4859</v>
      </c>
      <c r="L211" s="4">
        <f t="shared" si="64"/>
        <v>0.01</v>
      </c>
      <c r="M211" s="7">
        <f t="shared" si="65"/>
        <v>3.0060245163814456</v>
      </c>
      <c r="N211" s="6">
        <f t="shared" si="66"/>
        <v>0.15842729240178913</v>
      </c>
      <c r="O211" s="4">
        <f t="shared" si="67"/>
        <v>1.5473361061596352E-4</v>
      </c>
      <c r="P211" s="5">
        <f t="shared" si="68"/>
        <v>1023.8712311508908</v>
      </c>
      <c r="Q211" s="4">
        <f t="shared" si="69"/>
        <v>0</v>
      </c>
      <c r="R211" s="4">
        <f t="shared" ref="R211:R274" si="70">IF(Q211=0,0,B211)</f>
        <v>0</v>
      </c>
    </row>
    <row r="212" spans="1:18" x14ac:dyDescent="0.25">
      <c r="A212" s="4">
        <f t="shared" si="10"/>
        <v>2.3400000000000016</v>
      </c>
      <c r="B212" s="5">
        <f t="shared" si="57"/>
        <v>0.19500000000000015</v>
      </c>
      <c r="C212" s="5">
        <f t="shared" si="11"/>
        <v>0.13833333333333317</v>
      </c>
      <c r="D212" s="5">
        <f t="shared" si="12"/>
        <v>2.7999333153315824</v>
      </c>
      <c r="E212" s="6">
        <f t="shared" si="54"/>
        <v>3.4234476863002516E-2</v>
      </c>
      <c r="F212" s="5">
        <f t="shared" si="58"/>
        <v>0.4666555525552637</v>
      </c>
      <c r="G212" s="6">
        <f t="shared" si="59"/>
        <v>5.3031912025886363E-2</v>
      </c>
      <c r="H212" s="6">
        <f t="shared" si="60"/>
        <v>0.58054111411140286</v>
      </c>
      <c r="I212" s="6">
        <f t="shared" si="61"/>
        <v>9.134910644021986E-2</v>
      </c>
      <c r="J212" s="4">
        <f t="shared" si="62"/>
        <v>0.01</v>
      </c>
      <c r="K212" s="4">
        <f t="shared" si="63"/>
        <v>1.4859</v>
      </c>
      <c r="L212" s="4">
        <f t="shared" si="64"/>
        <v>0.01</v>
      </c>
      <c r="M212" s="7">
        <f t="shared" si="65"/>
        <v>3.0114756307347843</v>
      </c>
      <c r="N212" s="6">
        <f t="shared" si="66"/>
        <v>0.15970431071722774</v>
      </c>
      <c r="O212" s="4">
        <f t="shared" si="67"/>
        <v>1.5473361061596352E-4</v>
      </c>
      <c r="P212" s="5">
        <f t="shared" si="68"/>
        <v>1032.1242429584422</v>
      </c>
      <c r="Q212" s="4">
        <f t="shared" si="69"/>
        <v>0</v>
      </c>
      <c r="R212" s="4">
        <f t="shared" si="70"/>
        <v>0</v>
      </c>
    </row>
    <row r="213" spans="1:18" x14ac:dyDescent="0.25">
      <c r="A213" s="4">
        <f t="shared" si="10"/>
        <v>2.3520000000000016</v>
      </c>
      <c r="B213" s="5">
        <f t="shared" si="57"/>
        <v>0.19600000000000015</v>
      </c>
      <c r="C213" s="5">
        <f t="shared" si="11"/>
        <v>0.13733333333333317</v>
      </c>
      <c r="D213" s="5">
        <f t="shared" si="12"/>
        <v>2.7877495866571826</v>
      </c>
      <c r="E213" s="6">
        <f t="shared" si="54"/>
        <v>3.3906170111550574E-2</v>
      </c>
      <c r="F213" s="5">
        <f t="shared" si="58"/>
        <v>0.4646249311095304</v>
      </c>
      <c r="G213" s="6">
        <f t="shared" si="59"/>
        <v>5.3360218777338306E-2</v>
      </c>
      <c r="H213" s="6">
        <f t="shared" si="60"/>
        <v>0.58257173555713615</v>
      </c>
      <c r="I213" s="6">
        <f t="shared" si="61"/>
        <v>9.1594245859366721E-2</v>
      </c>
      <c r="J213" s="4">
        <f t="shared" si="62"/>
        <v>0.01</v>
      </c>
      <c r="K213" s="4">
        <f t="shared" si="63"/>
        <v>1.4859</v>
      </c>
      <c r="L213" s="4">
        <f t="shared" si="64"/>
        <v>0.01</v>
      </c>
      <c r="M213" s="7">
        <f t="shared" si="65"/>
        <v>3.0168635388016289</v>
      </c>
      <c r="N213" s="6">
        <f t="shared" si="66"/>
        <v>0.16098049845182996</v>
      </c>
      <c r="O213" s="4">
        <f t="shared" si="67"/>
        <v>1.5473361061596352E-4</v>
      </c>
      <c r="P213" s="5">
        <f t="shared" si="68"/>
        <v>1040.3718869546108</v>
      </c>
      <c r="Q213" s="4">
        <f t="shared" si="69"/>
        <v>0</v>
      </c>
      <c r="R213" s="4">
        <f t="shared" si="70"/>
        <v>0</v>
      </c>
    </row>
    <row r="214" spans="1:18" x14ac:dyDescent="0.25">
      <c r="A214" s="4">
        <f t="shared" si="10"/>
        <v>2.3640000000000017</v>
      </c>
      <c r="B214" s="5">
        <f t="shared" si="57"/>
        <v>0.19700000000000015</v>
      </c>
      <c r="C214" s="5">
        <f t="shared" si="11"/>
        <v>0.13633333333333317</v>
      </c>
      <c r="D214" s="5">
        <f t="shared" si="12"/>
        <v>2.7755525731494637</v>
      </c>
      <c r="E214" s="6">
        <f t="shared" si="54"/>
        <v>3.3578220945318184E-2</v>
      </c>
      <c r="F214" s="5">
        <f t="shared" si="58"/>
        <v>0.4625920955249106</v>
      </c>
      <c r="G214" s="6">
        <f t="shared" si="59"/>
        <v>5.3688167943570696E-2</v>
      </c>
      <c r="H214" s="6">
        <f t="shared" si="60"/>
        <v>0.58460457114175601</v>
      </c>
      <c r="I214" s="6">
        <f t="shared" si="61"/>
        <v>9.1836722793178921E-2</v>
      </c>
      <c r="J214" s="4">
        <f t="shared" si="62"/>
        <v>0.01</v>
      </c>
      <c r="K214" s="4">
        <f t="shared" si="63"/>
        <v>1.4859</v>
      </c>
      <c r="L214" s="4">
        <f t="shared" si="64"/>
        <v>0.01</v>
      </c>
      <c r="M214" s="7">
        <f t="shared" si="65"/>
        <v>3.0221882063505636</v>
      </c>
      <c r="N214" s="6">
        <f t="shared" si="66"/>
        <v>0.16225574797962775</v>
      </c>
      <c r="O214" s="4">
        <f t="shared" si="67"/>
        <v>1.5473361061596352E-4</v>
      </c>
      <c r="P214" s="5">
        <f t="shared" si="68"/>
        <v>1048.6134675829001</v>
      </c>
      <c r="Q214" s="4">
        <f t="shared" si="69"/>
        <v>0</v>
      </c>
      <c r="R214" s="4">
        <f t="shared" si="70"/>
        <v>0</v>
      </c>
    </row>
    <row r="215" spans="1:18" x14ac:dyDescent="0.25">
      <c r="A215" s="4">
        <f t="shared" si="10"/>
        <v>2.3760000000000017</v>
      </c>
      <c r="B215" s="5">
        <f t="shared" si="57"/>
        <v>0.19800000000000015</v>
      </c>
      <c r="C215" s="5">
        <f t="shared" si="11"/>
        <v>0.13533333333333317</v>
      </c>
      <c r="D215" s="5">
        <f t="shared" si="12"/>
        <v>2.7633417761092489</v>
      </c>
      <c r="E215" s="6">
        <f t="shared" si="54"/>
        <v>3.3250641965243015E-2</v>
      </c>
      <c r="F215" s="5">
        <f t="shared" si="58"/>
        <v>0.46055696268487478</v>
      </c>
      <c r="G215" s="6">
        <f t="shared" si="59"/>
        <v>5.4015746923645865E-2</v>
      </c>
      <c r="H215" s="6">
        <f t="shared" si="60"/>
        <v>0.58663970398179177</v>
      </c>
      <c r="I215" s="6">
        <f t="shared" si="61"/>
        <v>9.207652764894074E-2</v>
      </c>
      <c r="J215" s="4">
        <f t="shared" si="62"/>
        <v>0.01</v>
      </c>
      <c r="K215" s="4">
        <f t="shared" si="63"/>
        <v>1.4859</v>
      </c>
      <c r="L215" s="4">
        <f t="shared" si="64"/>
        <v>0.01</v>
      </c>
      <c r="M215" s="7">
        <f t="shared" si="65"/>
        <v>3.0274495939504291</v>
      </c>
      <c r="N215" s="6">
        <f t="shared" si="66"/>
        <v>0.16352995109092081</v>
      </c>
      <c r="O215" s="4">
        <f t="shared" si="67"/>
        <v>1.5473361061596352E-4</v>
      </c>
      <c r="P215" s="5">
        <f t="shared" si="68"/>
        <v>1056.8482855143159</v>
      </c>
      <c r="Q215" s="4">
        <f t="shared" si="69"/>
        <v>0</v>
      </c>
      <c r="R215" s="4">
        <f t="shared" si="70"/>
        <v>0</v>
      </c>
    </row>
    <row r="216" spans="1:18" x14ac:dyDescent="0.25">
      <c r="A216" s="4">
        <f t="shared" si="10"/>
        <v>2.3880000000000017</v>
      </c>
      <c r="B216" s="5">
        <f t="shared" si="57"/>
        <v>0.19900000000000015</v>
      </c>
      <c r="C216" s="5">
        <f t="shared" si="11"/>
        <v>0.13433333333333317</v>
      </c>
      <c r="D216" s="5">
        <f t="shared" si="12"/>
        <v>2.7511166919540835</v>
      </c>
      <c r="E216" s="6">
        <f t="shared" si="54"/>
        <v>3.2923445815032953E-2</v>
      </c>
      <c r="F216" s="5">
        <f t="shared" si="58"/>
        <v>0.4585194486590139</v>
      </c>
      <c r="G216" s="6">
        <f t="shared" si="59"/>
        <v>5.4342943073855926E-2</v>
      </c>
      <c r="H216" s="6">
        <f t="shared" si="60"/>
        <v>0.58867721800765271</v>
      </c>
      <c r="I216" s="6">
        <f t="shared" si="61"/>
        <v>9.2313650692610077E-2</v>
      </c>
      <c r="J216" s="4">
        <f t="shared" si="62"/>
        <v>0.01</v>
      </c>
      <c r="K216" s="4">
        <f t="shared" si="63"/>
        <v>1.4859</v>
      </c>
      <c r="L216" s="4">
        <f t="shared" si="64"/>
        <v>0.01</v>
      </c>
      <c r="M216" s="7">
        <f t="shared" si="65"/>
        <v>3.0326476569285918</v>
      </c>
      <c r="N216" s="6">
        <f t="shared" si="66"/>
        <v>0.16480299898353301</v>
      </c>
      <c r="O216" s="4">
        <f t="shared" si="67"/>
        <v>1.5473361061596352E-4</v>
      </c>
      <c r="P216" s="5">
        <f t="shared" si="68"/>
        <v>1065.0756375908586</v>
      </c>
      <c r="Q216" s="4">
        <f t="shared" si="69"/>
        <v>0</v>
      </c>
      <c r="R216" s="4">
        <f t="shared" si="70"/>
        <v>0</v>
      </c>
    </row>
    <row r="217" spans="1:18" x14ac:dyDescent="0.25">
      <c r="A217" s="4">
        <f t="shared" si="10"/>
        <v>2.4000000000000017</v>
      </c>
      <c r="B217" s="5">
        <f t="shared" si="57"/>
        <v>0.20000000000000015</v>
      </c>
      <c r="C217" s="5">
        <f t="shared" si="11"/>
        <v>0.13333333333333316</v>
      </c>
      <c r="D217" s="5">
        <f t="shared" si="12"/>
        <v>2.7388768120091296</v>
      </c>
      <c r="E217" s="6">
        <f t="shared" si="54"/>
        <v>3.259664518283082E-2</v>
      </c>
      <c r="F217" s="5">
        <f t="shared" si="58"/>
        <v>0.45647946866818823</v>
      </c>
      <c r="G217" s="6">
        <f t="shared" si="59"/>
        <v>5.4669743706058059E-2</v>
      </c>
      <c r="H217" s="6">
        <f t="shared" si="60"/>
        <v>0.59071719799847833</v>
      </c>
      <c r="I217" s="6">
        <f t="shared" si="61"/>
        <v>9.2548082045511876E-2</v>
      </c>
      <c r="J217" s="4">
        <f t="shared" si="62"/>
        <v>0.01</v>
      </c>
      <c r="K217" s="4">
        <f t="shared" si="63"/>
        <v>1.4859</v>
      </c>
      <c r="L217" s="4">
        <f t="shared" si="64"/>
        <v>0.01</v>
      </c>
      <c r="M217" s="7">
        <f t="shared" si="65"/>
        <v>3.0377823453261836</v>
      </c>
      <c r="N217" s="6">
        <f t="shared" si="66"/>
        <v>0.16607478225377043</v>
      </c>
      <c r="O217" s="4">
        <f t="shared" si="67"/>
        <v>1.5473361061596352E-4</v>
      </c>
      <c r="P217" s="5">
        <f t="shared" si="68"/>
        <v>1073.2948167670875</v>
      </c>
      <c r="Q217" s="4">
        <f t="shared" si="69"/>
        <v>0</v>
      </c>
      <c r="R217" s="4">
        <f t="shared" si="70"/>
        <v>0</v>
      </c>
    </row>
    <row r="218" spans="1:18" x14ac:dyDescent="0.25">
      <c r="A218" s="4">
        <f t="shared" si="10"/>
        <v>2.4120000000000017</v>
      </c>
      <c r="B218" s="5">
        <f t="shared" si="57"/>
        <v>0.20100000000000015</v>
      </c>
      <c r="C218" s="5">
        <f t="shared" si="11"/>
        <v>0.13233333333333316</v>
      </c>
      <c r="D218" s="5">
        <f t="shared" si="12"/>
        <v>2.7266216222927917</v>
      </c>
      <c r="E218" s="6">
        <f t="shared" si="54"/>
        <v>3.2270252802906033E-2</v>
      </c>
      <c r="F218" s="5">
        <f t="shared" si="58"/>
        <v>0.45443693704879862</v>
      </c>
      <c r="G218" s="6">
        <f t="shared" si="59"/>
        <v>5.4996136085982847E-2</v>
      </c>
      <c r="H218" s="6">
        <f t="shared" si="60"/>
        <v>0.59275972961786794</v>
      </c>
      <c r="I218" s="6">
        <f t="shared" si="61"/>
        <v>9.2779811680926749E-2</v>
      </c>
      <c r="J218" s="4">
        <f t="shared" si="62"/>
        <v>0.01</v>
      </c>
      <c r="K218" s="4">
        <f t="shared" si="63"/>
        <v>1.4859</v>
      </c>
      <c r="L218" s="4">
        <f t="shared" si="64"/>
        <v>0.01</v>
      </c>
      <c r="M218" s="7">
        <f t="shared" si="65"/>
        <v>3.0428536038502365</v>
      </c>
      <c r="N218" s="6">
        <f t="shared" si="66"/>
        <v>0.16734519088707095</v>
      </c>
      <c r="O218" s="4">
        <f t="shared" si="67"/>
        <v>1.5473361061596352E-4</v>
      </c>
      <c r="P218" s="5">
        <f t="shared" si="68"/>
        <v>1081.5051120496914</v>
      </c>
      <c r="Q218" s="4">
        <f t="shared" si="69"/>
        <v>0</v>
      </c>
      <c r="R218" s="4">
        <f t="shared" si="70"/>
        <v>0</v>
      </c>
    </row>
    <row r="219" spans="1:18" x14ac:dyDescent="0.25">
      <c r="A219" s="4">
        <f t="shared" si="10"/>
        <v>2.4240000000000017</v>
      </c>
      <c r="B219" s="5">
        <f t="shared" si="57"/>
        <v>0.20200000000000015</v>
      </c>
      <c r="C219" s="5">
        <f t="shared" si="11"/>
        <v>0.13133333333333316</v>
      </c>
      <c r="D219" s="5">
        <f t="shared" si="12"/>
        <v>2.7143506032967997</v>
      </c>
      <c r="E219" s="6">
        <f t="shared" si="54"/>
        <v>3.1944281457374525E-2</v>
      </c>
      <c r="F219" s="5">
        <f t="shared" si="58"/>
        <v>0.45239176721613328</v>
      </c>
      <c r="G219" s="6">
        <f t="shared" si="59"/>
        <v>5.5322107431514354E-2</v>
      </c>
      <c r="H219" s="6">
        <f t="shared" si="60"/>
        <v>0.59480489945053328</v>
      </c>
      <c r="I219" s="6">
        <f t="shared" si="61"/>
        <v>9.3008829420570691E-2</v>
      </c>
      <c r="J219" s="4">
        <f t="shared" si="62"/>
        <v>0.01</v>
      </c>
      <c r="K219" s="4">
        <f t="shared" si="63"/>
        <v>1.4859</v>
      </c>
      <c r="L219" s="4">
        <f t="shared" si="64"/>
        <v>0.01</v>
      </c>
      <c r="M219" s="7">
        <f t="shared" si="65"/>
        <v>3.0478613718226453</v>
      </c>
      <c r="N219" s="6">
        <f t="shared" si="66"/>
        <v>0.16861411424833511</v>
      </c>
      <c r="O219" s="4">
        <f t="shared" si="67"/>
        <v>1.5473361061596352E-4</v>
      </c>
      <c r="P219" s="5">
        <f t="shared" si="68"/>
        <v>1089.7058084350006</v>
      </c>
      <c r="Q219" s="4">
        <f t="shared" si="69"/>
        <v>0</v>
      </c>
      <c r="R219" s="4">
        <f t="shared" si="70"/>
        <v>0</v>
      </c>
    </row>
    <row r="220" spans="1:18" x14ac:dyDescent="0.25">
      <c r="A220" s="4">
        <f t="shared" si="10"/>
        <v>2.4360000000000017</v>
      </c>
      <c r="B220" s="5">
        <f t="shared" si="57"/>
        <v>0.20300000000000015</v>
      </c>
      <c r="C220" s="5">
        <f t="shared" si="11"/>
        <v>0.13033333333333316</v>
      </c>
      <c r="D220" s="5">
        <f t="shared" si="12"/>
        <v>2.7020632297604674</v>
      </c>
      <c r="E220" s="6">
        <f t="shared" si="54"/>
        <v>3.161874397794822E-2</v>
      </c>
      <c r="F220" s="5">
        <f t="shared" si="58"/>
        <v>0.45034387162674455</v>
      </c>
      <c r="G220" s="6">
        <f t="shared" si="59"/>
        <v>5.5647644910940659E-2</v>
      </c>
      <c r="H220" s="6">
        <f t="shared" si="60"/>
        <v>0.59685279503992206</v>
      </c>
      <c r="I220" s="6">
        <f t="shared" si="61"/>
        <v>9.3235124930961449E-2</v>
      </c>
      <c r="J220" s="4">
        <f t="shared" si="62"/>
        <v>0.01</v>
      </c>
      <c r="K220" s="4">
        <f t="shared" si="63"/>
        <v>1.4859</v>
      </c>
      <c r="L220" s="4">
        <f t="shared" si="64"/>
        <v>0.01</v>
      </c>
      <c r="M220" s="7">
        <f t="shared" si="65"/>
        <v>3.052805583125862</v>
      </c>
      <c r="N220" s="6">
        <f t="shared" si="66"/>
        <v>0.1698814410719251</v>
      </c>
      <c r="O220" s="4">
        <f t="shared" si="67"/>
        <v>1.5473361061596352E-4</v>
      </c>
      <c r="P220" s="5">
        <f t="shared" si="68"/>
        <v>1097.8961868443521</v>
      </c>
      <c r="Q220" s="4">
        <f t="shared" si="69"/>
        <v>0</v>
      </c>
      <c r="R220" s="4">
        <f t="shared" si="70"/>
        <v>0</v>
      </c>
    </row>
    <row r="221" spans="1:18" x14ac:dyDescent="0.25">
      <c r="A221" s="4">
        <f t="shared" si="10"/>
        <v>2.4480000000000017</v>
      </c>
      <c r="B221" s="5">
        <f t="shared" si="57"/>
        <v>0.20400000000000015</v>
      </c>
      <c r="C221" s="5">
        <f t="shared" si="11"/>
        <v>0.12933333333333316</v>
      </c>
      <c r="D221" s="5">
        <f t="shared" si="12"/>
        <v>2.6897589704388318</v>
      </c>
      <c r="E221" s="6">
        <f t="shared" si="54"/>
        <v>3.1293653247715325E-2</v>
      </c>
      <c r="F221" s="5">
        <f t="shared" si="58"/>
        <v>0.44829316173980527</v>
      </c>
      <c r="G221" s="6">
        <f t="shared" si="59"/>
        <v>5.5972735641173554E-2</v>
      </c>
      <c r="H221" s="6">
        <f t="shared" si="60"/>
        <v>0.59890350492686129</v>
      </c>
      <c r="I221" s="6">
        <f t="shared" si="61"/>
        <v>9.3458687719666964E-2</v>
      </c>
      <c r="J221" s="4">
        <f t="shared" si="62"/>
        <v>0.01</v>
      </c>
      <c r="K221" s="4">
        <f t="shared" si="63"/>
        <v>1.4859</v>
      </c>
      <c r="L221" s="4">
        <f t="shared" si="64"/>
        <v>0.01</v>
      </c>
      <c r="M221" s="7">
        <f t="shared" si="65"/>
        <v>3.057686166145245</v>
      </c>
      <c r="N221" s="6">
        <f t="shared" si="66"/>
        <v>0.17114705945132128</v>
      </c>
      <c r="O221" s="4">
        <f t="shared" si="67"/>
        <v>1.5473361061596352E-4</v>
      </c>
      <c r="P221" s="5">
        <f t="shared" si="68"/>
        <v>1106.0755240572432</v>
      </c>
      <c r="Q221" s="4">
        <f t="shared" si="69"/>
        <v>0</v>
      </c>
      <c r="R221" s="4">
        <f t="shared" si="70"/>
        <v>0</v>
      </c>
    </row>
    <row r="222" spans="1:18" x14ac:dyDescent="0.25">
      <c r="A222" s="4">
        <f t="shared" si="10"/>
        <v>2.4600000000000017</v>
      </c>
      <c r="B222" s="5">
        <f t="shared" si="57"/>
        <v>0.20500000000000015</v>
      </c>
      <c r="C222" s="5">
        <f t="shared" si="11"/>
        <v>0.12833333333333316</v>
      </c>
      <c r="D222" s="5">
        <f t="shared" si="12"/>
        <v>2.6774372878643646</v>
      </c>
      <c r="E222" s="6">
        <f t="shared" si="54"/>
        <v>3.0969022202952973E-2</v>
      </c>
      <c r="F222" s="5">
        <f t="shared" si="58"/>
        <v>0.44623954797739407</v>
      </c>
      <c r="G222" s="6">
        <f t="shared" si="59"/>
        <v>5.6297366685935907E-2</v>
      </c>
      <c r="H222" s="6">
        <f t="shared" si="60"/>
        <v>0.60095711868927248</v>
      </c>
      <c r="I222" s="6">
        <f t="shared" si="61"/>
        <v>9.3679507131430959E-2</v>
      </c>
      <c r="J222" s="4">
        <f t="shared" si="62"/>
        <v>0.01</v>
      </c>
      <c r="K222" s="4">
        <f t="shared" si="63"/>
        <v>1.4859</v>
      </c>
      <c r="L222" s="4">
        <f t="shared" si="64"/>
        <v>0.01</v>
      </c>
      <c r="M222" s="7">
        <f t="shared" si="65"/>
        <v>3.062503043707947</v>
      </c>
      <c r="N222" s="6">
        <f t="shared" si="66"/>
        <v>0.17241085682842108</v>
      </c>
      <c r="O222" s="4">
        <f t="shared" si="67"/>
        <v>1.5473361061596352E-4</v>
      </c>
      <c r="P222" s="5">
        <f t="shared" si="68"/>
        <v>1114.2430926421737</v>
      </c>
      <c r="Q222" s="4">
        <f t="shared" si="69"/>
        <v>0</v>
      </c>
      <c r="R222" s="4">
        <f t="shared" si="70"/>
        <v>0</v>
      </c>
    </row>
    <row r="223" spans="1:18" x14ac:dyDescent="0.25">
      <c r="A223" s="4">
        <f t="shared" si="10"/>
        <v>2.4720000000000018</v>
      </c>
      <c r="B223" s="5">
        <f t="shared" si="57"/>
        <v>0.20600000000000016</v>
      </c>
      <c r="C223" s="5">
        <f t="shared" si="11"/>
        <v>0.12733333333333316</v>
      </c>
      <c r="D223" s="5">
        <f t="shared" si="12"/>
        <v>2.6650976381019311</v>
      </c>
      <c r="E223" s="6">
        <f t="shared" si="54"/>
        <v>3.0644863834973449E-2</v>
      </c>
      <c r="F223" s="5">
        <f t="shared" si="58"/>
        <v>0.44418293968365519</v>
      </c>
      <c r="G223" s="6">
        <f t="shared" si="59"/>
        <v>5.6621525053915434E-2</v>
      </c>
      <c r="H223" s="6">
        <f t="shared" si="60"/>
        <v>0.60301372698301137</v>
      </c>
      <c r="I223" s="6">
        <f t="shared" si="61"/>
        <v>9.3897572344170913E-2</v>
      </c>
      <c r="J223" s="4">
        <f t="shared" si="62"/>
        <v>0.01</v>
      </c>
      <c r="K223" s="4">
        <f t="shared" si="63"/>
        <v>1.4859</v>
      </c>
      <c r="L223" s="4">
        <f t="shared" si="64"/>
        <v>0.01</v>
      </c>
      <c r="M223" s="7">
        <f t="shared" si="65"/>
        <v>3.0672561330182768</v>
      </c>
      <c r="N223" s="6">
        <f t="shared" si="66"/>
        <v>0.17367271998247014</v>
      </c>
      <c r="O223" s="4">
        <f t="shared" si="67"/>
        <v>1.5473361061596352E-4</v>
      </c>
      <c r="P223" s="5">
        <f t="shared" si="68"/>
        <v>1122.3981608851097</v>
      </c>
      <c r="Q223" s="4">
        <f t="shared" si="69"/>
        <v>0</v>
      </c>
      <c r="R223" s="4">
        <f t="shared" si="70"/>
        <v>0</v>
      </c>
    </row>
    <row r="224" spans="1:18" x14ac:dyDescent="0.25">
      <c r="A224" s="4">
        <f t="shared" si="10"/>
        <v>2.4840000000000018</v>
      </c>
      <c r="B224" s="5">
        <f t="shared" si="57"/>
        <v>0.20700000000000016</v>
      </c>
      <c r="C224" s="5">
        <f t="shared" si="11"/>
        <v>0.12633333333333316</v>
      </c>
      <c r="D224" s="5">
        <f t="shared" si="12"/>
        <v>2.6527394704966576</v>
      </c>
      <c r="E224" s="6">
        <f t="shared" si="54"/>
        <v>3.0321191192005565E-2</v>
      </c>
      <c r="F224" s="5">
        <f t="shared" si="58"/>
        <v>0.44212324508277623</v>
      </c>
      <c r="G224" s="6">
        <f t="shared" si="59"/>
        <v>5.6945197696883318E-2</v>
      </c>
      <c r="H224" s="6">
        <f t="shared" si="60"/>
        <v>0.60507342158389033</v>
      </c>
      <c r="I224" s="6">
        <f t="shared" si="61"/>
        <v>9.4112872364842684E-2</v>
      </c>
      <c r="J224" s="4">
        <f t="shared" si="62"/>
        <v>0.01</v>
      </c>
      <c r="K224" s="4">
        <f t="shared" si="63"/>
        <v>1.4859</v>
      </c>
      <c r="L224" s="4">
        <f t="shared" si="64"/>
        <v>0.01</v>
      </c>
      <c r="M224" s="7">
        <f t="shared" si="65"/>
        <v>3.071945345589389</v>
      </c>
      <c r="N224" s="6">
        <f t="shared" si="66"/>
        <v>0.17493253501860831</v>
      </c>
      <c r="O224" s="4">
        <f t="shared" si="67"/>
        <v>1.5473361061596352E-4</v>
      </c>
      <c r="P224" s="5">
        <f t="shared" si="68"/>
        <v>1130.5399927154606</v>
      </c>
      <c r="Q224" s="4">
        <f t="shared" si="69"/>
        <v>0</v>
      </c>
      <c r="R224" s="4">
        <f t="shared" si="70"/>
        <v>0</v>
      </c>
    </row>
    <row r="225" spans="1:18" x14ac:dyDescent="0.25">
      <c r="A225" s="4">
        <f t="shared" si="10"/>
        <v>2.4960000000000018</v>
      </c>
      <c r="B225" s="5">
        <f t="shared" si="57"/>
        <v>0.20800000000000016</v>
      </c>
      <c r="C225" s="5">
        <f t="shared" si="11"/>
        <v>0.12533333333333316</v>
      </c>
      <c r="D225" s="5">
        <f t="shared" si="12"/>
        <v>2.6403622274143603</v>
      </c>
      <c r="E225" s="6">
        <f t="shared" si="54"/>
        <v>2.9998017381112824E-2</v>
      </c>
      <c r="F225" s="5">
        <f t="shared" si="58"/>
        <v>0.44006037123572672</v>
      </c>
      <c r="G225" s="6">
        <f t="shared" si="59"/>
        <v>5.7268371507776056E-2</v>
      </c>
      <c r="H225" s="6">
        <f t="shared" si="60"/>
        <v>0.60713629543093983</v>
      </c>
      <c r="I225" s="6">
        <f t="shared" si="61"/>
        <v>9.4325396025166777E-2</v>
      </c>
      <c r="J225" s="4">
        <f t="shared" si="62"/>
        <v>0.01</v>
      </c>
      <c r="K225" s="4">
        <f t="shared" si="63"/>
        <v>1.4859</v>
      </c>
      <c r="L225" s="4">
        <f t="shared" si="64"/>
        <v>0.01</v>
      </c>
      <c r="M225" s="7">
        <f t="shared" si="65"/>
        <v>3.0765705871712212</v>
      </c>
      <c r="N225" s="6">
        <f t="shared" si="66"/>
        <v>0.17619018735601821</v>
      </c>
      <c r="O225" s="4">
        <f t="shared" si="67"/>
        <v>1.5473361061596352E-4</v>
      </c>
      <c r="P225" s="5">
        <f t="shared" si="68"/>
        <v>1138.6678476294862</v>
      </c>
      <c r="Q225" s="4">
        <f t="shared" si="69"/>
        <v>0</v>
      </c>
      <c r="R225" s="4">
        <f t="shared" si="70"/>
        <v>0</v>
      </c>
    </row>
    <row r="226" spans="1:18" x14ac:dyDescent="0.25">
      <c r="A226" s="4">
        <f t="shared" si="10"/>
        <v>2.5080000000000018</v>
      </c>
      <c r="B226" s="5">
        <f t="shared" si="57"/>
        <v>0.20900000000000016</v>
      </c>
      <c r="C226" s="5">
        <f t="shared" si="11"/>
        <v>0.12433333333333316</v>
      </c>
      <c r="D226" s="5">
        <f t="shared" si="12"/>
        <v>2.6279653439741528</v>
      </c>
      <c r="E226" s="6">
        <f t="shared" si="54"/>
        <v>2.9675355570149779E-2</v>
      </c>
      <c r="F226" s="5">
        <f t="shared" si="58"/>
        <v>0.4379942239956921</v>
      </c>
      <c r="G226" s="6">
        <f t="shared" si="59"/>
        <v>5.7591033318739104E-2</v>
      </c>
      <c r="H226" s="6">
        <f t="shared" si="60"/>
        <v>0.60920244267097445</v>
      </c>
      <c r="I226" s="6">
        <f t="shared" si="61"/>
        <v>9.453513197720971E-2</v>
      </c>
      <c r="J226" s="4">
        <f t="shared" si="62"/>
        <v>0.01</v>
      </c>
      <c r="K226" s="4">
        <f t="shared" si="63"/>
        <v>1.4859</v>
      </c>
      <c r="L226" s="4">
        <f t="shared" si="64"/>
        <v>0.01</v>
      </c>
      <c r="M226" s="7">
        <f t="shared" si="65"/>
        <v>3.0811317576745285</v>
      </c>
      <c r="N226" s="6">
        <f t="shared" si="66"/>
        <v>0.17744556171565895</v>
      </c>
      <c r="O226" s="4">
        <f t="shared" si="67"/>
        <v>1.5473361061596352E-4</v>
      </c>
      <c r="P226" s="5">
        <f t="shared" si="68"/>
        <v>1146.7809806110236</v>
      </c>
      <c r="Q226" s="4">
        <f t="shared" si="69"/>
        <v>0</v>
      </c>
      <c r="R226" s="4">
        <f t="shared" si="70"/>
        <v>0</v>
      </c>
    </row>
    <row r="227" spans="1:18" x14ac:dyDescent="0.25">
      <c r="A227" s="4">
        <f t="shared" si="10"/>
        <v>2.5200000000000018</v>
      </c>
      <c r="B227" s="5">
        <f t="shared" si="57"/>
        <v>0.21000000000000016</v>
      </c>
      <c r="C227" s="5">
        <f t="shared" si="11"/>
        <v>0.12333333333333316</v>
      </c>
      <c r="D227" s="5">
        <f t="shared" si="12"/>
        <v>2.6155482477728533</v>
      </c>
      <c r="E227" s="6">
        <f t="shared" si="54"/>
        <v>2.9353218989758356E-2</v>
      </c>
      <c r="F227" s="5">
        <f t="shared" si="58"/>
        <v>0.43592470796214222</v>
      </c>
      <c r="G227" s="6">
        <f t="shared" si="59"/>
        <v>5.791316989913052E-2</v>
      </c>
      <c r="H227" s="6">
        <f t="shared" si="60"/>
        <v>0.61127195870452433</v>
      </c>
      <c r="I227" s="6">
        <f t="shared" si="61"/>
        <v>9.474206868881499E-2</v>
      </c>
      <c r="J227" s="4">
        <f t="shared" si="62"/>
        <v>0.01</v>
      </c>
      <c r="K227" s="4">
        <f t="shared" si="63"/>
        <v>1.4859</v>
      </c>
      <c r="L227" s="4">
        <f t="shared" si="64"/>
        <v>0.01</v>
      </c>
      <c r="M227" s="7">
        <f t="shared" si="65"/>
        <v>3.0856287510909173</v>
      </c>
      <c r="N227" s="6">
        <f t="shared" si="66"/>
        <v>0.17869854210757022</v>
      </c>
      <c r="O227" s="4">
        <f t="shared" si="67"/>
        <v>1.5473361061596352E-4</v>
      </c>
      <c r="P227" s="5">
        <f t="shared" si="68"/>
        <v>1154.8786420494364</v>
      </c>
      <c r="Q227" s="4">
        <f t="shared" si="69"/>
        <v>0</v>
      </c>
      <c r="R227" s="4">
        <f t="shared" si="70"/>
        <v>0</v>
      </c>
    </row>
    <row r="228" spans="1:18" x14ac:dyDescent="0.25">
      <c r="A228" s="4">
        <f t="shared" si="10"/>
        <v>2.5320000000000018</v>
      </c>
      <c r="B228" s="5">
        <f t="shared" si="57"/>
        <v>0.21100000000000016</v>
      </c>
      <c r="C228" s="5">
        <f t="shared" si="11"/>
        <v>0.12233333333333316</v>
      </c>
      <c r="D228" s="5">
        <f t="shared" si="12"/>
        <v>2.6031103586007776</v>
      </c>
      <c r="E228" s="6">
        <f t="shared" si="54"/>
        <v>2.9031620935405861E-2</v>
      </c>
      <c r="F228" s="5">
        <f t="shared" si="58"/>
        <v>0.43385172643346293</v>
      </c>
      <c r="G228" s="6">
        <f t="shared" si="59"/>
        <v>5.8234767953483021E-2</v>
      </c>
      <c r="H228" s="6">
        <f t="shared" si="60"/>
        <v>0.61334494023320363</v>
      </c>
      <c r="I228" s="6">
        <f t="shared" si="61"/>
        <v>9.4946194438876794E-2</v>
      </c>
      <c r="J228" s="4">
        <f t="shared" si="62"/>
        <v>0.01</v>
      </c>
      <c r="K228" s="4">
        <f t="shared" si="63"/>
        <v>1.4859</v>
      </c>
      <c r="L228" s="4">
        <f t="shared" si="64"/>
        <v>0.01</v>
      </c>
      <c r="M228" s="7">
        <f t="shared" si="65"/>
        <v>3.0900614554087196</v>
      </c>
      <c r="N228" s="6">
        <f t="shared" si="66"/>
        <v>0.17994901181772879</v>
      </c>
      <c r="O228" s="4">
        <f t="shared" si="67"/>
        <v>1.5473361061596352E-4</v>
      </c>
      <c r="P228" s="5">
        <f t="shared" si="68"/>
        <v>1162.9600776546724</v>
      </c>
      <c r="Q228" s="4">
        <f t="shared" si="69"/>
        <v>0</v>
      </c>
      <c r="R228" s="4">
        <f t="shared" si="70"/>
        <v>0</v>
      </c>
    </row>
    <row r="229" spans="1:18" x14ac:dyDescent="0.25">
      <c r="A229" s="4">
        <f t="shared" si="10"/>
        <v>2.5440000000000018</v>
      </c>
      <c r="B229" s="5">
        <f t="shared" si="57"/>
        <v>0.21200000000000016</v>
      </c>
      <c r="C229" s="5">
        <f t="shared" si="11"/>
        <v>0.12133333333333315</v>
      </c>
      <c r="D229" s="5">
        <f t="shared" si="12"/>
        <v>2.5906510881484897</v>
      </c>
      <c r="E229" s="6">
        <f t="shared" si="54"/>
        <v>2.8710574769466451E-2</v>
      </c>
      <c r="F229" s="5">
        <f t="shared" si="58"/>
        <v>0.43177518135808157</v>
      </c>
      <c r="G229" s="6">
        <f t="shared" si="59"/>
        <v>5.8555814119422428E-2</v>
      </c>
      <c r="H229" s="6">
        <f t="shared" si="60"/>
        <v>0.61542148530858498</v>
      </c>
      <c r="I229" s="6">
        <f t="shared" si="61"/>
        <v>9.5147497312449758E-2</v>
      </c>
      <c r="J229" s="4">
        <f t="shared" si="62"/>
        <v>0.01</v>
      </c>
      <c r="K229" s="4">
        <f t="shared" si="63"/>
        <v>1.4859</v>
      </c>
      <c r="L229" s="4">
        <f t="shared" si="64"/>
        <v>0.01</v>
      </c>
      <c r="M229" s="7">
        <f t="shared" si="65"/>
        <v>3.0944297525245776</v>
      </c>
      <c r="N229" s="6">
        <f t="shared" si="66"/>
        <v>0.1811968533944395</v>
      </c>
      <c r="O229" s="4">
        <f t="shared" si="67"/>
        <v>1.5473361061596352E-4</v>
      </c>
      <c r="P229" s="5">
        <f t="shared" si="68"/>
        <v>1171.0245283693123</v>
      </c>
      <c r="Q229" s="4">
        <f t="shared" si="69"/>
        <v>0</v>
      </c>
      <c r="R229" s="4">
        <f t="shared" si="70"/>
        <v>0</v>
      </c>
    </row>
    <row r="230" spans="1:18" x14ac:dyDescent="0.25">
      <c r="A230" s="4">
        <f t="shared" si="10"/>
        <v>2.5560000000000018</v>
      </c>
      <c r="B230" s="5">
        <f t="shared" si="57"/>
        <v>0.21300000000000016</v>
      </c>
      <c r="C230" s="5">
        <f t="shared" si="11"/>
        <v>0.12033333333333315</v>
      </c>
      <c r="D230" s="5">
        <f t="shared" si="12"/>
        <v>2.5781698397040569</v>
      </c>
      <c r="E230" s="6">
        <f t="shared" si="54"/>
        <v>2.8390093923347841E-2</v>
      </c>
      <c r="F230" s="5">
        <f t="shared" si="58"/>
        <v>0.42969497328400946</v>
      </c>
      <c r="G230" s="6">
        <f t="shared" si="59"/>
        <v>5.8876294965541039E-2</v>
      </c>
      <c r="H230" s="6">
        <f t="shared" si="60"/>
        <v>0.61750169338265715</v>
      </c>
      <c r="I230" s="6">
        <f t="shared" si="61"/>
        <v>9.5345965195687693E-2</v>
      </c>
      <c r="J230" s="4">
        <f t="shared" si="62"/>
        <v>0.01</v>
      </c>
      <c r="K230" s="4">
        <f t="shared" si="63"/>
        <v>1.4859</v>
      </c>
      <c r="L230" s="4">
        <f t="shared" si="64"/>
        <v>0.01</v>
      </c>
      <c r="M230" s="7">
        <f t="shared" si="65"/>
        <v>3.0987335181505817</v>
      </c>
      <c r="N230" s="6">
        <f t="shared" si="66"/>
        <v>0.18244194863424237</v>
      </c>
      <c r="O230" s="4">
        <f t="shared" si="67"/>
        <v>1.5473361061596352E-4</v>
      </c>
      <c r="P230" s="5">
        <f t="shared" si="68"/>
        <v>1179.0712302774912</v>
      </c>
      <c r="Q230" s="4">
        <f t="shared" si="69"/>
        <v>0</v>
      </c>
      <c r="R230" s="4">
        <f t="shared" si="70"/>
        <v>0</v>
      </c>
    </row>
    <row r="231" spans="1:18" x14ac:dyDescent="0.25">
      <c r="A231" s="4">
        <f t="shared" si="10"/>
        <v>2.5680000000000018</v>
      </c>
      <c r="B231" s="5">
        <f t="shared" si="57"/>
        <v>0.21400000000000016</v>
      </c>
      <c r="C231" s="5">
        <f t="shared" si="11"/>
        <v>0.11933333333333315</v>
      </c>
      <c r="D231" s="5">
        <f t="shared" si="12"/>
        <v>2.5656660078403428</v>
      </c>
      <c r="E231" s="6">
        <f t="shared" si="54"/>
        <v>2.807019189966542E-2</v>
      </c>
      <c r="F231" s="5">
        <f t="shared" si="58"/>
        <v>0.4276110013067238</v>
      </c>
      <c r="G231" s="6">
        <f t="shared" si="59"/>
        <v>5.919619698922346E-2</v>
      </c>
      <c r="H231" s="6">
        <f t="shared" si="60"/>
        <v>0.61958566535994275</v>
      </c>
      <c r="I231" s="6">
        <f t="shared" si="61"/>
        <v>9.5541585770603579E-2</v>
      </c>
      <c r="J231" s="4">
        <f t="shared" si="62"/>
        <v>0.01</v>
      </c>
      <c r="K231" s="4">
        <f t="shared" si="63"/>
        <v>1.4859</v>
      </c>
      <c r="L231" s="4">
        <f t="shared" si="64"/>
        <v>0.01</v>
      </c>
      <c r="M231" s="7">
        <f t="shared" si="65"/>
        <v>3.1029726217168005</v>
      </c>
      <c r="N231" s="6">
        <f t="shared" si="66"/>
        <v>0.18368417856731489</v>
      </c>
      <c r="O231" s="4">
        <f t="shared" si="67"/>
        <v>1.5473361061596352E-4</v>
      </c>
      <c r="P231" s="5">
        <f t="shared" si="68"/>
        <v>1187.0994145105576</v>
      </c>
      <c r="Q231" s="4">
        <f t="shared" si="69"/>
        <v>0</v>
      </c>
      <c r="R231" s="4">
        <f t="shared" si="70"/>
        <v>0</v>
      </c>
    </row>
    <row r="232" spans="1:18" x14ac:dyDescent="0.25">
      <c r="A232" s="4">
        <f t="shared" si="10"/>
        <v>2.5800000000000018</v>
      </c>
      <c r="B232" s="5">
        <f t="shared" si="57"/>
        <v>0.21500000000000016</v>
      </c>
      <c r="C232" s="5">
        <f t="shared" si="11"/>
        <v>0.11833333333333315</v>
      </c>
      <c r="D232" s="5">
        <f t="shared" si="12"/>
        <v>2.5531389780918259</v>
      </c>
      <c r="E232" s="6">
        <f t="shared" si="54"/>
        <v>2.7750882274465469E-2</v>
      </c>
      <c r="F232" s="5">
        <f t="shared" si="58"/>
        <v>0.4255231630153043</v>
      </c>
      <c r="G232" s="6">
        <f t="shared" si="59"/>
        <v>5.9515506614423411E-2</v>
      </c>
      <c r="H232" s="6">
        <f t="shared" si="60"/>
        <v>0.62167350365136231</v>
      </c>
      <c r="I232" s="6">
        <f t="shared" si="61"/>
        <v>9.5734346509643131E-2</v>
      </c>
      <c r="J232" s="4">
        <f t="shared" si="62"/>
        <v>0.01</v>
      </c>
      <c r="K232" s="4">
        <f t="shared" si="63"/>
        <v>1.4859</v>
      </c>
      <c r="L232" s="4">
        <f t="shared" si="64"/>
        <v>0.01</v>
      </c>
      <c r="M232" s="7">
        <f t="shared" si="65"/>
        <v>3.1071469262690403</v>
      </c>
      <c r="N232" s="6">
        <f t="shared" si="66"/>
        <v>0.18492342344235044</v>
      </c>
      <c r="O232" s="4">
        <f t="shared" si="67"/>
        <v>1.5473361061596352E-4</v>
      </c>
      <c r="P232" s="5">
        <f t="shared" si="68"/>
        <v>1195.1083071493472</v>
      </c>
      <c r="Q232" s="4">
        <f t="shared" si="69"/>
        <v>0</v>
      </c>
      <c r="R232" s="4">
        <f t="shared" si="70"/>
        <v>0</v>
      </c>
    </row>
    <row r="233" spans="1:18" x14ac:dyDescent="0.25">
      <c r="A233" s="4">
        <f t="shared" si="10"/>
        <v>2.5920000000000019</v>
      </c>
      <c r="B233" s="5">
        <f t="shared" si="57"/>
        <v>0.21600000000000016</v>
      </c>
      <c r="C233" s="5">
        <f t="shared" si="11"/>
        <v>0.11733333333333315</v>
      </c>
      <c r="D233" s="5">
        <f t="shared" si="12"/>
        <v>2.540588126620432</v>
      </c>
      <c r="E233" s="6">
        <f t="shared" si="54"/>
        <v>2.7432178699499935E-2</v>
      </c>
      <c r="F233" s="5">
        <f t="shared" si="58"/>
        <v>0.42343135443673863</v>
      </c>
      <c r="G233" s="6">
        <f t="shared" si="59"/>
        <v>5.9834210189388948E-2</v>
      </c>
      <c r="H233" s="6">
        <f t="shared" si="60"/>
        <v>0.62376531222992793</v>
      </c>
      <c r="I233" s="6">
        <f t="shared" si="61"/>
        <v>9.5924234670063363E-2</v>
      </c>
      <c r="J233" s="4">
        <f t="shared" si="62"/>
        <v>0.01</v>
      </c>
      <c r="K233" s="4">
        <f t="shared" si="63"/>
        <v>1.4859</v>
      </c>
      <c r="L233" s="4">
        <f t="shared" si="64"/>
        <v>0.01</v>
      </c>
      <c r="M233" s="7">
        <f t="shared" si="65"/>
        <v>3.1112562883616421</v>
      </c>
      <c r="N233" s="6">
        <f t="shared" si="66"/>
        <v>0.1861595627108886</v>
      </c>
      <c r="O233" s="4">
        <f t="shared" si="67"/>
        <v>1.5473361061596352E-4</v>
      </c>
      <c r="P233" s="5">
        <f t="shared" si="68"/>
        <v>1203.0971291229141</v>
      </c>
      <c r="Q233" s="4">
        <f t="shared" si="69"/>
        <v>0</v>
      </c>
      <c r="R233" s="4">
        <f t="shared" si="70"/>
        <v>0</v>
      </c>
    </row>
    <row r="234" spans="1:18" x14ac:dyDescent="0.25">
      <c r="A234" s="4">
        <f t="shared" si="10"/>
        <v>2.6040000000000019</v>
      </c>
      <c r="B234" s="5">
        <f t="shared" si="57"/>
        <v>0.21700000000000016</v>
      </c>
      <c r="C234" s="5">
        <f t="shared" si="11"/>
        <v>0.11633333333333315</v>
      </c>
      <c r="D234" s="5">
        <f t="shared" si="12"/>
        <v>2.5280128198698173</v>
      </c>
      <c r="E234" s="6">
        <f t="shared" si="54"/>
        <v>2.7114094904554686E-2</v>
      </c>
      <c r="F234" s="5">
        <f t="shared" si="58"/>
        <v>0.42133546997830285</v>
      </c>
      <c r="G234" s="6">
        <f t="shared" si="59"/>
        <v>6.0152293984334193E-2</v>
      </c>
      <c r="H234" s="6">
        <f t="shared" si="60"/>
        <v>0.62586119668836371</v>
      </c>
      <c r="I234" s="6">
        <f t="shared" si="61"/>
        <v>9.6111237288107415E-2</v>
      </c>
      <c r="J234" s="4">
        <f t="shared" si="62"/>
        <v>0.01</v>
      </c>
      <c r="K234" s="4">
        <f t="shared" si="63"/>
        <v>1.4859</v>
      </c>
      <c r="L234" s="4">
        <f t="shared" si="64"/>
        <v>0.01</v>
      </c>
      <c r="M234" s="7">
        <f t="shared" si="65"/>
        <v>3.1153005579451269</v>
      </c>
      <c r="N234" s="6">
        <f t="shared" si="66"/>
        <v>0.18739247501107562</v>
      </c>
      <c r="O234" s="4">
        <f t="shared" si="67"/>
        <v>1.5473361061596352E-4</v>
      </c>
      <c r="P234" s="5">
        <f t="shared" si="68"/>
        <v>1211.0650961035788</v>
      </c>
      <c r="Q234" s="4">
        <f t="shared" si="69"/>
        <v>0</v>
      </c>
      <c r="R234" s="4">
        <f t="shared" si="70"/>
        <v>0</v>
      </c>
    </row>
    <row r="235" spans="1:18" x14ac:dyDescent="0.25">
      <c r="A235" s="4">
        <f t="shared" si="10"/>
        <v>2.6160000000000019</v>
      </c>
      <c r="B235" s="5">
        <f t="shared" si="57"/>
        <v>0.21800000000000017</v>
      </c>
      <c r="C235" s="5">
        <f t="shared" si="11"/>
        <v>0.11533333333333315</v>
      </c>
      <c r="D235" s="5">
        <f t="shared" si="12"/>
        <v>2.515412414207522</v>
      </c>
      <c r="E235" s="6">
        <f t="shared" si="54"/>
        <v>2.6796644699833644E-2</v>
      </c>
      <c r="F235" s="5">
        <f t="shared" si="58"/>
        <v>0.41923540236792034</v>
      </c>
      <c r="G235" s="6">
        <f t="shared" si="59"/>
        <v>6.0469744189055236E-2</v>
      </c>
      <c r="H235" s="6">
        <f t="shared" si="60"/>
        <v>0.62796126429874621</v>
      </c>
      <c r="I235" s="6">
        <f t="shared" si="61"/>
        <v>9.6295341172966634E-2</v>
      </c>
      <c r="J235" s="4">
        <f t="shared" si="62"/>
        <v>0.01</v>
      </c>
      <c r="K235" s="4">
        <f t="shared" si="63"/>
        <v>1.4859</v>
      </c>
      <c r="L235" s="4">
        <f t="shared" si="64"/>
        <v>0.01</v>
      </c>
      <c r="M235" s="7">
        <f t="shared" si="65"/>
        <v>3.1192795782485105</v>
      </c>
      <c r="N235" s="6">
        <f t="shared" si="66"/>
        <v>0.18862203815083153</v>
      </c>
      <c r="O235" s="4">
        <f t="shared" si="67"/>
        <v>1.5473361061596352E-4</v>
      </c>
      <c r="P235" s="5">
        <f t="shared" si="68"/>
        <v>1219.0114183981423</v>
      </c>
      <c r="Q235" s="4">
        <f t="shared" si="69"/>
        <v>0</v>
      </c>
      <c r="R235" s="4">
        <f t="shared" si="70"/>
        <v>0</v>
      </c>
    </row>
    <row r="236" spans="1:18" x14ac:dyDescent="0.25">
      <c r="A236" s="4">
        <f t="shared" si="10"/>
        <v>2.6280000000000019</v>
      </c>
      <c r="B236" s="5">
        <f t="shared" si="57"/>
        <v>0.21900000000000017</v>
      </c>
      <c r="C236" s="5">
        <f t="shared" si="11"/>
        <v>0.11433333333333315</v>
      </c>
      <c r="D236" s="5">
        <f t="shared" si="12"/>
        <v>2.5027862555543794</v>
      </c>
      <c r="E236" s="6">
        <f t="shared" si="54"/>
        <v>2.6479841978401294E-2</v>
      </c>
      <c r="F236" s="5">
        <f t="shared" si="58"/>
        <v>0.41713104259239653</v>
      </c>
      <c r="G236" s="6">
        <f t="shared" si="59"/>
        <v>6.0786546910487585E-2</v>
      </c>
      <c r="H236" s="6">
        <f t="shared" si="60"/>
        <v>0.63006562407427003</v>
      </c>
      <c r="I236" s="6">
        <f t="shared" si="61"/>
        <v>9.6476532900519371E-2</v>
      </c>
      <c r="J236" s="4">
        <f t="shared" si="62"/>
        <v>0.01</v>
      </c>
      <c r="K236" s="4">
        <f t="shared" si="63"/>
        <v>1.4859</v>
      </c>
      <c r="L236" s="4">
        <f t="shared" si="64"/>
        <v>0.01</v>
      </c>
      <c r="M236" s="7">
        <f t="shared" si="65"/>
        <v>3.1231931856560191</v>
      </c>
      <c r="N236" s="6">
        <f t="shared" si="66"/>
        <v>0.18984812909039478</v>
      </c>
      <c r="O236" s="4">
        <f t="shared" si="67"/>
        <v>1.5473361061596352E-4</v>
      </c>
      <c r="P236" s="5">
        <f t="shared" si="68"/>
        <v>1226.9353008350763</v>
      </c>
      <c r="Q236" s="4">
        <f t="shared" si="69"/>
        <v>0</v>
      </c>
      <c r="R236" s="4">
        <f t="shared" si="70"/>
        <v>0</v>
      </c>
    </row>
    <row r="237" spans="1:18" x14ac:dyDescent="0.25">
      <c r="A237" s="4">
        <f t="shared" si="10"/>
        <v>2.6400000000000019</v>
      </c>
      <c r="B237" s="5">
        <f t="shared" si="57"/>
        <v>0.22000000000000017</v>
      </c>
      <c r="C237" s="5">
        <f t="shared" si="11"/>
        <v>0.11333333333333315</v>
      </c>
      <c r="D237" s="5">
        <f t="shared" si="12"/>
        <v>2.4901336790005306</v>
      </c>
      <c r="E237" s="6">
        <f t="shared" si="54"/>
        <v>2.6163700718685911E-2</v>
      </c>
      <c r="F237" s="5">
        <f t="shared" si="58"/>
        <v>0.41502227983342177</v>
      </c>
      <c r="G237" s="6">
        <f t="shared" si="59"/>
        <v>6.1102688170202965E-2</v>
      </c>
      <c r="H237" s="6">
        <f t="shared" si="60"/>
        <v>0.63217438683324478</v>
      </c>
      <c r="I237" s="6">
        <f t="shared" si="61"/>
        <v>9.6654798806837236E-2</v>
      </c>
      <c r="J237" s="4">
        <f t="shared" si="62"/>
        <v>0.01</v>
      </c>
      <c r="K237" s="4">
        <f t="shared" si="63"/>
        <v>1.4859</v>
      </c>
      <c r="L237" s="4">
        <f t="shared" si="64"/>
        <v>0.01</v>
      </c>
      <c r="M237" s="7">
        <f t="shared" si="65"/>
        <v>3.1270412095780502</v>
      </c>
      <c r="N237" s="6">
        <f t="shared" si="66"/>
        <v>0.19107062392422189</v>
      </c>
      <c r="O237" s="4">
        <f t="shared" si="67"/>
        <v>1.5473361061596352E-4</v>
      </c>
      <c r="P237" s="5">
        <f t="shared" si="68"/>
        <v>1234.8359426475477</v>
      </c>
      <c r="Q237" s="4">
        <f t="shared" si="69"/>
        <v>0</v>
      </c>
      <c r="R237" s="4">
        <f t="shared" si="70"/>
        <v>0</v>
      </c>
    </row>
    <row r="238" spans="1:18" x14ac:dyDescent="0.25">
      <c r="A238" s="4">
        <f t="shared" si="10"/>
        <v>2.6520000000000019</v>
      </c>
      <c r="B238" s="5">
        <f t="shared" si="57"/>
        <v>0.22100000000000017</v>
      </c>
      <c r="C238" s="5">
        <f t="shared" si="11"/>
        <v>0.11233333333333315</v>
      </c>
      <c r="D238" s="5">
        <f t="shared" si="12"/>
        <v>2.4774540084073546</v>
      </c>
      <c r="E238" s="6">
        <f t="shared" si="54"/>
        <v>2.5848234987046172E-2</v>
      </c>
      <c r="F238" s="5">
        <f t="shared" si="58"/>
        <v>0.41290900140122577</v>
      </c>
      <c r="G238" s="6">
        <f t="shared" si="59"/>
        <v>6.1418153901842708E-2</v>
      </c>
      <c r="H238" s="6">
        <f t="shared" si="60"/>
        <v>0.63428766526544078</v>
      </c>
      <c r="I238" s="6">
        <f t="shared" si="61"/>
        <v>9.6830124981446775E-2</v>
      </c>
      <c r="J238" s="4">
        <f t="shared" si="62"/>
        <v>0.01</v>
      </c>
      <c r="K238" s="4">
        <f t="shared" si="63"/>
        <v>1.4859</v>
      </c>
      <c r="L238" s="4">
        <f t="shared" si="64"/>
        <v>0.01</v>
      </c>
      <c r="M238" s="7">
        <f t="shared" si="65"/>
        <v>3.1308234723160719</v>
      </c>
      <c r="N238" s="6">
        <f t="shared" si="66"/>
        <v>0.19228939786221008</v>
      </c>
      <c r="O238" s="4">
        <f t="shared" si="67"/>
        <v>1.5473361061596352E-4</v>
      </c>
      <c r="P238" s="5">
        <f t="shared" si="68"/>
        <v>1242.7125373520626</v>
      </c>
      <c r="Q238" s="4">
        <f t="shared" si="69"/>
        <v>0</v>
      </c>
      <c r="R238" s="4">
        <f t="shared" si="70"/>
        <v>0</v>
      </c>
    </row>
    <row r="239" spans="1:18" x14ac:dyDescent="0.25">
      <c r="A239" s="4">
        <f t="shared" si="10"/>
        <v>2.6640000000000019</v>
      </c>
      <c r="B239" s="5">
        <f t="shared" si="57"/>
        <v>0.22200000000000017</v>
      </c>
      <c r="C239" s="5">
        <f t="shared" si="11"/>
        <v>0.11133333333333315</v>
      </c>
      <c r="D239" s="5">
        <f t="shared" si="12"/>
        <v>2.4647465559945947</v>
      </c>
      <c r="E239" s="6">
        <f t="shared" si="54"/>
        <v>2.5533458940403941E-2</v>
      </c>
      <c r="F239" s="5">
        <f t="shared" si="58"/>
        <v>0.41079109266576574</v>
      </c>
      <c r="G239" s="6">
        <f t="shared" si="59"/>
        <v>6.1732929948484935E-2</v>
      </c>
      <c r="H239" s="6">
        <f t="shared" si="60"/>
        <v>0.63640557400090081</v>
      </c>
      <c r="I239" s="6">
        <f t="shared" si="61"/>
        <v>9.7002497260335996E-2</v>
      </c>
      <c r="J239" s="4">
        <f t="shared" si="62"/>
        <v>0.01</v>
      </c>
      <c r="K239" s="4">
        <f t="shared" si="63"/>
        <v>1.4859</v>
      </c>
      <c r="L239" s="4">
        <f t="shared" si="64"/>
        <v>0.01</v>
      </c>
      <c r="M239" s="7">
        <f t="shared" si="65"/>
        <v>3.1345397889212516</v>
      </c>
      <c r="N239" s="6">
        <f t="shared" si="66"/>
        <v>0.19350432521021438</v>
      </c>
      <c r="O239" s="4">
        <f t="shared" si="67"/>
        <v>1.5473361061596352E-4</v>
      </c>
      <c r="P239" s="5">
        <f t="shared" si="68"/>
        <v>1250.5642726225569</v>
      </c>
      <c r="Q239" s="4">
        <f t="shared" si="69"/>
        <v>0</v>
      </c>
      <c r="R239" s="4">
        <f t="shared" si="70"/>
        <v>0</v>
      </c>
    </row>
    <row r="240" spans="1:18" x14ac:dyDescent="0.25">
      <c r="A240" s="4">
        <f t="shared" si="10"/>
        <v>2.6760000000000019</v>
      </c>
      <c r="B240" s="5">
        <f t="shared" si="57"/>
        <v>0.22300000000000017</v>
      </c>
      <c r="C240" s="5">
        <f t="shared" si="11"/>
        <v>0.11033333333333314</v>
      </c>
      <c r="D240" s="5">
        <f t="shared" si="12"/>
        <v>2.4520106219119122</v>
      </c>
      <c r="E240" s="6">
        <f t="shared" si="54"/>
        <v>2.521938682894611E-2</v>
      </c>
      <c r="F240" s="5">
        <f t="shared" si="58"/>
        <v>0.40866843698531868</v>
      </c>
      <c r="G240" s="6">
        <f t="shared" si="59"/>
        <v>6.204700205994277E-2</v>
      </c>
      <c r="H240" s="6">
        <f t="shared" si="60"/>
        <v>0.63852822968134793</v>
      </c>
      <c r="I240" s="6">
        <f t="shared" si="61"/>
        <v>9.717190121869286E-2</v>
      </c>
      <c r="J240" s="4">
        <f t="shared" si="62"/>
        <v>0.01</v>
      </c>
      <c r="K240" s="4">
        <f t="shared" si="63"/>
        <v>1.4859</v>
      </c>
      <c r="L240" s="4">
        <f t="shared" si="64"/>
        <v>0.01</v>
      </c>
      <c r="M240" s="7">
        <f t="shared" si="65"/>
        <v>3.1381899670465181</v>
      </c>
      <c r="N240" s="6">
        <f t="shared" si="66"/>
        <v>0.19471527934982705</v>
      </c>
      <c r="O240" s="4">
        <f t="shared" si="67"/>
        <v>1.5473361061596352E-4</v>
      </c>
      <c r="P240" s="5">
        <f t="shared" si="68"/>
        <v>1258.3903301597145</v>
      </c>
      <c r="Q240" s="4">
        <f t="shared" si="69"/>
        <v>0</v>
      </c>
      <c r="R240" s="4">
        <f t="shared" si="70"/>
        <v>0</v>
      </c>
    </row>
    <row r="241" spans="1:18" x14ac:dyDescent="0.25">
      <c r="A241" s="4">
        <f t="shared" si="10"/>
        <v>2.6880000000000019</v>
      </c>
      <c r="B241" s="5">
        <f t="shared" si="57"/>
        <v>0.22400000000000017</v>
      </c>
      <c r="C241" s="5">
        <f t="shared" si="11"/>
        <v>0.10933333333333314</v>
      </c>
      <c r="D241" s="5">
        <f t="shared" si="12"/>
        <v>2.4392454937940524</v>
      </c>
      <c r="E241" s="6">
        <f t="shared" si="54"/>
        <v>2.4906032998898351E-2</v>
      </c>
      <c r="F241" s="5">
        <f t="shared" si="58"/>
        <v>0.40654091563234207</v>
      </c>
      <c r="G241" s="6">
        <f t="shared" si="59"/>
        <v>6.2360355889990532E-2</v>
      </c>
      <c r="H241" s="6">
        <f t="shared" si="60"/>
        <v>0.64065575103432448</v>
      </c>
      <c r="I241" s="6">
        <f t="shared" si="61"/>
        <v>9.7338322163363272E-2</v>
      </c>
      <c r="J241" s="4">
        <f t="shared" si="62"/>
        <v>0.01</v>
      </c>
      <c r="K241" s="4">
        <f t="shared" si="63"/>
        <v>1.4859</v>
      </c>
      <c r="L241" s="4">
        <f t="shared" si="64"/>
        <v>0.01</v>
      </c>
      <c r="M241" s="7">
        <f t="shared" si="65"/>
        <v>3.1417738067917842</v>
      </c>
      <c r="N241" s="6">
        <f t="shared" si="66"/>
        <v>0.19592213271738601</v>
      </c>
      <c r="O241" s="4">
        <f t="shared" si="67"/>
        <v>1.5473361061596352E-4</v>
      </c>
      <c r="P241" s="5">
        <f t="shared" si="68"/>
        <v>1266.1898855553052</v>
      </c>
      <c r="Q241" s="4">
        <f t="shared" si="69"/>
        <v>0</v>
      </c>
      <c r="R241" s="4">
        <f t="shared" si="70"/>
        <v>0</v>
      </c>
    </row>
    <row r="242" spans="1:18" x14ac:dyDescent="0.25">
      <c r="A242" s="4">
        <f t="shared" si="10"/>
        <v>2.700000000000002</v>
      </c>
      <c r="B242" s="5">
        <f t="shared" si="57"/>
        <v>0.22500000000000017</v>
      </c>
      <c r="C242" s="5">
        <f t="shared" si="11"/>
        <v>0.10833333333333314</v>
      </c>
      <c r="D242" s="5">
        <f t="shared" si="12"/>
        <v>2.4264504462987704</v>
      </c>
      <c r="E242" s="6">
        <f t="shared" si="54"/>
        <v>2.4593411895374121E-2</v>
      </c>
      <c r="F242" s="5">
        <f t="shared" si="58"/>
        <v>0.40440840771646169</v>
      </c>
      <c r="G242" s="6">
        <f t="shared" si="59"/>
        <v>6.2672976993514762E-2</v>
      </c>
      <c r="H242" s="6">
        <f t="shared" si="60"/>
        <v>0.64278825895020486</v>
      </c>
      <c r="I242" s="6">
        <f t="shared" si="61"/>
        <v>9.7501745125014611E-2</v>
      </c>
      <c r="J242" s="4">
        <f t="shared" si="62"/>
        <v>0.01</v>
      </c>
      <c r="K242" s="4">
        <f t="shared" si="63"/>
        <v>1.4859</v>
      </c>
      <c r="L242" s="4">
        <f t="shared" si="64"/>
        <v>0.01</v>
      </c>
      <c r="M242" s="7">
        <f t="shared" si="65"/>
        <v>3.1452911005420079</v>
      </c>
      <c r="N242" s="6">
        <f t="shared" si="66"/>
        <v>0.19712475678217597</v>
      </c>
      <c r="O242" s="4">
        <f t="shared" si="67"/>
        <v>1.5473361061596352E-4</v>
      </c>
      <c r="P242" s="5">
        <f t="shared" si="68"/>
        <v>1273.9621081513046</v>
      </c>
      <c r="Q242" s="4">
        <f t="shared" si="69"/>
        <v>0</v>
      </c>
      <c r="R242" s="4">
        <f t="shared" si="70"/>
        <v>0</v>
      </c>
    </row>
    <row r="243" spans="1:18" x14ac:dyDescent="0.25">
      <c r="A243" s="4">
        <f t="shared" si="10"/>
        <v>2.712000000000002</v>
      </c>
      <c r="B243" s="5">
        <f t="shared" si="57"/>
        <v>0.22600000000000017</v>
      </c>
      <c r="C243" s="5">
        <f t="shared" si="11"/>
        <v>0.10733333333333314</v>
      </c>
      <c r="D243" s="5">
        <f t="shared" si="12"/>
        <v>2.4136247406266031</v>
      </c>
      <c r="E243" s="6">
        <f t="shared" si="54"/>
        <v>2.4281538065302075E-2</v>
      </c>
      <c r="F243" s="5">
        <f t="shared" si="58"/>
        <v>0.40227079010443384</v>
      </c>
      <c r="G243" s="6">
        <f t="shared" si="59"/>
        <v>6.2984850823586805E-2</v>
      </c>
      <c r="H243" s="6">
        <f t="shared" si="60"/>
        <v>0.64492587656223277</v>
      </c>
      <c r="I243" s="6">
        <f t="shared" si="61"/>
        <v>9.7662154849990759E-2</v>
      </c>
      <c r="J243" s="4">
        <f t="shared" si="62"/>
        <v>0.01</v>
      </c>
      <c r="K243" s="4">
        <f t="shared" si="63"/>
        <v>1.4859</v>
      </c>
      <c r="L243" s="4">
        <f t="shared" si="64"/>
        <v>0.01</v>
      </c>
      <c r="M243" s="7">
        <f t="shared" si="65"/>
        <v>3.1487416327978006</v>
      </c>
      <c r="N243" s="6">
        <f t="shared" si="66"/>
        <v>0.1983230220237866</v>
      </c>
      <c r="O243" s="4">
        <f t="shared" si="67"/>
        <v>1.5473361061596352E-4</v>
      </c>
      <c r="P243" s="5">
        <f t="shared" si="68"/>
        <v>1281.7061608935664</v>
      </c>
      <c r="Q243" s="4">
        <f t="shared" si="69"/>
        <v>0</v>
      </c>
      <c r="R243" s="4">
        <f t="shared" si="70"/>
        <v>0</v>
      </c>
    </row>
    <row r="244" spans="1:18" x14ac:dyDescent="0.25">
      <c r="A244" s="4">
        <f t="shared" si="10"/>
        <v>2.724000000000002</v>
      </c>
      <c r="B244" s="5">
        <f t="shared" si="57"/>
        <v>0.22700000000000017</v>
      </c>
      <c r="C244" s="5">
        <f t="shared" si="11"/>
        <v>0.10633333333333314</v>
      </c>
      <c r="D244" s="5">
        <f t="shared" si="12"/>
        <v>2.4007676240215257</v>
      </c>
      <c r="E244" s="6">
        <f t="shared" si="54"/>
        <v>2.3970426160435432E-2</v>
      </c>
      <c r="F244" s="5">
        <f t="shared" si="58"/>
        <v>0.40012793733692092</v>
      </c>
      <c r="G244" s="6">
        <f t="shared" si="59"/>
        <v>6.3295962728453448E-2</v>
      </c>
      <c r="H244" s="6">
        <f t="shared" si="60"/>
        <v>0.64706872932974568</v>
      </c>
      <c r="I244" s="6">
        <f t="shared" si="61"/>
        <v>9.7819535791843035E-2</v>
      </c>
      <c r="J244" s="4">
        <f t="shared" si="62"/>
        <v>0.01</v>
      </c>
      <c r="K244" s="4">
        <f t="shared" si="63"/>
        <v>1.4859</v>
      </c>
      <c r="L244" s="4">
        <f t="shared" si="64"/>
        <v>0.01</v>
      </c>
      <c r="M244" s="7">
        <f t="shared" si="65"/>
        <v>3.1521251799982077</v>
      </c>
      <c r="N244" s="6">
        <f t="shared" si="66"/>
        <v>0.19951679790858617</v>
      </c>
      <c r="O244" s="4">
        <f t="shared" si="67"/>
        <v>1.5473361061596352E-4</v>
      </c>
      <c r="P244" s="5">
        <f t="shared" si="68"/>
        <v>1289.4212001797782</v>
      </c>
      <c r="Q244" s="4">
        <f t="shared" si="69"/>
        <v>0</v>
      </c>
      <c r="R244" s="4">
        <f t="shared" si="70"/>
        <v>0</v>
      </c>
    </row>
    <row r="245" spans="1:18" x14ac:dyDescent="0.25">
      <c r="A245" s="4">
        <f t="shared" si="10"/>
        <v>2.736000000000002</v>
      </c>
      <c r="B245" s="5">
        <f t="shared" si="57"/>
        <v>0.22800000000000017</v>
      </c>
      <c r="C245" s="5">
        <f t="shared" si="11"/>
        <v>0.10533333333333314</v>
      </c>
      <c r="D245" s="5">
        <f t="shared" si="12"/>
        <v>2.3878783292514667</v>
      </c>
      <c r="E245" s="6">
        <f t="shared" si="54"/>
        <v>2.3660090940446871E-2</v>
      </c>
      <c r="F245" s="5">
        <f t="shared" si="58"/>
        <v>0.39797972154191108</v>
      </c>
      <c r="G245" s="6">
        <f t="shared" si="59"/>
        <v>6.3606297948442012E-2</v>
      </c>
      <c r="H245" s="6">
        <f t="shared" si="60"/>
        <v>0.64921694512475547</v>
      </c>
      <c r="I245" s="6">
        <f t="shared" si="61"/>
        <v>9.7973872102520732E-2</v>
      </c>
      <c r="J245" s="4">
        <f t="shared" si="62"/>
        <v>0.01</v>
      </c>
      <c r="K245" s="4">
        <f t="shared" si="63"/>
        <v>1.4859</v>
      </c>
      <c r="L245" s="4">
        <f t="shared" si="64"/>
        <v>0.01</v>
      </c>
      <c r="M245" s="7">
        <f t="shared" si="65"/>
        <v>3.1554415103353097</v>
      </c>
      <c r="N245" s="6">
        <f t="shared" si="66"/>
        <v>0.20070595286526957</v>
      </c>
      <c r="O245" s="4">
        <f t="shared" si="67"/>
        <v>1.5473361061596352E-4</v>
      </c>
      <c r="P245" s="5">
        <f t="shared" si="68"/>
        <v>1297.1063757014354</v>
      </c>
      <c r="Q245" s="4">
        <f t="shared" si="69"/>
        <v>0</v>
      </c>
      <c r="R245" s="4">
        <f t="shared" si="70"/>
        <v>0</v>
      </c>
    </row>
    <row r="246" spans="1:18" x14ac:dyDescent="0.25">
      <c r="A246" s="4">
        <f t="shared" si="10"/>
        <v>2.748000000000002</v>
      </c>
      <c r="B246" s="5">
        <f t="shared" si="57"/>
        <v>0.22900000000000018</v>
      </c>
      <c r="C246" s="5">
        <f t="shared" si="11"/>
        <v>0.10433333333333314</v>
      </c>
      <c r="D246" s="5">
        <f t="shared" si="12"/>
        <v>2.3749560740676019</v>
      </c>
      <c r="E246" s="6">
        <f t="shared" si="54"/>
        <v>2.335054727611283E-2</v>
      </c>
      <c r="F246" s="5">
        <f t="shared" si="58"/>
        <v>0.3958260123446003</v>
      </c>
      <c r="G246" s="6">
        <f t="shared" si="59"/>
        <v>6.3915841612776053E-2</v>
      </c>
      <c r="H246" s="6">
        <f t="shared" si="60"/>
        <v>0.65137065432206631</v>
      </c>
      <c r="I246" s="6">
        <f t="shared" si="61"/>
        <v>9.8125147623204484E-2</v>
      </c>
      <c r="J246" s="4">
        <f t="shared" si="62"/>
        <v>0.01</v>
      </c>
      <c r="K246" s="4">
        <f t="shared" si="63"/>
        <v>1.4859</v>
      </c>
      <c r="L246" s="4">
        <f t="shared" si="64"/>
        <v>0.01</v>
      </c>
      <c r="M246" s="7">
        <f t="shared" si="65"/>
        <v>3.158690383560268</v>
      </c>
      <c r="N246" s="6">
        <f t="shared" si="66"/>
        <v>0.20189035425943694</v>
      </c>
      <c r="O246" s="4">
        <f t="shared" si="67"/>
        <v>1.5473361061596352E-4</v>
      </c>
      <c r="P246" s="5">
        <f t="shared" si="68"/>
        <v>1304.7608302795486</v>
      </c>
      <c r="Q246" s="4">
        <f t="shared" si="69"/>
        <v>0</v>
      </c>
      <c r="R246" s="4">
        <f t="shared" si="70"/>
        <v>0</v>
      </c>
    </row>
    <row r="247" spans="1:18" x14ac:dyDescent="0.25">
      <c r="A247" s="4">
        <f t="shared" si="10"/>
        <v>2.760000000000002</v>
      </c>
      <c r="B247" s="5">
        <f t="shared" ref="B247:B284" si="71">B246+0.001</f>
        <v>0.23000000000000018</v>
      </c>
      <c r="C247" s="5">
        <f t="shared" si="11"/>
        <v>0.10333333333333314</v>
      </c>
      <c r="D247" s="5">
        <f t="shared" si="12"/>
        <v>2.3620000606412699</v>
      </c>
      <c r="E247" s="6">
        <f t="shared" si="54"/>
        <v>2.3041810152591106E-2</v>
      </c>
      <c r="F247" s="5">
        <f t="shared" ref="F247:F284" si="72">D$10*D247</f>
        <v>0.39366667677354494</v>
      </c>
      <c r="G247" s="6">
        <f t="shared" ref="G247:G284" si="73">IF(B247&lt;D$10,E247,3.14159*D$10^2-E247)</f>
        <v>6.4224578736297777E-2</v>
      </c>
      <c r="H247" s="6">
        <f t="shared" ref="H247:H284" si="74">IF(B247&lt;D$10,F247,2*3.14159*D$10-F247)</f>
        <v>0.65352998989312161</v>
      </c>
      <c r="I247" s="6">
        <f t="shared" ref="I247:I284" si="75">G247/H247</f>
        <v>9.8273345874764023E-2</v>
      </c>
      <c r="J247" s="4">
        <f t="shared" ref="J247:J284" si="76">D$9</f>
        <v>0.01</v>
      </c>
      <c r="K247" s="4">
        <f t="shared" ref="K247:K284" si="77">D$7</f>
        <v>1.4859</v>
      </c>
      <c r="L247" s="4">
        <f t="shared" ref="L247:L284" si="78">D$8</f>
        <v>0.01</v>
      </c>
      <c r="M247" s="7">
        <f t="shared" ref="M247:M284" si="79">K247/L247*I247^0.667*J247^0.5</f>
        <v>3.1618715507803881</v>
      </c>
      <c r="N247" s="6">
        <f t="shared" ref="N247:N284" si="80">G247*M247</f>
        <v>0.20306986836715499</v>
      </c>
      <c r="O247" s="4">
        <f t="shared" ref="O247:O284" si="81">D$6</f>
        <v>1.5473361061596352E-4</v>
      </c>
      <c r="P247" s="5">
        <f t="shared" si="68"/>
        <v>1312.3836996937803</v>
      </c>
      <c r="Q247" s="4">
        <f t="shared" si="69"/>
        <v>0</v>
      </c>
      <c r="R247" s="4">
        <f t="shared" si="70"/>
        <v>0</v>
      </c>
    </row>
    <row r="248" spans="1:18" x14ac:dyDescent="0.25">
      <c r="A248" s="4">
        <f t="shared" si="10"/>
        <v>2.772000000000002</v>
      </c>
      <c r="B248" s="5">
        <f t="shared" si="71"/>
        <v>0.23100000000000018</v>
      </c>
      <c r="C248" s="5">
        <f t="shared" si="11"/>
        <v>0.10233333333333314</v>
      </c>
      <c r="D248" s="5">
        <f t="shared" si="12"/>
        <v>2.3490094749772865</v>
      </c>
      <c r="E248" s="6">
        <f t="shared" si="54"/>
        <v>2.2733894672796129E-2</v>
      </c>
      <c r="F248" s="5">
        <f t="shared" si="72"/>
        <v>0.39150157916288109</v>
      </c>
      <c r="G248" s="6">
        <f t="shared" si="73"/>
        <v>6.4532494216092751E-2</v>
      </c>
      <c r="H248" s="6">
        <f t="shared" si="74"/>
        <v>0.65569508750378547</v>
      </c>
      <c r="I248" s="6">
        <f t="shared" si="75"/>
        <v>9.8418450047820724E-2</v>
      </c>
      <c r="J248" s="4">
        <f t="shared" si="76"/>
        <v>0.01</v>
      </c>
      <c r="K248" s="4">
        <f t="shared" si="77"/>
        <v>1.4859</v>
      </c>
      <c r="L248" s="4">
        <f t="shared" si="78"/>
        <v>0.01</v>
      </c>
      <c r="M248" s="7">
        <f t="shared" si="79"/>
        <v>3.1649847542467717</v>
      </c>
      <c r="N248" s="6">
        <f t="shared" si="80"/>
        <v>0.20424436034745153</v>
      </c>
      <c r="O248" s="4">
        <f t="shared" si="81"/>
        <v>1.5473361061596352E-4</v>
      </c>
      <c r="P248" s="5">
        <f t="shared" si="68"/>
        <v>1319.9741125046821</v>
      </c>
      <c r="Q248" s="4">
        <f t="shared" si="69"/>
        <v>0</v>
      </c>
      <c r="R248" s="4">
        <f t="shared" si="70"/>
        <v>0</v>
      </c>
    </row>
    <row r="249" spans="1:18" x14ac:dyDescent="0.25">
      <c r="A249" s="4">
        <f t="shared" si="10"/>
        <v>2.784000000000002</v>
      </c>
      <c r="B249" s="5">
        <f t="shared" si="71"/>
        <v>0.23200000000000018</v>
      </c>
      <c r="C249" s="5">
        <f t="shared" si="11"/>
        <v>0.10133333333333314</v>
      </c>
      <c r="D249" s="5">
        <f t="shared" si="12"/>
        <v>2.3359834863023647</v>
      </c>
      <c r="E249" s="6">
        <f t="shared" si="54"/>
        <v>2.2426816060876289E-2</v>
      </c>
      <c r="F249" s="5">
        <f t="shared" si="72"/>
        <v>0.38933058105039409</v>
      </c>
      <c r="G249" s="6">
        <f t="shared" si="73"/>
        <v>6.4839572828012587E-2</v>
      </c>
      <c r="H249" s="6">
        <f t="shared" si="74"/>
        <v>0.65786608561627247</v>
      </c>
      <c r="I249" s="6">
        <f t="shared" si="75"/>
        <v>9.8560442992394873E-2</v>
      </c>
      <c r="J249" s="4">
        <f t="shared" si="76"/>
        <v>0.01</v>
      </c>
      <c r="K249" s="4">
        <f t="shared" si="77"/>
        <v>1.4859</v>
      </c>
      <c r="L249" s="4">
        <f t="shared" si="78"/>
        <v>0.01</v>
      </c>
      <c r="M249" s="7">
        <f t="shared" si="79"/>
        <v>3.1680297271321027</v>
      </c>
      <c r="N249" s="6">
        <f t="shared" si="80"/>
        <v>0.20541369421369082</v>
      </c>
      <c r="O249" s="4">
        <f t="shared" si="81"/>
        <v>1.5473361061596352E-4</v>
      </c>
      <c r="P249" s="5">
        <f t="shared" si="68"/>
        <v>1327.5311898687041</v>
      </c>
      <c r="Q249" s="4">
        <f t="shared" si="69"/>
        <v>0</v>
      </c>
      <c r="R249" s="4">
        <f t="shared" si="70"/>
        <v>0</v>
      </c>
    </row>
    <row r="250" spans="1:18" x14ac:dyDescent="0.25">
      <c r="A250" s="4">
        <f t="shared" si="10"/>
        <v>2.796000000000002</v>
      </c>
      <c r="B250" s="5">
        <f t="shared" si="71"/>
        <v>0.23300000000000018</v>
      </c>
      <c r="C250" s="5">
        <f t="shared" si="11"/>
        <v>0.10033333333333314</v>
      </c>
      <c r="D250" s="5">
        <f t="shared" si="12"/>
        <v>2.322921246427236</v>
      </c>
      <c r="E250" s="6">
        <f t="shared" si="54"/>
        <v>2.2120589665797753E-2</v>
      </c>
      <c r="F250" s="5">
        <f t="shared" si="72"/>
        <v>0.38715354107120598</v>
      </c>
      <c r="G250" s="6">
        <f t="shared" si="73"/>
        <v>6.5145799223091133E-2</v>
      </c>
      <c r="H250" s="6">
        <f t="shared" si="74"/>
        <v>0.66004312559546063</v>
      </c>
      <c r="I250" s="6">
        <f t="shared" si="75"/>
        <v>9.8699307207115561E-2</v>
      </c>
      <c r="J250" s="4">
        <f t="shared" si="76"/>
        <v>0.01</v>
      </c>
      <c r="K250" s="4">
        <f t="shared" si="77"/>
        <v>1.4859</v>
      </c>
      <c r="L250" s="4">
        <f t="shared" si="78"/>
        <v>0.01</v>
      </c>
      <c r="M250" s="7">
        <f t="shared" si="79"/>
        <v>3.171006193298052</v>
      </c>
      <c r="N250" s="6">
        <f t="shared" si="80"/>
        <v>0.2065777328037734</v>
      </c>
      <c r="O250" s="4">
        <f t="shared" si="81"/>
        <v>1.5473361061596352E-4</v>
      </c>
      <c r="P250" s="5">
        <f t="shared" si="68"/>
        <v>1335.0540453456026</v>
      </c>
      <c r="Q250" s="4">
        <f t="shared" si="69"/>
        <v>0</v>
      </c>
      <c r="R250" s="4">
        <f t="shared" si="70"/>
        <v>0</v>
      </c>
    </row>
    <row r="251" spans="1:18" x14ac:dyDescent="0.25">
      <c r="A251" s="4">
        <f t="shared" si="10"/>
        <v>2.808000000000002</v>
      </c>
      <c r="B251" s="5">
        <f t="shared" si="71"/>
        <v>0.23400000000000018</v>
      </c>
      <c r="C251" s="5">
        <f t="shared" si="11"/>
        <v>9.9333333333333135E-2</v>
      </c>
      <c r="D251" s="5">
        <f t="shared" si="12"/>
        <v>2.3098218890810234</v>
      </c>
      <c r="E251" s="6">
        <f t="shared" si="54"/>
        <v>2.1815230965040188E-2</v>
      </c>
      <c r="F251" s="5">
        <f t="shared" si="72"/>
        <v>0.38497031484683719</v>
      </c>
      <c r="G251" s="6">
        <f t="shared" si="73"/>
        <v>6.5451157923848688E-2</v>
      </c>
      <c r="H251" s="6">
        <f t="shared" si="74"/>
        <v>0.66222635181982936</v>
      </c>
      <c r="I251" s="6">
        <f t="shared" si="75"/>
        <v>9.8835024827969784E-2</v>
      </c>
      <c r="J251" s="4">
        <f t="shared" si="76"/>
        <v>0.01</v>
      </c>
      <c r="K251" s="4">
        <f t="shared" si="77"/>
        <v>1.4859</v>
      </c>
      <c r="L251" s="4">
        <f t="shared" si="78"/>
        <v>0.01</v>
      </c>
      <c r="M251" s="7">
        <f t="shared" si="79"/>
        <v>3.1739138670517928</v>
      </c>
      <c r="N251" s="6">
        <f t="shared" si="80"/>
        <v>0.20773633774910019</v>
      </c>
      <c r="O251" s="4">
        <f t="shared" si="81"/>
        <v>1.5473361061596352E-4</v>
      </c>
      <c r="P251" s="5">
        <f t="shared" si="68"/>
        <v>1342.5417846978651</v>
      </c>
      <c r="Q251" s="4">
        <f t="shared" si="69"/>
        <v>0</v>
      </c>
      <c r="R251" s="4">
        <f t="shared" si="70"/>
        <v>0</v>
      </c>
    </row>
    <row r="252" spans="1:18" x14ac:dyDescent="0.25">
      <c r="A252" s="4">
        <f t="shared" si="10"/>
        <v>2.8200000000000021</v>
      </c>
      <c r="B252" s="5">
        <f t="shared" si="71"/>
        <v>0.23500000000000018</v>
      </c>
      <c r="C252" s="5">
        <f t="shared" si="11"/>
        <v>9.8333333333333134E-2</v>
      </c>
      <c r="D252" s="5">
        <f t="shared" si="12"/>
        <v>2.2966845292162787</v>
      </c>
      <c r="E252" s="6">
        <f t="shared" si="54"/>
        <v>2.1510755568409035E-2</v>
      </c>
      <c r="F252" s="5">
        <f t="shared" si="72"/>
        <v>0.38278075486937979</v>
      </c>
      <c r="G252" s="6">
        <f t="shared" si="73"/>
        <v>6.5755633320479845E-2</v>
      </c>
      <c r="H252" s="6">
        <f t="shared" si="74"/>
        <v>0.66441591179728676</v>
      </c>
      <c r="I252" s="6">
        <f t="shared" si="75"/>
        <v>9.8967577616566604E-2</v>
      </c>
      <c r="J252" s="4">
        <f t="shared" si="76"/>
        <v>0.01</v>
      </c>
      <c r="K252" s="4">
        <f t="shared" si="77"/>
        <v>1.4859</v>
      </c>
      <c r="L252" s="4">
        <f t="shared" si="78"/>
        <v>0.01</v>
      </c>
      <c r="M252" s="7">
        <f t="shared" si="79"/>
        <v>3.1767524528910647</v>
      </c>
      <c r="N252" s="6">
        <f t="shared" si="80"/>
        <v>0.20888936944223976</v>
      </c>
      <c r="O252" s="4">
        <f t="shared" si="81"/>
        <v>1.5473361061596352E-4</v>
      </c>
      <c r="P252" s="5">
        <f t="shared" si="68"/>
        <v>1349.9935056817521</v>
      </c>
      <c r="Q252" s="4">
        <f t="shared" si="69"/>
        <v>0</v>
      </c>
      <c r="R252" s="4">
        <f t="shared" si="70"/>
        <v>0</v>
      </c>
    </row>
    <row r="253" spans="1:18" x14ac:dyDescent="0.25">
      <c r="A253" s="4">
        <f t="shared" si="10"/>
        <v>2.8320000000000021</v>
      </c>
      <c r="B253" s="5">
        <f t="shared" si="71"/>
        <v>0.23600000000000018</v>
      </c>
      <c r="C253" s="5">
        <f t="shared" si="11"/>
        <v>9.7333333333333133E-2</v>
      </c>
      <c r="D253" s="5">
        <f t="shared" si="12"/>
        <v>2.2835082622830174</v>
      </c>
      <c r="E253" s="6">
        <f t="shared" si="54"/>
        <v>2.1207179221970164E-2</v>
      </c>
      <c r="F253" s="5">
        <f t="shared" si="72"/>
        <v>0.3805847103805029</v>
      </c>
      <c r="G253" s="6">
        <f t="shared" si="73"/>
        <v>6.6059209666918722E-2</v>
      </c>
      <c r="H253" s="6">
        <f t="shared" si="74"/>
        <v>0.66661195628616365</v>
      </c>
      <c r="I253" s="6">
        <f t="shared" si="75"/>
        <v>9.9096946947889397E-2</v>
      </c>
      <c r="J253" s="4">
        <f t="shared" si="76"/>
        <v>0.01</v>
      </c>
      <c r="K253" s="4">
        <f t="shared" si="77"/>
        <v>1.4859</v>
      </c>
      <c r="L253" s="4">
        <f t="shared" si="78"/>
        <v>0.01</v>
      </c>
      <c r="M253" s="7">
        <f t="shared" si="79"/>
        <v>3.1795216452371795</v>
      </c>
      <c r="N253" s="6">
        <f t="shared" si="80"/>
        <v>0.21003668700322922</v>
      </c>
      <c r="O253" s="4">
        <f t="shared" si="81"/>
        <v>1.5473361061596352E-4</v>
      </c>
      <c r="P253" s="5">
        <f t="shared" si="68"/>
        <v>1357.4082978295098</v>
      </c>
      <c r="Q253" s="4">
        <f t="shared" si="69"/>
        <v>0</v>
      </c>
      <c r="R253" s="4">
        <f t="shared" si="70"/>
        <v>0</v>
      </c>
    </row>
    <row r="254" spans="1:18" x14ac:dyDescent="0.25">
      <c r="A254" s="4">
        <f t="shared" si="10"/>
        <v>2.8440000000000021</v>
      </c>
      <c r="B254" s="5">
        <f t="shared" si="71"/>
        <v>0.23700000000000018</v>
      </c>
      <c r="C254" s="5">
        <f t="shared" si="11"/>
        <v>9.6333333333333132E-2</v>
      </c>
      <c r="D254" s="5">
        <f t="shared" si="12"/>
        <v>2.2702921634699607</v>
      </c>
      <c r="E254" s="6">
        <f t="shared" si="54"/>
        <v>2.090451781211242E-2</v>
      </c>
      <c r="F254" s="5">
        <f t="shared" si="72"/>
        <v>0.37838202724499342</v>
      </c>
      <c r="G254" s="6">
        <f t="shared" si="73"/>
        <v>6.6361871076776463E-2</v>
      </c>
      <c r="H254" s="6">
        <f t="shared" si="74"/>
        <v>0.66881463942167318</v>
      </c>
      <c r="I254" s="6">
        <f t="shared" si="75"/>
        <v>9.9223113797508755E-2</v>
      </c>
      <c r="J254" s="4">
        <f t="shared" si="76"/>
        <v>0.01</v>
      </c>
      <c r="K254" s="4">
        <f t="shared" si="77"/>
        <v>1.4859</v>
      </c>
      <c r="L254" s="4">
        <f t="shared" si="78"/>
        <v>0.01</v>
      </c>
      <c r="M254" s="7">
        <f t="shared" si="79"/>
        <v>3.1822211281553479</v>
      </c>
      <c r="N254" s="6">
        <f t="shared" si="80"/>
        <v>0.21117814824443934</v>
      </c>
      <c r="O254" s="4">
        <f t="shared" si="81"/>
        <v>1.5473361061596352E-4</v>
      </c>
      <c r="P254" s="5">
        <f t="shared" si="68"/>
        <v>1364.7852422223034</v>
      </c>
      <c r="Q254" s="4">
        <f t="shared" si="69"/>
        <v>0</v>
      </c>
      <c r="R254" s="4">
        <f t="shared" si="70"/>
        <v>0</v>
      </c>
    </row>
    <row r="255" spans="1:18" x14ac:dyDescent="0.25">
      <c r="A255" s="4">
        <f t="shared" si="10"/>
        <v>2.8560000000000021</v>
      </c>
      <c r="B255" s="5">
        <f t="shared" si="71"/>
        <v>0.23800000000000018</v>
      </c>
      <c r="C255" s="5">
        <f t="shared" si="11"/>
        <v>9.5333333333333131E-2</v>
      </c>
      <c r="D255" s="5">
        <f t="shared" si="12"/>
        <v>2.2570352869110906</v>
      </c>
      <c r="E255" s="6">
        <f t="shared" si="54"/>
        <v>2.0602787369744444E-2</v>
      </c>
      <c r="F255" s="5">
        <f t="shared" si="72"/>
        <v>0.37617254781851506</v>
      </c>
      <c r="G255" s="6">
        <f t="shared" si="73"/>
        <v>6.6663601519144439E-2</v>
      </c>
      <c r="H255" s="6">
        <f t="shared" si="74"/>
        <v>0.6710241188481515</v>
      </c>
      <c r="I255" s="6">
        <f t="shared" si="75"/>
        <v>9.9346058728225814E-2</v>
      </c>
      <c r="J255" s="4">
        <f t="shared" si="76"/>
        <v>0.01</v>
      </c>
      <c r="K255" s="4">
        <f t="shared" si="77"/>
        <v>1.4859</v>
      </c>
      <c r="L255" s="4">
        <f t="shared" si="78"/>
        <v>0.01</v>
      </c>
      <c r="M255" s="7">
        <f t="shared" si="79"/>
        <v>3.1848505750616334</v>
      </c>
      <c r="N255" s="6">
        <f t="shared" si="80"/>
        <v>0.21231360963392673</v>
      </c>
      <c r="O255" s="4">
        <f t="shared" si="81"/>
        <v>1.5473361061596352E-4</v>
      </c>
      <c r="P255" s="5">
        <f t="shared" si="68"/>
        <v>1372.1234112533712</v>
      </c>
      <c r="Q255" s="4">
        <f t="shared" si="69"/>
        <v>0</v>
      </c>
      <c r="R255" s="4">
        <f t="shared" si="70"/>
        <v>0</v>
      </c>
    </row>
    <row r="256" spans="1:18" x14ac:dyDescent="0.25">
      <c r="A256" s="4">
        <f t="shared" si="10"/>
        <v>2.8680000000000021</v>
      </c>
      <c r="B256" s="5">
        <f t="shared" si="71"/>
        <v>0.23900000000000018</v>
      </c>
      <c r="C256" s="5">
        <f t="shared" si="11"/>
        <v>9.433333333333313E-2</v>
      </c>
      <c r="D256" s="5">
        <f t="shared" si="12"/>
        <v>2.2437366648554669</v>
      </c>
      <c r="E256" s="6">
        <f t="shared" si="54"/>
        <v>2.0302004074631834E-2</v>
      </c>
      <c r="F256" s="5">
        <f t="shared" si="72"/>
        <v>0.37395611080924446</v>
      </c>
      <c r="G256" s="6">
        <f t="shared" si="73"/>
        <v>6.6964384814257039E-2</v>
      </c>
      <c r="H256" s="6">
        <f t="shared" si="74"/>
        <v>0.67324055585742215</v>
      </c>
      <c r="I256" s="6">
        <f t="shared" si="75"/>
        <v>9.9465761876114084E-2</v>
      </c>
      <c r="J256" s="4">
        <f t="shared" si="76"/>
        <v>0.01</v>
      </c>
      <c r="K256" s="4">
        <f t="shared" si="77"/>
        <v>1.4859</v>
      </c>
      <c r="L256" s="4">
        <f t="shared" si="78"/>
        <v>0.01</v>
      </c>
      <c r="M256" s="7">
        <f t="shared" si="79"/>
        <v>3.1874096484158216</v>
      </c>
      <c r="N256" s="6">
        <f t="shared" si="80"/>
        <v>0.2134429262571928</v>
      </c>
      <c r="O256" s="4">
        <f t="shared" si="81"/>
        <v>1.5473361061596352E-4</v>
      </c>
      <c r="P256" s="5">
        <f t="shared" si="68"/>
        <v>1379.4218683808854</v>
      </c>
      <c r="Q256" s="4">
        <f t="shared" si="69"/>
        <v>0</v>
      </c>
      <c r="R256" s="4">
        <f t="shared" si="70"/>
        <v>0</v>
      </c>
    </row>
    <row r="257" spans="1:18" x14ac:dyDescent="0.25">
      <c r="A257" s="4">
        <f t="shared" si="10"/>
        <v>2.8800000000000021</v>
      </c>
      <c r="B257" s="5">
        <f t="shared" si="71"/>
        <v>0.24000000000000019</v>
      </c>
      <c r="C257" s="5">
        <f t="shared" si="11"/>
        <v>9.3333333333333129E-2</v>
      </c>
      <c r="D257" s="5">
        <f t="shared" si="12"/>
        <v>2.2303953067981439</v>
      </c>
      <c r="E257" s="6">
        <f t="shared" si="54"/>
        <v>2.0002184259881747E-2</v>
      </c>
      <c r="F257" s="5">
        <f t="shared" si="72"/>
        <v>0.37173255113302395</v>
      </c>
      <c r="G257" s="6">
        <f t="shared" si="73"/>
        <v>6.7264204629007132E-2</v>
      </c>
      <c r="H257" s="6">
        <f t="shared" si="74"/>
        <v>0.67546411553364261</v>
      </c>
      <c r="I257" s="6">
        <f t="shared" si="75"/>
        <v>9.9582202935926248E-2</v>
      </c>
      <c r="J257" s="4">
        <f t="shared" si="76"/>
        <v>0.01</v>
      </c>
      <c r="K257" s="4">
        <f t="shared" si="77"/>
        <v>1.4859</v>
      </c>
      <c r="L257" s="4">
        <f t="shared" si="78"/>
        <v>0.01</v>
      </c>
      <c r="M257" s="7">
        <f t="shared" si="79"/>
        <v>3.1898979993994225</v>
      </c>
      <c r="N257" s="6">
        <f t="shared" si="80"/>
        <v>0.21456595177726323</v>
      </c>
      <c r="O257" s="4">
        <f t="shared" si="81"/>
        <v>1.5473361061596352E-4</v>
      </c>
      <c r="P257" s="5">
        <f t="shared" si="68"/>
        <v>1386.679667869955</v>
      </c>
      <c r="Q257" s="4">
        <f t="shared" si="69"/>
        <v>0</v>
      </c>
      <c r="R257" s="4">
        <f t="shared" si="70"/>
        <v>0</v>
      </c>
    </row>
    <row r="258" spans="1:18" x14ac:dyDescent="0.25">
      <c r="A258" s="4">
        <f t="shared" si="10"/>
        <v>2.8920000000000021</v>
      </c>
      <c r="B258" s="5">
        <f t="shared" si="71"/>
        <v>0.24100000000000019</v>
      </c>
      <c r="C258" s="5">
        <f t="shared" si="11"/>
        <v>9.2333333333333129E-2</v>
      </c>
      <c r="D258" s="5">
        <f t="shared" si="12"/>
        <v>2.2170101985698492</v>
      </c>
      <c r="E258" s="6">
        <f t="shared" si="54"/>
        <v>1.9703344416581923E-2</v>
      </c>
      <c r="F258" s="5">
        <f t="shared" si="72"/>
        <v>0.36950169976164149</v>
      </c>
      <c r="G258" s="6">
        <f t="shared" si="73"/>
        <v>6.756304447230696E-2</v>
      </c>
      <c r="H258" s="6">
        <f t="shared" si="74"/>
        <v>0.67769496690502506</v>
      </c>
      <c r="I258" s="6">
        <f t="shared" si="75"/>
        <v>9.969536114582879E-2</v>
      </c>
      <c r="J258" s="4">
        <f t="shared" si="76"/>
        <v>0.01</v>
      </c>
      <c r="K258" s="4">
        <f t="shared" si="77"/>
        <v>1.4859</v>
      </c>
      <c r="L258" s="4">
        <f t="shared" si="78"/>
        <v>0.01</v>
      </c>
      <c r="M258" s="7">
        <f t="shared" si="79"/>
        <v>3.1923152675779796</v>
      </c>
      <c r="N258" s="6">
        <f t="shared" si="80"/>
        <v>0.21568253839299553</v>
      </c>
      <c r="O258" s="4">
        <f t="shared" si="81"/>
        <v>1.5473361061596352E-4</v>
      </c>
      <c r="P258" s="5">
        <f t="shared" si="68"/>
        <v>1393.8958545231803</v>
      </c>
      <c r="Q258" s="4">
        <f t="shared" si="69"/>
        <v>0</v>
      </c>
      <c r="R258" s="4">
        <f t="shared" si="70"/>
        <v>0</v>
      </c>
    </row>
    <row r="259" spans="1:18" x14ac:dyDescent="0.25">
      <c r="A259" s="4">
        <f t="shared" si="10"/>
        <v>2.9040000000000021</v>
      </c>
      <c r="B259" s="5">
        <f t="shared" si="71"/>
        <v>0.24200000000000019</v>
      </c>
      <c r="C259" s="5">
        <f t="shared" si="11"/>
        <v>9.1333333333333128E-2</v>
      </c>
      <c r="D259" s="5">
        <f t="shared" si="12"/>
        <v>2.2035803013829418</v>
      </c>
      <c r="E259" s="6">
        <f t="shared" si="54"/>
        <v>1.940550119860189E-2</v>
      </c>
      <c r="F259" s="5">
        <f t="shared" si="72"/>
        <v>0.3672633835638236</v>
      </c>
      <c r="G259" s="6">
        <f t="shared" si="73"/>
        <v>6.7860887690286989E-2</v>
      </c>
      <c r="H259" s="6">
        <f t="shared" si="74"/>
        <v>0.67993328310284296</v>
      </c>
      <c r="I259" s="6">
        <f t="shared" si="75"/>
        <v>9.9805215271426453E-2</v>
      </c>
      <c r="J259" s="4">
        <f t="shared" si="76"/>
        <v>0.01</v>
      </c>
      <c r="K259" s="4">
        <f t="shared" si="77"/>
        <v>1.4859</v>
      </c>
      <c r="L259" s="4">
        <f t="shared" si="78"/>
        <v>0.01</v>
      </c>
      <c r="M259" s="7">
        <f t="shared" si="79"/>
        <v>3.1946610805468074</v>
      </c>
      <c r="N259" s="6">
        <f t="shared" si="80"/>
        <v>0.21679253679551777</v>
      </c>
      <c r="O259" s="4">
        <f t="shared" si="81"/>
        <v>1.5473361061596352E-4</v>
      </c>
      <c r="P259" s="5">
        <f t="shared" si="68"/>
        <v>1401.0694633991288</v>
      </c>
      <c r="Q259" s="4">
        <f t="shared" si="69"/>
        <v>0</v>
      </c>
      <c r="R259" s="4">
        <f t="shared" si="70"/>
        <v>0</v>
      </c>
    </row>
    <row r="260" spans="1:18" x14ac:dyDescent="0.25">
      <c r="A260" s="4">
        <f t="shared" si="10"/>
        <v>2.9160000000000021</v>
      </c>
      <c r="B260" s="5">
        <f t="shared" si="71"/>
        <v>0.24300000000000019</v>
      </c>
      <c r="C260" s="5">
        <f t="shared" si="11"/>
        <v>9.0333333333333127E-2</v>
      </c>
      <c r="D260" s="5">
        <f t="shared" si="12"/>
        <v>2.190104550830974</v>
      </c>
      <c r="E260" s="6">
        <f t="shared" si="54"/>
        <v>1.9108671427564259E-2</v>
      </c>
      <c r="F260" s="5">
        <f t="shared" si="72"/>
        <v>0.36501742513849567</v>
      </c>
      <c r="G260" s="6">
        <f t="shared" si="73"/>
        <v>6.8157717461324624E-2</v>
      </c>
      <c r="H260" s="6">
        <f t="shared" si="74"/>
        <v>0.68217924152817089</v>
      </c>
      <c r="I260" s="6">
        <f t="shared" si="75"/>
        <v>9.9911743589034471E-2</v>
      </c>
      <c r="J260" s="4">
        <f t="shared" si="76"/>
        <v>0.01</v>
      </c>
      <c r="K260" s="4">
        <f t="shared" si="77"/>
        <v>1.4859</v>
      </c>
      <c r="L260" s="4">
        <f t="shared" si="78"/>
        <v>0.01</v>
      </c>
      <c r="M260" s="7">
        <f t="shared" si="79"/>
        <v>3.1969350535592076</v>
      </c>
      <c r="N260" s="6">
        <f t="shared" si="80"/>
        <v>0.21789579612269316</v>
      </c>
      <c r="O260" s="4">
        <f t="shared" si="81"/>
        <v>1.5473361061596352E-4</v>
      </c>
      <c r="P260" s="5">
        <f t="shared" si="68"/>
        <v>1408.1995195180518</v>
      </c>
      <c r="Q260" s="4">
        <f t="shared" si="69"/>
        <v>0</v>
      </c>
      <c r="R260" s="4">
        <f t="shared" si="70"/>
        <v>0</v>
      </c>
    </row>
    <row r="261" spans="1:18" x14ac:dyDescent="0.25">
      <c r="A261" s="4">
        <f t="shared" si="10"/>
        <v>2.9280000000000022</v>
      </c>
      <c r="B261" s="5">
        <f t="shared" si="71"/>
        <v>0.24400000000000019</v>
      </c>
      <c r="C261" s="5">
        <f t="shared" si="11"/>
        <v>8.9333333333333126E-2</v>
      </c>
      <c r="D261" s="5">
        <f t="shared" si="12"/>
        <v>2.1765818558390007</v>
      </c>
      <c r="E261" s="6">
        <f t="shared" si="54"/>
        <v>1.881287209799477E-2</v>
      </c>
      <c r="F261" s="5">
        <f t="shared" si="72"/>
        <v>0.36276364263983341</v>
      </c>
      <c r="G261" s="6">
        <f t="shared" si="73"/>
        <v>6.8453516790894106E-2</v>
      </c>
      <c r="H261" s="6">
        <f t="shared" si="74"/>
        <v>0.68443302402683315</v>
      </c>
      <c r="I261" s="6">
        <f t="shared" si="75"/>
        <v>0.10001492386815396</v>
      </c>
      <c r="J261" s="4">
        <f t="shared" si="76"/>
        <v>0.01</v>
      </c>
      <c r="K261" s="4">
        <f t="shared" si="77"/>
        <v>1.4859</v>
      </c>
      <c r="L261" s="4">
        <f t="shared" si="78"/>
        <v>0.01</v>
      </c>
      <c r="M261" s="7">
        <f t="shared" si="79"/>
        <v>3.1991367891361437</v>
      </c>
      <c r="N261" s="6">
        <f t="shared" si="80"/>
        <v>0.21899216391149806</v>
      </c>
      <c r="O261" s="4">
        <f t="shared" si="81"/>
        <v>1.5473361061596352E-4</v>
      </c>
      <c r="P261" s="5">
        <f t="shared" si="68"/>
        <v>1415.285037554117</v>
      </c>
      <c r="Q261" s="4">
        <f t="shared" si="69"/>
        <v>0</v>
      </c>
      <c r="R261" s="4">
        <f t="shared" si="70"/>
        <v>0</v>
      </c>
    </row>
    <row r="262" spans="1:18" x14ac:dyDescent="0.25">
      <c r="A262" s="4">
        <f t="shared" si="10"/>
        <v>2.9400000000000022</v>
      </c>
      <c r="B262" s="5">
        <f t="shared" si="71"/>
        <v>0.24500000000000019</v>
      </c>
      <c r="C262" s="5">
        <f t="shared" si="11"/>
        <v>8.8333333333333125E-2</v>
      </c>
      <c r="D262" s="5">
        <f t="shared" si="12"/>
        <v>2.1630110975615588</v>
      </c>
      <c r="E262" s="6">
        <f t="shared" si="54"/>
        <v>1.8518120382660003E-2</v>
      </c>
      <c r="F262" s="5">
        <f t="shared" si="72"/>
        <v>0.3605018495935931</v>
      </c>
      <c r="G262" s="6">
        <f t="shared" si="73"/>
        <v>6.874826850622888E-2</v>
      </c>
      <c r="H262" s="6">
        <f t="shared" si="74"/>
        <v>0.68669481707307345</v>
      </c>
      <c r="I262" s="6">
        <f t="shared" si="75"/>
        <v>0.10011473335310342</v>
      </c>
      <c r="J262" s="4">
        <f t="shared" si="76"/>
        <v>0.01</v>
      </c>
      <c r="K262" s="4">
        <f t="shared" si="77"/>
        <v>1.4859</v>
      </c>
      <c r="L262" s="4">
        <f t="shared" si="78"/>
        <v>0.01</v>
      </c>
      <c r="M262" s="7">
        <f t="shared" si="79"/>
        <v>3.2012658766562989</v>
      </c>
      <c r="N262" s="6">
        <f t="shared" si="80"/>
        <v>0.22008148604819541</v>
      </c>
      <c r="O262" s="4">
        <f t="shared" si="81"/>
        <v>1.5473361061596352E-4</v>
      </c>
      <c r="P262" s="5">
        <f t="shared" si="68"/>
        <v>1422.3250215133937</v>
      </c>
      <c r="Q262" s="4">
        <f t="shared" si="69"/>
        <v>0</v>
      </c>
      <c r="R262" s="4">
        <f t="shared" si="70"/>
        <v>0</v>
      </c>
    </row>
    <row r="263" spans="1:18" x14ac:dyDescent="0.25">
      <c r="A263" s="4">
        <f t="shared" si="10"/>
        <v>2.9520000000000022</v>
      </c>
      <c r="B263" s="5">
        <f t="shared" si="71"/>
        <v>0.24600000000000019</v>
      </c>
      <c r="C263" s="5">
        <f t="shared" si="11"/>
        <v>8.7333333333333124E-2</v>
      </c>
      <c r="D263" s="5">
        <f t="shared" si="12"/>
        <v>2.1493911282250342</v>
      </c>
      <c r="E263" s="6">
        <f t="shared" si="54"/>
        <v>1.8224433638102583E-2</v>
      </c>
      <c r="F263" s="5">
        <f t="shared" si="72"/>
        <v>0.35823185470417235</v>
      </c>
      <c r="G263" s="6">
        <f t="shared" si="73"/>
        <v>6.9041955250786297E-2</v>
      </c>
      <c r="H263" s="6">
        <f t="shared" si="74"/>
        <v>0.68896481196249426</v>
      </c>
      <c r="I263" s="6">
        <f t="shared" si="75"/>
        <v>0.10021114874375441</v>
      </c>
      <c r="J263" s="4">
        <f t="shared" si="76"/>
        <v>0.01</v>
      </c>
      <c r="K263" s="4">
        <f t="shared" si="77"/>
        <v>1.4859</v>
      </c>
      <c r="L263" s="4">
        <f t="shared" si="78"/>
        <v>0.01</v>
      </c>
      <c r="M263" s="7">
        <f t="shared" si="79"/>
        <v>3.203321891925341</v>
      </c>
      <c r="N263" s="6">
        <f t="shared" si="80"/>
        <v>0.22116360671617349</v>
      </c>
      <c r="O263" s="4">
        <f t="shared" si="81"/>
        <v>1.5473361061596352E-4</v>
      </c>
      <c r="P263" s="5">
        <f t="shared" si="68"/>
        <v>1429.3184643967491</v>
      </c>
      <c r="Q263" s="4">
        <f t="shared" si="69"/>
        <v>0</v>
      </c>
      <c r="R263" s="4">
        <f t="shared" si="70"/>
        <v>0</v>
      </c>
    </row>
    <row r="264" spans="1:18" x14ac:dyDescent="0.25">
      <c r="A264" s="4">
        <f t="shared" ref="A264:A327" si="82">B264*12</f>
        <v>2.9640000000000022</v>
      </c>
      <c r="B264" s="5">
        <f t="shared" si="71"/>
        <v>0.24700000000000019</v>
      </c>
      <c r="C264" s="5">
        <f t="shared" ref="C264:C327" si="83">IF(B264&lt;D$10,B264,2*D$10-B264)</f>
        <v>8.6333333333333123E-2</v>
      </c>
      <c r="D264" s="5">
        <f t="shared" ref="D264:D327" si="84">2*ACOS((D$10-C264)/D$10)</f>
        <v>2.135720769910856</v>
      </c>
      <c r="E264" s="6">
        <f t="shared" si="54"/>
        <v>1.7931829410383737E-2</v>
      </c>
      <c r="F264" s="5">
        <f t="shared" si="72"/>
        <v>0.3559534616518093</v>
      </c>
      <c r="G264" s="6">
        <f t="shared" si="73"/>
        <v>6.9334559478505142E-2</v>
      </c>
      <c r="H264" s="6">
        <f t="shared" si="74"/>
        <v>0.69124320501485725</v>
      </c>
      <c r="I264" s="6">
        <f t="shared" si="75"/>
        <v>0.10030414617531741</v>
      </c>
      <c r="J264" s="4">
        <f t="shared" si="76"/>
        <v>0.01</v>
      </c>
      <c r="K264" s="4">
        <f t="shared" si="77"/>
        <v>1.4859</v>
      </c>
      <c r="L264" s="4">
        <f t="shared" si="78"/>
        <v>0.01</v>
      </c>
      <c r="M264" s="7">
        <f t="shared" si="79"/>
        <v>3.2053043967231512</v>
      </c>
      <c r="N264" s="6">
        <f t="shared" si="80"/>
        <v>0.22223836834131536</v>
      </c>
      <c r="O264" s="4">
        <f t="shared" si="81"/>
        <v>1.5473361061596352E-4</v>
      </c>
      <c r="P264" s="5">
        <f t="shared" si="68"/>
        <v>1436.264347846786</v>
      </c>
      <c r="Q264" s="4">
        <f t="shared" si="69"/>
        <v>0</v>
      </c>
      <c r="R264" s="4">
        <f t="shared" si="70"/>
        <v>0</v>
      </c>
    </row>
    <row r="265" spans="1:18" x14ac:dyDescent="0.25">
      <c r="A265" s="4">
        <f t="shared" si="82"/>
        <v>2.9760000000000022</v>
      </c>
      <c r="B265" s="5">
        <f t="shared" si="71"/>
        <v>0.24800000000000019</v>
      </c>
      <c r="C265" s="5">
        <f t="shared" si="83"/>
        <v>8.5333333333333122E-2</v>
      </c>
      <c r="D265" s="5">
        <f t="shared" si="84"/>
        <v>2.1219988132757259</v>
      </c>
      <c r="E265" s="6">
        <f t="shared" si="54"/>
        <v>1.7640325441044439E-2</v>
      </c>
      <c r="F265" s="5">
        <f t="shared" si="72"/>
        <v>0.35366646887928765</v>
      </c>
      <c r="G265" s="6">
        <f t="shared" si="73"/>
        <v>6.9626063447844444E-2</v>
      </c>
      <c r="H265" s="6">
        <f t="shared" si="74"/>
        <v>0.6935301977873789</v>
      </c>
      <c r="I265" s="6">
        <f t="shared" si="75"/>
        <v>0.10039370119711825</v>
      </c>
      <c r="J265" s="4">
        <f t="shared" si="76"/>
        <v>0.01</v>
      </c>
      <c r="K265" s="4">
        <f t="shared" si="77"/>
        <v>1.4859</v>
      </c>
      <c r="L265" s="4">
        <f t="shared" si="78"/>
        <v>0.01</v>
      </c>
      <c r="M265" s="7">
        <f t="shared" si="79"/>
        <v>3.2072129383276704</v>
      </c>
      <c r="N265" s="6">
        <f t="shared" si="80"/>
        <v>0.22330561153474998</v>
      </c>
      <c r="O265" s="4">
        <f t="shared" si="81"/>
        <v>1.5473361061596352E-4</v>
      </c>
      <c r="P265" s="5">
        <f t="shared" si="68"/>
        <v>1443.1616417778598</v>
      </c>
      <c r="Q265" s="4">
        <f t="shared" si="69"/>
        <v>0</v>
      </c>
      <c r="R265" s="4">
        <f t="shared" si="70"/>
        <v>0</v>
      </c>
    </row>
    <row r="266" spans="1:18" x14ac:dyDescent="0.25">
      <c r="A266" s="4">
        <f t="shared" si="82"/>
        <v>2.9880000000000022</v>
      </c>
      <c r="B266" s="5">
        <f t="shared" si="71"/>
        <v>0.24900000000000019</v>
      </c>
      <c r="C266" s="5">
        <f t="shared" si="83"/>
        <v>8.4333333333333121E-2</v>
      </c>
      <c r="D266" s="5">
        <f t="shared" si="84"/>
        <v>2.1082240162047685</v>
      </c>
      <c r="E266" s="6">
        <f t="shared" si="54"/>
        <v>1.7349939673296337E-2</v>
      </c>
      <c r="F266" s="5">
        <f t="shared" si="72"/>
        <v>0.35137066936746142</v>
      </c>
      <c r="G266" s="6">
        <f t="shared" si="73"/>
        <v>6.9916449215592535E-2</v>
      </c>
      <c r="H266" s="6">
        <f t="shared" si="74"/>
        <v>0.69582599729920513</v>
      </c>
      <c r="I266" s="6">
        <f t="shared" si="75"/>
        <v>0.10047978875030228</v>
      </c>
      <c r="J266" s="4">
        <f t="shared" si="76"/>
        <v>0.01</v>
      </c>
      <c r="K266" s="4">
        <f t="shared" si="77"/>
        <v>1.4859</v>
      </c>
      <c r="L266" s="4">
        <f t="shared" si="78"/>
        <v>0.01</v>
      </c>
      <c r="M266" s="7">
        <f t="shared" si="79"/>
        <v>3.2090470490139227</v>
      </c>
      <c r="N266" s="6">
        <f t="shared" si="80"/>
        <v>0.22436517503282902</v>
      </c>
      <c r="O266" s="4">
        <f t="shared" si="81"/>
        <v>1.5473361061596352E-4</v>
      </c>
      <c r="P266" s="5">
        <f t="shared" si="68"/>
        <v>1450.0093039881651</v>
      </c>
      <c r="Q266" s="4">
        <f t="shared" si="69"/>
        <v>0</v>
      </c>
      <c r="R266" s="4">
        <f t="shared" si="70"/>
        <v>0</v>
      </c>
    </row>
    <row r="267" spans="1:18" x14ac:dyDescent="0.25">
      <c r="A267" s="4">
        <f t="shared" si="82"/>
        <v>3.0000000000000018</v>
      </c>
      <c r="B267" s="5">
        <f t="shared" si="71"/>
        <v>0.25000000000000017</v>
      </c>
      <c r="C267" s="5">
        <f t="shared" si="83"/>
        <v>8.3333333333333148E-2</v>
      </c>
      <c r="D267" s="5">
        <f t="shared" si="84"/>
        <v>2.094395102393193</v>
      </c>
      <c r="E267" s="6">
        <f t="shared" si="54"/>
        <v>1.7060690258454907E-2</v>
      </c>
      <c r="F267" s="5">
        <f t="shared" si="72"/>
        <v>0.34906585039886551</v>
      </c>
      <c r="G267" s="6">
        <f t="shared" si="73"/>
        <v>7.0205698630433966E-2</v>
      </c>
      <c r="H267" s="6">
        <f t="shared" si="74"/>
        <v>0.69813081626780105</v>
      </c>
      <c r="I267" s="6">
        <f t="shared" si="75"/>
        <v>0.10056238314439804</v>
      </c>
      <c r="J267" s="4">
        <f t="shared" si="76"/>
        <v>0.01</v>
      </c>
      <c r="K267" s="4">
        <f t="shared" si="77"/>
        <v>1.4859</v>
      </c>
      <c r="L267" s="4">
        <f t="shared" si="78"/>
        <v>0.01</v>
      </c>
      <c r="M267" s="7">
        <f t="shared" si="79"/>
        <v>3.2108062455266464</v>
      </c>
      <c r="N267" s="6">
        <f t="shared" si="80"/>
        <v>0.2254168956341589</v>
      </c>
      <c r="O267" s="4">
        <f t="shared" si="81"/>
        <v>1.5473361061596352E-4</v>
      </c>
      <c r="P267" s="5">
        <f t="shared" si="68"/>
        <v>1456.8062797527916</v>
      </c>
      <c r="Q267" s="4">
        <f t="shared" si="69"/>
        <v>0</v>
      </c>
      <c r="R267" s="4">
        <f t="shared" si="70"/>
        <v>0</v>
      </c>
    </row>
    <row r="268" spans="1:18" x14ac:dyDescent="0.25">
      <c r="A268" s="4">
        <f t="shared" si="82"/>
        <v>3.0120000000000022</v>
      </c>
      <c r="B268" s="5">
        <f t="shared" si="71"/>
        <v>0.25100000000000017</v>
      </c>
      <c r="C268" s="5">
        <f t="shared" si="83"/>
        <v>8.2333333333333147E-2</v>
      </c>
      <c r="D268" s="5">
        <f t="shared" si="84"/>
        <v>2.0805107598516983</v>
      </c>
      <c r="E268" s="6">
        <f t="shared" si="54"/>
        <v>1.6772595562627831E-2</v>
      </c>
      <c r="F268" s="5">
        <f t="shared" si="72"/>
        <v>0.34675179330861639</v>
      </c>
      <c r="G268" s="6">
        <f t="shared" si="73"/>
        <v>7.0493793326261045E-2</v>
      </c>
      <c r="H268" s="6">
        <f t="shared" si="74"/>
        <v>0.70044487335805017</v>
      </c>
      <c r="I268" s="6">
        <f t="shared" si="75"/>
        <v>0.10064145803266712</v>
      </c>
      <c r="J268" s="4">
        <f t="shared" si="76"/>
        <v>0.01</v>
      </c>
      <c r="K268" s="4">
        <f t="shared" si="77"/>
        <v>1.4859</v>
      </c>
      <c r="L268" s="4">
        <f t="shared" si="78"/>
        <v>0.01</v>
      </c>
      <c r="M268" s="7">
        <f t="shared" si="79"/>
        <v>3.2124900285248827</v>
      </c>
      <c r="N268" s="6">
        <f t="shared" si="80"/>
        <v>0.22646060813350755</v>
      </c>
      <c r="O268" s="4">
        <f t="shared" si="81"/>
        <v>1.5473361061596352E-4</v>
      </c>
      <c r="P268" s="5">
        <f t="shared" si="68"/>
        <v>1463.5515013965821</v>
      </c>
      <c r="Q268" s="4">
        <f t="shared" si="69"/>
        <v>0</v>
      </c>
      <c r="R268" s="4">
        <f t="shared" si="70"/>
        <v>0</v>
      </c>
    </row>
    <row r="269" spans="1:18" x14ac:dyDescent="0.25">
      <c r="A269" s="4">
        <f t="shared" si="82"/>
        <v>3.0240000000000018</v>
      </c>
      <c r="B269" s="5">
        <f t="shared" si="71"/>
        <v>0.25200000000000017</v>
      </c>
      <c r="C269" s="5">
        <f t="shared" si="83"/>
        <v>8.1333333333333147E-2</v>
      </c>
      <c r="D269" s="5">
        <f t="shared" si="84"/>
        <v>2.0665696393304867</v>
      </c>
      <c r="E269" s="6">
        <f t="shared" si="54"/>
        <v>1.6485674173672672E-2</v>
      </c>
      <c r="F269" s="5">
        <f t="shared" si="72"/>
        <v>0.34442827322174774</v>
      </c>
      <c r="G269" s="6">
        <f t="shared" si="73"/>
        <v>7.0780714715216214E-2</v>
      </c>
      <c r="H269" s="6">
        <f t="shared" si="74"/>
        <v>0.70276839344491882</v>
      </c>
      <c r="I269" s="6">
        <f t="shared" si="75"/>
        <v>0.10071698638616113</v>
      </c>
      <c r="J269" s="4">
        <f t="shared" si="76"/>
        <v>0.01</v>
      </c>
      <c r="K269" s="4">
        <f t="shared" si="77"/>
        <v>1.4859</v>
      </c>
      <c r="L269" s="4">
        <f t="shared" si="78"/>
        <v>0.01</v>
      </c>
      <c r="M269" s="7">
        <f t="shared" si="79"/>
        <v>3.214097881996711</v>
      </c>
      <c r="N269" s="6">
        <f t="shared" si="80"/>
        <v>0.22749614525238987</v>
      </c>
      <c r="O269" s="4">
        <f t="shared" si="81"/>
        <v>1.5473361061596352E-4</v>
      </c>
      <c r="P269" s="5">
        <f t="shared" si="68"/>
        <v>1470.2438878455255</v>
      </c>
      <c r="Q269" s="4">
        <f t="shared" si="69"/>
        <v>0</v>
      </c>
      <c r="R269" s="4">
        <f t="shared" si="70"/>
        <v>0</v>
      </c>
    </row>
    <row r="270" spans="1:18" x14ac:dyDescent="0.25">
      <c r="A270" s="4">
        <f t="shared" si="82"/>
        <v>3.0360000000000023</v>
      </c>
      <c r="B270" s="5">
        <f t="shared" si="71"/>
        <v>0.25300000000000017</v>
      </c>
      <c r="C270" s="5">
        <f t="shared" si="83"/>
        <v>8.0333333333333146E-2</v>
      </c>
      <c r="D270" s="5">
        <f t="shared" si="84"/>
        <v>2.0525703526563204</v>
      </c>
      <c r="E270" s="6">
        <f t="shared" si="54"/>
        <v>1.6199944908438346E-2</v>
      </c>
      <c r="F270" s="5">
        <f t="shared" si="72"/>
        <v>0.3420950587760534</v>
      </c>
      <c r="G270" s="6">
        <f t="shared" si="73"/>
        <v>7.1066443980450533E-2</v>
      </c>
      <c r="H270" s="6">
        <f t="shared" si="74"/>
        <v>0.70510160789061316</v>
      </c>
      <c r="I270" s="6">
        <f t="shared" si="75"/>
        <v>0.10078894046640086</v>
      </c>
      <c r="J270" s="4">
        <f t="shared" si="76"/>
        <v>0.01</v>
      </c>
      <c r="K270" s="4">
        <f t="shared" si="77"/>
        <v>1.4859</v>
      </c>
      <c r="L270" s="4">
        <f t="shared" si="78"/>
        <v>0.01</v>
      </c>
      <c r="M270" s="7">
        <f t="shared" si="79"/>
        <v>3.2156292726421607</v>
      </c>
      <c r="N270" s="6">
        <f t="shared" si="80"/>
        <v>0.228523337566121</v>
      </c>
      <c r="O270" s="4">
        <f t="shared" si="81"/>
        <v>1.5473361061596352E-4</v>
      </c>
      <c r="P270" s="5">
        <f t="shared" si="68"/>
        <v>1476.8823441553218</v>
      </c>
      <c r="Q270" s="4">
        <f t="shared" si="69"/>
        <v>0</v>
      </c>
      <c r="R270" s="4">
        <f t="shared" si="70"/>
        <v>0</v>
      </c>
    </row>
    <row r="271" spans="1:18" x14ac:dyDescent="0.25">
      <c r="A271" s="4">
        <f t="shared" si="82"/>
        <v>3.0480000000000018</v>
      </c>
      <c r="B271" s="5">
        <f t="shared" si="71"/>
        <v>0.25400000000000017</v>
      </c>
      <c r="C271" s="5">
        <f t="shared" si="83"/>
        <v>7.9333333333333145E-2</v>
      </c>
      <c r="D271" s="5">
        <f t="shared" si="84"/>
        <v>2.0385114709766339</v>
      </c>
      <c r="E271" s="6">
        <f t="shared" si="54"/>
        <v>1.5915426820306718E-2</v>
      </c>
      <c r="F271" s="5">
        <f t="shared" si="72"/>
        <v>0.33975191182943898</v>
      </c>
      <c r="G271" s="6">
        <f t="shared" si="73"/>
        <v>7.1350962068582158E-2</v>
      </c>
      <c r="H271" s="6">
        <f t="shared" si="74"/>
        <v>0.70744475483722757</v>
      </c>
      <c r="I271" s="6">
        <f t="shared" si="75"/>
        <v>0.10085729179658551</v>
      </c>
      <c r="J271" s="4">
        <f t="shared" si="76"/>
        <v>0.01</v>
      </c>
      <c r="K271" s="4">
        <f t="shared" si="77"/>
        <v>1.4859</v>
      </c>
      <c r="L271" s="4">
        <f t="shared" si="78"/>
        <v>0.01</v>
      </c>
      <c r="M271" s="7">
        <f t="shared" si="79"/>
        <v>3.217083649222253</v>
      </c>
      <c r="N271" s="6">
        <f t="shared" si="80"/>
        <v>0.22954201342711283</v>
      </c>
      <c r="O271" s="4">
        <f t="shared" si="81"/>
        <v>1.5473361061596352E-4</v>
      </c>
      <c r="P271" s="5">
        <f t="shared" si="68"/>
        <v>1483.465761015671</v>
      </c>
      <c r="Q271" s="4">
        <f t="shared" si="69"/>
        <v>0</v>
      </c>
      <c r="R271" s="4">
        <f t="shared" si="70"/>
        <v>0</v>
      </c>
    </row>
    <row r="272" spans="1:18" x14ac:dyDescent="0.25">
      <c r="A272" s="4">
        <f t="shared" si="82"/>
        <v>3.0600000000000023</v>
      </c>
      <c r="B272" s="5">
        <f t="shared" si="71"/>
        <v>0.25500000000000017</v>
      </c>
      <c r="C272" s="5">
        <f t="shared" si="83"/>
        <v>7.8333333333333144E-2</v>
      </c>
      <c r="D272" s="5">
        <f t="shared" si="84"/>
        <v>2.0243915229041889</v>
      </c>
      <c r="E272" s="6">
        <f t="shared" si="54"/>
        <v>1.563213920705089E-2</v>
      </c>
      <c r="F272" s="5">
        <f t="shared" si="72"/>
        <v>0.33739858715069815</v>
      </c>
      <c r="G272" s="6">
        <f t="shared" si="73"/>
        <v>7.1634249681837986E-2</v>
      </c>
      <c r="H272" s="6">
        <f t="shared" si="74"/>
        <v>0.70979807951596841</v>
      </c>
      <c r="I272" s="6">
        <f t="shared" si="75"/>
        <v>0.10092201113123246</v>
      </c>
      <c r="J272" s="4">
        <f t="shared" si="76"/>
        <v>0.01</v>
      </c>
      <c r="K272" s="4">
        <f t="shared" si="77"/>
        <v>1.4859</v>
      </c>
      <c r="L272" s="4">
        <f t="shared" si="78"/>
        <v>0.01</v>
      </c>
      <c r="M272" s="7">
        <f t="shared" si="79"/>
        <v>3.2184604418718408</v>
      </c>
      <c r="N272" s="6">
        <f t="shared" si="80"/>
        <v>0.23055199888416605</v>
      </c>
      <c r="O272" s="4">
        <f t="shared" si="81"/>
        <v>1.5473361061596352E-4</v>
      </c>
      <c r="P272" s="5">
        <f t="shared" si="68"/>
        <v>1489.993014228678</v>
      </c>
      <c r="Q272" s="4">
        <f t="shared" si="69"/>
        <v>0</v>
      </c>
      <c r="R272" s="4">
        <f t="shared" si="70"/>
        <v>0</v>
      </c>
    </row>
    <row r="273" spans="1:18" x14ac:dyDescent="0.25">
      <c r="A273" s="4">
        <f t="shared" si="82"/>
        <v>3.0720000000000018</v>
      </c>
      <c r="B273" s="5">
        <f t="shared" si="71"/>
        <v>0.25600000000000017</v>
      </c>
      <c r="C273" s="5">
        <f t="shared" si="83"/>
        <v>7.7333333333333143E-2</v>
      </c>
      <c r="D273" s="5">
        <f t="shared" si="84"/>
        <v>2.0102089925552398</v>
      </c>
      <c r="E273" s="6">
        <f t="shared" si="54"/>
        <v>1.5350101619028474E-2</v>
      </c>
      <c r="F273" s="5">
        <f t="shared" si="72"/>
        <v>0.33503483209253992</v>
      </c>
      <c r="G273" s="6">
        <f t="shared" si="73"/>
        <v>7.1916287269860407E-2</v>
      </c>
      <c r="H273" s="6">
        <f t="shared" si="74"/>
        <v>0.71216183457412663</v>
      </c>
      <c r="I273" s="6">
        <f t="shared" si="75"/>
        <v>0.10098306842414043</v>
      </c>
      <c r="J273" s="4">
        <f t="shared" si="76"/>
        <v>0.01</v>
      </c>
      <c r="K273" s="4">
        <f t="shared" si="77"/>
        <v>1.4859</v>
      </c>
      <c r="L273" s="4">
        <f t="shared" si="78"/>
        <v>0.01</v>
      </c>
      <c r="M273" s="7">
        <f t="shared" si="79"/>
        <v>3.2197590613738494</v>
      </c>
      <c r="N273" s="6">
        <f t="shared" si="80"/>
        <v>0.23155311759749786</v>
      </c>
      <c r="O273" s="4">
        <f t="shared" si="81"/>
        <v>1.5473361061596352E-4</v>
      </c>
      <c r="P273" s="5">
        <f t="shared" si="68"/>
        <v>1496.4629641597016</v>
      </c>
      <c r="Q273" s="4">
        <f t="shared" si="69"/>
        <v>0</v>
      </c>
      <c r="R273" s="4">
        <f t="shared" si="70"/>
        <v>0</v>
      </c>
    </row>
    <row r="274" spans="1:18" x14ac:dyDescent="0.25">
      <c r="A274" s="4">
        <f t="shared" si="82"/>
        <v>3.0840000000000023</v>
      </c>
      <c r="B274" s="5">
        <f t="shared" si="71"/>
        <v>0.25700000000000017</v>
      </c>
      <c r="C274" s="5">
        <f t="shared" si="83"/>
        <v>7.6333333333333142E-2</v>
      </c>
      <c r="D274" s="5">
        <f t="shared" si="84"/>
        <v>1.9959623174735743</v>
      </c>
      <c r="E274" s="6">
        <f t="shared" si="54"/>
        <v>1.5069333867729205E-2</v>
      </c>
      <c r="F274" s="5">
        <f t="shared" si="72"/>
        <v>0.33266038624559569</v>
      </c>
      <c r="G274" s="6">
        <f t="shared" si="73"/>
        <v>7.2197055021159667E-2</v>
      </c>
      <c r="H274" s="6">
        <f t="shared" si="74"/>
        <v>0.71453628042107087</v>
      </c>
      <c r="I274" s="6">
        <f t="shared" si="75"/>
        <v>0.1010404327945594</v>
      </c>
      <c r="J274" s="4">
        <f t="shared" si="76"/>
        <v>0.01</v>
      </c>
      <c r="K274" s="4">
        <f t="shared" si="77"/>
        <v>1.4859</v>
      </c>
      <c r="L274" s="4">
        <f t="shared" si="78"/>
        <v>0.01</v>
      </c>
      <c r="M274" s="7">
        <f t="shared" si="79"/>
        <v>3.2209788983922141</v>
      </c>
      <c r="N274" s="6">
        <f t="shared" si="80"/>
        <v>0.23254519074921692</v>
      </c>
      <c r="O274" s="4">
        <f t="shared" si="81"/>
        <v>1.5473361061596352E-4</v>
      </c>
      <c r="P274" s="5">
        <f t="shared" ref="P274:P337" si="85">N274/O274</f>
        <v>1502.8744551587795</v>
      </c>
      <c r="Q274" s="4">
        <f t="shared" ref="Q274:Q337" si="86">IF(P274&gt;1,IF(P273&lt;1,G274,0),0)</f>
        <v>0</v>
      </c>
      <c r="R274" s="4">
        <f t="shared" si="70"/>
        <v>0</v>
      </c>
    </row>
    <row r="275" spans="1:18" x14ac:dyDescent="0.25">
      <c r="A275" s="4">
        <f t="shared" si="82"/>
        <v>3.0960000000000019</v>
      </c>
      <c r="B275" s="5">
        <f t="shared" si="71"/>
        <v>0.25800000000000017</v>
      </c>
      <c r="C275" s="5">
        <f t="shared" si="83"/>
        <v>7.5333333333333141E-2</v>
      </c>
      <c r="D275" s="5">
        <f t="shared" si="84"/>
        <v>1.9816498864321437</v>
      </c>
      <c r="E275" s="6">
        <f t="shared" si="54"/>
        <v>1.47898560346977E-2</v>
      </c>
      <c r="F275" s="5">
        <f t="shared" si="72"/>
        <v>0.33027498107202391</v>
      </c>
      <c r="G275" s="6">
        <f t="shared" si="73"/>
        <v>7.2476532854191172E-2</v>
      </c>
      <c r="H275" s="6">
        <f t="shared" si="74"/>
        <v>0.71692168559464264</v>
      </c>
      <c r="I275" s="6">
        <f t="shared" si="75"/>
        <v>0.10109407249144141</v>
      </c>
      <c r="J275" s="4">
        <f t="shared" si="76"/>
        <v>0.01</v>
      </c>
      <c r="K275" s="4">
        <f t="shared" si="77"/>
        <v>1.4859</v>
      </c>
      <c r="L275" s="4">
        <f t="shared" si="78"/>
        <v>0.01</v>
      </c>
      <c r="M275" s="7">
        <f t="shared" si="79"/>
        <v>3.2221193226606726</v>
      </c>
      <c r="N275" s="6">
        <f t="shared" si="80"/>
        <v>0.23352803694894045</v>
      </c>
      <c r="O275" s="4">
        <f t="shared" si="81"/>
        <v>1.5473361061596352E-4</v>
      </c>
      <c r="P275" s="5">
        <f t="shared" si="85"/>
        <v>1509.2263149506568</v>
      </c>
      <c r="Q275" s="4">
        <f t="shared" si="86"/>
        <v>0</v>
      </c>
      <c r="R275" s="4">
        <f t="shared" ref="R275:R338" si="87">IF(Q275=0,0,B275)</f>
        <v>0</v>
      </c>
    </row>
    <row r="276" spans="1:18" x14ac:dyDescent="0.25">
      <c r="A276" s="4">
        <f t="shared" si="82"/>
        <v>3.1080000000000023</v>
      </c>
      <c r="B276" s="5">
        <f t="shared" si="71"/>
        <v>0.25900000000000017</v>
      </c>
      <c r="C276" s="5">
        <f t="shared" si="83"/>
        <v>7.433333333333314E-2</v>
      </c>
      <c r="D276" s="5">
        <f t="shared" si="84"/>
        <v>1.9672700371032736</v>
      </c>
      <c r="E276" s="6">
        <f t="shared" si="54"/>
        <v>1.451168848085352E-2</v>
      </c>
      <c r="F276" s="5">
        <f t="shared" si="72"/>
        <v>0.32787833951721224</v>
      </c>
      <c r="G276" s="6">
        <f t="shared" si="73"/>
        <v>7.2754700408035361E-2</v>
      </c>
      <c r="H276" s="6">
        <f t="shared" si="74"/>
        <v>0.71931832714945432</v>
      </c>
      <c r="I276" s="6">
        <f t="shared" si="75"/>
        <v>0.10114395485563508</v>
      </c>
      <c r="J276" s="4">
        <f t="shared" si="76"/>
        <v>0.01</v>
      </c>
      <c r="K276" s="4">
        <f t="shared" si="77"/>
        <v>1.4859</v>
      </c>
      <c r="L276" s="4">
        <f t="shared" si="78"/>
        <v>0.01</v>
      </c>
      <c r="M276" s="7">
        <f t="shared" si="79"/>
        <v>3.2231796821242571</v>
      </c>
      <c r="N276" s="6">
        <f t="shared" si="80"/>
        <v>0.23450147213421696</v>
      </c>
      <c r="O276" s="4">
        <f t="shared" si="81"/>
        <v>1.5473361061596352E-4</v>
      </c>
      <c r="P276" s="5">
        <f t="shared" si="85"/>
        <v>1515.5173539912469</v>
      </c>
      <c r="Q276" s="4">
        <f t="shared" si="86"/>
        <v>0</v>
      </c>
      <c r="R276" s="4">
        <f t="shared" si="87"/>
        <v>0</v>
      </c>
    </row>
    <row r="277" spans="1:18" x14ac:dyDescent="0.25">
      <c r="A277" s="4">
        <f t="shared" si="82"/>
        <v>3.1200000000000019</v>
      </c>
      <c r="B277" s="5">
        <f t="shared" si="71"/>
        <v>0.26000000000000018</v>
      </c>
      <c r="C277" s="5">
        <f t="shared" si="83"/>
        <v>7.3333333333333139E-2</v>
      </c>
      <c r="D277" s="5">
        <f t="shared" si="84"/>
        <v>1.9528210535876658</v>
      </c>
      <c r="E277" s="6">
        <f t="shared" si="54"/>
        <v>1.4234851856232598E-2</v>
      </c>
      <c r="F277" s="5">
        <f t="shared" si="72"/>
        <v>0.32547017559794428</v>
      </c>
      <c r="G277" s="6">
        <f t="shared" si="73"/>
        <v>7.3031537032656274E-2</v>
      </c>
      <c r="H277" s="6">
        <f t="shared" si="74"/>
        <v>0.72172649106872222</v>
      </c>
      <c r="I277" s="6">
        <f t="shared" si="75"/>
        <v>0.10119004627987567</v>
      </c>
      <c r="J277" s="4">
        <f t="shared" si="76"/>
        <v>0.01</v>
      </c>
      <c r="K277" s="4">
        <f t="shared" si="77"/>
        <v>1.4859</v>
      </c>
      <c r="L277" s="4">
        <f t="shared" si="78"/>
        <v>0.01</v>
      </c>
      <c r="M277" s="7">
        <f t="shared" si="79"/>
        <v>3.2241593020301091</v>
      </c>
      <c r="N277" s="6">
        <f t="shared" si="80"/>
        <v>0.23546530946539512</v>
      </c>
      <c r="O277" s="4">
        <f t="shared" si="81"/>
        <v>1.5473361061596352E-4</v>
      </c>
      <c r="P277" s="5">
        <f t="shared" si="85"/>
        <v>1521.7463647881987</v>
      </c>
      <c r="Q277" s="4">
        <f t="shared" si="86"/>
        <v>0</v>
      </c>
      <c r="R277" s="4">
        <f t="shared" si="87"/>
        <v>0</v>
      </c>
    </row>
    <row r="278" spans="1:18" x14ac:dyDescent="0.25">
      <c r="A278" s="4">
        <f t="shared" si="82"/>
        <v>3.1320000000000023</v>
      </c>
      <c r="B278" s="5">
        <f t="shared" si="71"/>
        <v>0.26100000000000018</v>
      </c>
      <c r="C278" s="5">
        <f t="shared" si="83"/>
        <v>7.2333333333333139E-2</v>
      </c>
      <c r="D278" s="5">
        <f t="shared" si="84"/>
        <v>1.9383011637915177</v>
      </c>
      <c r="E278" s="6">
        <f t="shared" si="54"/>
        <v>1.3959367110175553E-2</v>
      </c>
      <c r="F278" s="5">
        <f t="shared" si="72"/>
        <v>0.32305019396525292</v>
      </c>
      <c r="G278" s="6">
        <f t="shared" si="73"/>
        <v>7.330702177871333E-2</v>
      </c>
      <c r="H278" s="6">
        <f t="shared" si="74"/>
        <v>0.72414647270141363</v>
      </c>
      <c r="I278" s="6">
        <f t="shared" si="75"/>
        <v>0.10123231216640879</v>
      </c>
      <c r="J278" s="4">
        <f t="shared" si="76"/>
        <v>0.01</v>
      </c>
      <c r="K278" s="4">
        <f t="shared" si="77"/>
        <v>1.4859</v>
      </c>
      <c r="L278" s="4">
        <f t="shared" si="78"/>
        <v>0.01</v>
      </c>
      <c r="M278" s="7">
        <f t="shared" si="79"/>
        <v>3.2250574839639294</v>
      </c>
      <c r="N278" s="6">
        <f t="shared" si="80"/>
        <v>0.23641935921454618</v>
      </c>
      <c r="O278" s="4">
        <f t="shared" si="81"/>
        <v>1.5473361061596352E-4</v>
      </c>
      <c r="P278" s="5">
        <f t="shared" si="85"/>
        <v>1527.9121211830322</v>
      </c>
      <c r="Q278" s="4">
        <f t="shared" si="86"/>
        <v>0</v>
      </c>
      <c r="R278" s="4">
        <f t="shared" si="87"/>
        <v>0</v>
      </c>
    </row>
    <row r="279" spans="1:18" x14ac:dyDescent="0.25">
      <c r="A279" s="4">
        <f t="shared" si="82"/>
        <v>3.1440000000000019</v>
      </c>
      <c r="B279" s="5">
        <f t="shared" si="71"/>
        <v>0.26200000000000018</v>
      </c>
      <c r="C279" s="5">
        <f t="shared" si="83"/>
        <v>7.1333333333333138E-2</v>
      </c>
      <c r="D279" s="5">
        <f t="shared" si="84"/>
        <v>1.9237085366401299</v>
      </c>
      <c r="E279" s="6">
        <f t="shared" si="54"/>
        <v>1.3685255501990561E-2</v>
      </c>
      <c r="F279" s="5">
        <f t="shared" si="72"/>
        <v>0.32061808944002163</v>
      </c>
      <c r="G279" s="6">
        <f t="shared" si="73"/>
        <v>7.3581133386898312E-2</v>
      </c>
      <c r="H279" s="6">
        <f t="shared" si="74"/>
        <v>0.72657857722664487</v>
      </c>
      <c r="I279" s="6">
        <f t="shared" si="75"/>
        <v>0.10127071688207211</v>
      </c>
      <c r="J279" s="4">
        <f t="shared" si="76"/>
        <v>0.01</v>
      </c>
      <c r="K279" s="4">
        <f t="shared" si="77"/>
        <v>1.4859</v>
      </c>
      <c r="L279" s="4">
        <f t="shared" si="78"/>
        <v>0.01</v>
      </c>
      <c r="M279" s="7">
        <f t="shared" si="79"/>
        <v>3.2258735048280389</v>
      </c>
      <c r="N279" s="6">
        <f t="shared" si="80"/>
        <v>0.23736342864801308</v>
      </c>
      <c r="O279" s="4">
        <f t="shared" si="81"/>
        <v>1.5473361061596352E-4</v>
      </c>
      <c r="P279" s="5">
        <f t="shared" si="85"/>
        <v>1534.0133775920874</v>
      </c>
      <c r="Q279" s="4">
        <f t="shared" si="86"/>
        <v>0</v>
      </c>
      <c r="R279" s="4">
        <f t="shared" si="87"/>
        <v>0</v>
      </c>
    </row>
    <row r="280" spans="1:18" x14ac:dyDescent="0.25">
      <c r="A280" s="4">
        <f t="shared" si="82"/>
        <v>3.1560000000000024</v>
      </c>
      <c r="B280" s="5">
        <f t="shared" si="71"/>
        <v>0.26300000000000018</v>
      </c>
      <c r="C280" s="5">
        <f t="shared" si="83"/>
        <v>7.0333333333333137E-2</v>
      </c>
      <c r="D280" s="5">
        <f t="shared" si="84"/>
        <v>1.9090412791153084</v>
      </c>
      <c r="E280" s="6">
        <f t="shared" si="54"/>
        <v>1.3412538612120535E-2</v>
      </c>
      <c r="F280" s="5">
        <f t="shared" si="72"/>
        <v>0.31817354651921803</v>
      </c>
      <c r="G280" s="6">
        <f t="shared" si="73"/>
        <v>7.3853850276768343E-2</v>
      </c>
      <c r="H280" s="6">
        <f t="shared" si="74"/>
        <v>0.72902312014744852</v>
      </c>
      <c r="I280" s="6">
        <f t="shared" si="75"/>
        <v>0.10130522371064314</v>
      </c>
      <c r="J280" s="4">
        <f t="shared" si="76"/>
        <v>0.01</v>
      </c>
      <c r="K280" s="4">
        <f t="shared" si="77"/>
        <v>1.4859</v>
      </c>
      <c r="L280" s="4">
        <f t="shared" si="78"/>
        <v>0.01</v>
      </c>
      <c r="M280" s="7">
        <f t="shared" si="79"/>
        <v>3.2266066157566642</v>
      </c>
      <c r="N280" s="6">
        <f t="shared" si="80"/>
        <v>0.23829732190212288</v>
      </c>
      <c r="O280" s="4">
        <f t="shared" si="81"/>
        <v>1.5473361061596352E-4</v>
      </c>
      <c r="P280" s="5">
        <f t="shared" si="85"/>
        <v>1540.0488682032878</v>
      </c>
      <c r="Q280" s="4">
        <f t="shared" si="86"/>
        <v>0</v>
      </c>
      <c r="R280" s="4">
        <f t="shared" si="87"/>
        <v>0</v>
      </c>
    </row>
    <row r="281" spans="1:18" x14ac:dyDescent="0.25">
      <c r="A281" s="4">
        <f t="shared" si="82"/>
        <v>3.1680000000000019</v>
      </c>
      <c r="B281" s="5">
        <f t="shared" si="71"/>
        <v>0.26400000000000018</v>
      </c>
      <c r="C281" s="5">
        <f t="shared" si="83"/>
        <v>6.9333333333333136E-2</v>
      </c>
      <c r="D281" s="5">
        <f t="shared" si="84"/>
        <v>1.8942974331026805</v>
      </c>
      <c r="E281" s="6">
        <f t="shared" si="54"/>
        <v>1.3141238353846478E-2</v>
      </c>
      <c r="F281" s="5">
        <f t="shared" si="72"/>
        <v>0.31571623885044675</v>
      </c>
      <c r="G281" s="6">
        <f t="shared" si="73"/>
        <v>7.41251505350424E-2</v>
      </c>
      <c r="H281" s="6">
        <f t="shared" si="74"/>
        <v>0.7314804278162198</v>
      </c>
      <c r="I281" s="6">
        <f t="shared" si="75"/>
        <v>0.1013357948022444</v>
      </c>
      <c r="J281" s="4">
        <f t="shared" si="76"/>
        <v>0.01</v>
      </c>
      <c r="K281" s="4">
        <f t="shared" si="77"/>
        <v>1.4859</v>
      </c>
      <c r="L281" s="4">
        <f t="shared" si="78"/>
        <v>0.01</v>
      </c>
      <c r="M281" s="7">
        <f t="shared" si="79"/>
        <v>3.2272560409637077</v>
      </c>
      <c r="N281" s="6">
        <f t="shared" si="80"/>
        <v>0.23922083985155979</v>
      </c>
      <c r="O281" s="4">
        <f t="shared" si="81"/>
        <v>1.5473361061596352E-4</v>
      </c>
      <c r="P281" s="5">
        <f t="shared" si="85"/>
        <v>1546.0173061254727</v>
      </c>
      <c r="Q281" s="4">
        <f t="shared" si="86"/>
        <v>0</v>
      </c>
      <c r="R281" s="4">
        <f t="shared" si="87"/>
        <v>0</v>
      </c>
    </row>
    <row r="282" spans="1:18" x14ac:dyDescent="0.25">
      <c r="A282" s="4">
        <f t="shared" si="82"/>
        <v>3.1800000000000024</v>
      </c>
      <c r="B282" s="5">
        <f t="shared" si="71"/>
        <v>0.26500000000000018</v>
      </c>
      <c r="C282" s="5">
        <f t="shared" si="83"/>
        <v>6.8333333333333135E-2</v>
      </c>
      <c r="D282" s="5">
        <f t="shared" si="84"/>
        <v>1.8794749720337476</v>
      </c>
      <c r="E282" s="6">
        <f t="shared" si="54"/>
        <v>1.2871376985561674E-2</v>
      </c>
      <c r="F282" s="5">
        <f t="shared" si="72"/>
        <v>0.31324582867229123</v>
      </c>
      <c r="G282" s="6">
        <f t="shared" si="73"/>
        <v>7.4395011903327202E-2</v>
      </c>
      <c r="H282" s="6">
        <f t="shared" si="74"/>
        <v>0.73395083799437533</v>
      </c>
      <c r="I282" s="6">
        <f t="shared" si="75"/>
        <v>0.10136239111957705</v>
      </c>
      <c r="J282" s="4">
        <f t="shared" si="76"/>
        <v>0.01</v>
      </c>
      <c r="K282" s="4">
        <f t="shared" si="77"/>
        <v>1.4859</v>
      </c>
      <c r="L282" s="4">
        <f t="shared" si="78"/>
        <v>0.01</v>
      </c>
      <c r="M282" s="7">
        <f t="shared" si="79"/>
        <v>3.2278209765177461</v>
      </c>
      <c r="N282" s="6">
        <f t="shared" si="80"/>
        <v>0.24013377996984694</v>
      </c>
      <c r="O282" s="4">
        <f t="shared" si="81"/>
        <v>1.5473361061596352E-4</v>
      </c>
      <c r="P282" s="5">
        <f t="shared" si="85"/>
        <v>1551.9173824867296</v>
      </c>
      <c r="Q282" s="4">
        <f t="shared" si="86"/>
        <v>0</v>
      </c>
      <c r="R282" s="4">
        <f t="shared" si="87"/>
        <v>0</v>
      </c>
    </row>
    <row r="283" spans="1:18" x14ac:dyDescent="0.25">
      <c r="A283" s="4">
        <f t="shared" si="82"/>
        <v>3.1920000000000019</v>
      </c>
      <c r="B283" s="5">
        <f t="shared" si="71"/>
        <v>0.26600000000000018</v>
      </c>
      <c r="C283" s="5">
        <f t="shared" si="83"/>
        <v>6.7333333333333134E-2</v>
      </c>
      <c r="D283" s="5">
        <f t="shared" si="84"/>
        <v>1.8645717973060354</v>
      </c>
      <c r="E283" s="6">
        <f t="shared" si="54"/>
        <v>1.2602977123653852E-2</v>
      </c>
      <c r="F283" s="5">
        <f t="shared" si="72"/>
        <v>0.31076196621767255</v>
      </c>
      <c r="G283" s="6">
        <f t="shared" si="73"/>
        <v>7.4663411765235027E-2</v>
      </c>
      <c r="H283" s="6">
        <f t="shared" si="74"/>
        <v>0.73643470044899395</v>
      </c>
      <c r="I283" s="6">
        <f t="shared" si="75"/>
        <v>0.10138497238073353</v>
      </c>
      <c r="J283" s="4">
        <f t="shared" si="76"/>
        <v>0.01</v>
      </c>
      <c r="K283" s="4">
        <f t="shared" si="77"/>
        <v>1.4859</v>
      </c>
      <c r="L283" s="4">
        <f t="shared" si="78"/>
        <v>0.01</v>
      </c>
      <c r="M283" s="7">
        <f t="shared" si="79"/>
        <v>3.2283005890385699</v>
      </c>
      <c r="N283" s="6">
        <f t="shared" si="80"/>
        <v>0.24103593618133753</v>
      </c>
      <c r="O283" s="4">
        <f t="shared" si="81"/>
        <v>1.5473361061596352E-4</v>
      </c>
      <c r="P283" s="5">
        <f t="shared" si="85"/>
        <v>1557.747765477854</v>
      </c>
      <c r="Q283" s="4">
        <f t="shared" si="86"/>
        <v>0</v>
      </c>
      <c r="R283" s="4">
        <f t="shared" si="87"/>
        <v>0</v>
      </c>
    </row>
    <row r="284" spans="1:18" x14ac:dyDescent="0.25">
      <c r="A284" s="4">
        <f t="shared" si="82"/>
        <v>3.2040000000000024</v>
      </c>
      <c r="B284" s="5">
        <f t="shared" si="71"/>
        <v>0.26700000000000018</v>
      </c>
      <c r="C284" s="5">
        <f t="shared" si="83"/>
        <v>6.6333333333333133E-2</v>
      </c>
      <c r="D284" s="5">
        <f t="shared" si="84"/>
        <v>1.8495857344631019</v>
      </c>
      <c r="E284" s="6">
        <f t="shared" ref="E284:E349" si="88">D$10^2*(D284-SIN(D284))/2</f>
        <v>1.2336061756035736E-2</v>
      </c>
      <c r="F284" s="5">
        <f t="shared" si="72"/>
        <v>0.30826428907718362</v>
      </c>
      <c r="G284" s="6">
        <f t="shared" si="73"/>
        <v>7.4930327132853136E-2</v>
      </c>
      <c r="H284" s="6">
        <f t="shared" si="74"/>
        <v>0.73893237758948294</v>
      </c>
      <c r="I284" s="6">
        <f t="shared" si="75"/>
        <v>0.10140349699831532</v>
      </c>
      <c r="J284" s="4">
        <f t="shared" si="76"/>
        <v>0.01</v>
      </c>
      <c r="K284" s="4">
        <f t="shared" si="77"/>
        <v>1.4859</v>
      </c>
      <c r="L284" s="4">
        <f t="shared" si="78"/>
        <v>0.01</v>
      </c>
      <c r="M284" s="7">
        <f t="shared" si="79"/>
        <v>3.2286940143090295</v>
      </c>
      <c r="N284" s="6">
        <f t="shared" si="80"/>
        <v>0.24192709870406037</v>
      </c>
      <c r="O284" s="4">
        <f t="shared" si="81"/>
        <v>1.5473361061596352E-4</v>
      </c>
      <c r="P284" s="5">
        <f t="shared" si="85"/>
        <v>1563.5070993367053</v>
      </c>
      <c r="Q284" s="4">
        <f t="shared" si="86"/>
        <v>0</v>
      </c>
      <c r="R284" s="4">
        <f t="shared" si="87"/>
        <v>0</v>
      </c>
    </row>
    <row r="285" spans="1:18" x14ac:dyDescent="0.25">
      <c r="A285" s="4">
        <f t="shared" si="82"/>
        <v>3.216000000000002</v>
      </c>
      <c r="B285" s="5">
        <f t="shared" ref="B285:B348" si="89">B284+0.001</f>
        <v>0.26800000000000018</v>
      </c>
      <c r="C285" s="5">
        <f t="shared" si="83"/>
        <v>6.5333333333333132E-2</v>
      </c>
      <c r="D285" s="5">
        <f t="shared" si="84"/>
        <v>1.834514529114345</v>
      </c>
      <c r="E285" s="6">
        <f t="shared" si="88"/>
        <v>1.2070654256367379E-2</v>
      </c>
      <c r="F285" s="5">
        <f t="shared" ref="F285:F348" si="90">D$10*D285</f>
        <v>0.30575242151905746</v>
      </c>
      <c r="G285" s="6">
        <f t="shared" ref="G285:G348" si="91">IF(B285&lt;D$10,E285,3.14159*D$10^2-E285)</f>
        <v>7.5195734632521494E-2</v>
      </c>
      <c r="H285" s="6">
        <f t="shared" ref="H285:H348" si="92">IF(B285&lt;D$10,F285,2*3.14159*D$10-F285)</f>
        <v>0.74144424514760909</v>
      </c>
      <c r="I285" s="6">
        <f t="shared" ref="I285:I348" si="93">G285/H285</f>
        <v>0.10141792201455591</v>
      </c>
      <c r="J285" s="4">
        <f t="shared" ref="J285:J348" si="94">D$9</f>
        <v>0.01</v>
      </c>
      <c r="K285" s="4">
        <f t="shared" ref="K285:K348" si="95">D$7</f>
        <v>1.4859</v>
      </c>
      <c r="L285" s="4">
        <f t="shared" ref="L285:L348" si="96">D$8</f>
        <v>0.01</v>
      </c>
      <c r="M285" s="7">
        <f t="shared" ref="M285:M348" si="97">K285/L285*I285^0.667*J285^0.5</f>
        <v>3.2290003557953129</v>
      </c>
      <c r="N285" s="6">
        <f t="shared" ref="N285:N348" si="98">G285*M285</f>
        <v>0.24280705388270182</v>
      </c>
      <c r="O285" s="4">
        <f t="shared" ref="O285:O348" si="99">D$6</f>
        <v>1.5473361061596352E-4</v>
      </c>
      <c r="P285" s="5">
        <f t="shared" si="85"/>
        <v>1569.1940032688151</v>
      </c>
      <c r="Q285" s="4">
        <f t="shared" si="86"/>
        <v>0</v>
      </c>
      <c r="R285" s="4">
        <f t="shared" si="87"/>
        <v>0</v>
      </c>
    </row>
    <row r="286" spans="1:18" x14ac:dyDescent="0.25">
      <c r="A286" s="4">
        <f t="shared" si="82"/>
        <v>3.2280000000000024</v>
      </c>
      <c r="B286" s="5">
        <f t="shared" si="89"/>
        <v>0.26900000000000018</v>
      </c>
      <c r="C286" s="5">
        <f t="shared" si="83"/>
        <v>6.4333333333333131E-2</v>
      </c>
      <c r="D286" s="5">
        <f t="shared" si="84"/>
        <v>1.8193558425725747</v>
      </c>
      <c r="E286" s="6">
        <f t="shared" si="88"/>
        <v>1.1806778399017694E-2</v>
      </c>
      <c r="F286" s="5">
        <f t="shared" si="90"/>
        <v>0.30322597376209576</v>
      </c>
      <c r="G286" s="6">
        <f t="shared" si="91"/>
        <v>7.5459610489871182E-2</v>
      </c>
      <c r="H286" s="6">
        <f t="shared" si="92"/>
        <v>0.74397069290457085</v>
      </c>
      <c r="I286" s="6">
        <f t="shared" si="93"/>
        <v>0.10142820303211915</v>
      </c>
      <c r="J286" s="4">
        <f t="shared" si="94"/>
        <v>0.01</v>
      </c>
      <c r="K286" s="4">
        <f t="shared" si="95"/>
        <v>1.4859</v>
      </c>
      <c r="L286" s="4">
        <f t="shared" si="96"/>
        <v>0.01</v>
      </c>
      <c r="M286" s="7">
        <f t="shared" si="97"/>
        <v>3.2292186830681446</v>
      </c>
      <c r="N286" s="6">
        <f t="shared" si="98"/>
        <v>0.24367558401093697</v>
      </c>
      <c r="O286" s="4">
        <f t="shared" si="99"/>
        <v>1.5473361061596352E-4</v>
      </c>
      <c r="P286" s="5">
        <f t="shared" si="85"/>
        <v>1574.8070702991629</v>
      </c>
      <c r="Q286" s="4">
        <f t="shared" si="86"/>
        <v>0</v>
      </c>
      <c r="R286" s="4">
        <f t="shared" si="87"/>
        <v>0</v>
      </c>
    </row>
    <row r="287" spans="1:18" x14ac:dyDescent="0.25">
      <c r="A287" s="4">
        <f t="shared" si="82"/>
        <v>3.240000000000002</v>
      </c>
      <c r="B287" s="5">
        <f t="shared" si="89"/>
        <v>0.27000000000000018</v>
      </c>
      <c r="C287" s="5">
        <f t="shared" si="83"/>
        <v>6.3333333333333131E-2</v>
      </c>
      <c r="D287" s="5">
        <f t="shared" si="84"/>
        <v>1.8041072471850466</v>
      </c>
      <c r="E287" s="6">
        <f t="shared" si="88"/>
        <v>1.1544458374816215E-2</v>
      </c>
      <c r="F287" s="5">
        <f t="shared" si="90"/>
        <v>0.30068454119750776</v>
      </c>
      <c r="G287" s="6">
        <f t="shared" si="91"/>
        <v>7.5721930514072666E-2</v>
      </c>
      <c r="H287" s="6">
        <f t="shared" si="92"/>
        <v>0.74651212546915879</v>
      </c>
      <c r="I287" s="6">
        <f t="shared" si="93"/>
        <v>0.10143429414021088</v>
      </c>
      <c r="J287" s="4">
        <f t="shared" si="94"/>
        <v>0.01</v>
      </c>
      <c r="K287" s="4">
        <f t="shared" si="95"/>
        <v>1.4859</v>
      </c>
      <c r="L287" s="4">
        <f t="shared" si="96"/>
        <v>0.01</v>
      </c>
      <c r="M287" s="7">
        <f t="shared" si="97"/>
        <v>3.2293480301166362</v>
      </c>
      <c r="N287" s="6">
        <f t="shared" si="98"/>
        <v>0.24453246714224938</v>
      </c>
      <c r="O287" s="4">
        <f t="shared" si="99"/>
        <v>1.5473361061596352E-4</v>
      </c>
      <c r="P287" s="5">
        <f t="shared" si="85"/>
        <v>1580.3448660495583</v>
      </c>
      <c r="Q287" s="4">
        <f t="shared" si="86"/>
        <v>0</v>
      </c>
      <c r="R287" s="4">
        <f t="shared" si="87"/>
        <v>0</v>
      </c>
    </row>
    <row r="288" spans="1:18" x14ac:dyDescent="0.25">
      <c r="A288" s="4">
        <f t="shared" si="82"/>
        <v>3.2520000000000024</v>
      </c>
      <c r="B288" s="5">
        <f t="shared" si="89"/>
        <v>0.27100000000000019</v>
      </c>
      <c r="C288" s="5">
        <f t="shared" si="83"/>
        <v>6.233333333333313E-2</v>
      </c>
      <c r="D288" s="5">
        <f t="shared" si="84"/>
        <v>1.7887662213311704</v>
      </c>
      <c r="E288" s="6">
        <f t="shared" si="88"/>
        <v>1.1283718807650809E-2</v>
      </c>
      <c r="F288" s="5">
        <f t="shared" si="90"/>
        <v>0.29812770355519502</v>
      </c>
      <c r="G288" s="6">
        <f t="shared" si="91"/>
        <v>7.5982670081238074E-2</v>
      </c>
      <c r="H288" s="6">
        <f t="shared" si="92"/>
        <v>0.74906896311147153</v>
      </c>
      <c r="I288" s="6">
        <f t="shared" si="93"/>
        <v>0.10143614783560433</v>
      </c>
      <c r="J288" s="4">
        <f t="shared" si="94"/>
        <v>0.01</v>
      </c>
      <c r="K288" s="4">
        <f t="shared" si="95"/>
        <v>1.4859</v>
      </c>
      <c r="L288" s="4">
        <f t="shared" si="96"/>
        <v>0.01</v>
      </c>
      <c r="M288" s="7">
        <f t="shared" si="97"/>
        <v>3.2293873935456627</v>
      </c>
      <c r="N288" s="6">
        <f t="shared" si="98"/>
        <v>0.24537747688828943</v>
      </c>
      <c r="O288" s="4">
        <f t="shared" si="99"/>
        <v>1.5473361061596352E-4</v>
      </c>
      <c r="P288" s="5">
        <f t="shared" si="85"/>
        <v>1585.8059274354862</v>
      </c>
      <c r="Q288" s="4">
        <f t="shared" si="86"/>
        <v>0</v>
      </c>
      <c r="R288" s="4">
        <f t="shared" si="87"/>
        <v>0</v>
      </c>
    </row>
    <row r="289" spans="1:18" x14ac:dyDescent="0.25">
      <c r="A289" s="4">
        <f t="shared" si="82"/>
        <v>3.264000000000002</v>
      </c>
      <c r="B289" s="5">
        <f t="shared" si="89"/>
        <v>0.27200000000000019</v>
      </c>
      <c r="C289" s="5">
        <f t="shared" si="83"/>
        <v>6.1333333333333129E-2</v>
      </c>
      <c r="D289" s="5">
        <f t="shared" si="84"/>
        <v>1.7733301440572815</v>
      </c>
      <c r="E289" s="6">
        <f t="shared" si="88"/>
        <v>1.1024584771971753E-2</v>
      </c>
      <c r="F289" s="5">
        <f t="shared" si="90"/>
        <v>0.29555502400954692</v>
      </c>
      <c r="G289" s="6">
        <f t="shared" si="91"/>
        <v>7.6241804116917125E-2</v>
      </c>
      <c r="H289" s="6">
        <f t="shared" si="92"/>
        <v>0.75164164265711964</v>
      </c>
      <c r="I289" s="6">
        <f t="shared" si="93"/>
        <v>0.10143371493813942</v>
      </c>
      <c r="J289" s="4">
        <f t="shared" si="94"/>
        <v>0.01</v>
      </c>
      <c r="K289" s="4">
        <f t="shared" si="95"/>
        <v>1.4859</v>
      </c>
      <c r="L289" s="4">
        <f t="shared" si="96"/>
        <v>0.01</v>
      </c>
      <c r="M289" s="7">
        <f t="shared" si="97"/>
        <v>3.2293357306467443</v>
      </c>
      <c r="N289" s="6">
        <f t="shared" si="98"/>
        <v>0.24621038220373051</v>
      </c>
      <c r="O289" s="4">
        <f t="shared" si="99"/>
        <v>1.5473361061596352E-4</v>
      </c>
      <c r="P289" s="5">
        <f t="shared" si="85"/>
        <v>1591.1887612756937</v>
      </c>
      <c r="Q289" s="4">
        <f t="shared" si="86"/>
        <v>0</v>
      </c>
      <c r="R289" s="4">
        <f t="shared" si="87"/>
        <v>0</v>
      </c>
    </row>
    <row r="290" spans="1:18" x14ac:dyDescent="0.25">
      <c r="A290" s="4">
        <f t="shared" si="82"/>
        <v>3.2760000000000025</v>
      </c>
      <c r="B290" s="5">
        <f t="shared" si="89"/>
        <v>0.27300000000000019</v>
      </c>
      <c r="C290" s="5">
        <f t="shared" si="83"/>
        <v>6.0333333333333128E-2</v>
      </c>
      <c r="D290" s="5">
        <f t="shared" si="84"/>
        <v>1.7577962893157204</v>
      </c>
      <c r="E290" s="6">
        <f t="shared" si="88"/>
        <v>1.0767081811268052E-2</v>
      </c>
      <c r="F290" s="5">
        <f t="shared" si="90"/>
        <v>0.29296604821928673</v>
      </c>
      <c r="G290" s="6">
        <f t="shared" si="91"/>
        <v>7.6499307077620829E-2</v>
      </c>
      <c r="H290" s="6">
        <f t="shared" si="92"/>
        <v>0.75423061844737982</v>
      </c>
      <c r="I290" s="6">
        <f t="shared" si="93"/>
        <v>0.10142694450020917</v>
      </c>
      <c r="J290" s="4">
        <f t="shared" si="94"/>
        <v>0.01</v>
      </c>
      <c r="K290" s="4">
        <f t="shared" si="95"/>
        <v>1.4859</v>
      </c>
      <c r="L290" s="4">
        <f t="shared" si="96"/>
        <v>0.01</v>
      </c>
      <c r="M290" s="7">
        <f t="shared" si="97"/>
        <v>3.2291919573312984</v>
      </c>
      <c r="N290" s="6">
        <f t="shared" si="98"/>
        <v>0.24703094715647045</v>
      </c>
      <c r="O290" s="4">
        <f t="shared" si="99"/>
        <v>1.5473361061596352E-4</v>
      </c>
      <c r="P290" s="5">
        <f t="shared" si="85"/>
        <v>1596.491842807065</v>
      </c>
      <c r="Q290" s="4">
        <f t="shared" si="86"/>
        <v>0</v>
      </c>
      <c r="R290" s="4">
        <f t="shared" si="87"/>
        <v>0</v>
      </c>
    </row>
    <row r="291" spans="1:18" x14ac:dyDescent="0.25">
      <c r="A291" s="4">
        <f t="shared" si="82"/>
        <v>3.288000000000002</v>
      </c>
      <c r="B291" s="5">
        <f t="shared" si="89"/>
        <v>0.27400000000000019</v>
      </c>
      <c r="C291" s="5">
        <f t="shared" si="83"/>
        <v>5.9333333333333127E-2</v>
      </c>
      <c r="D291" s="5">
        <f t="shared" si="84"/>
        <v>1.7421618197719027</v>
      </c>
      <c r="E291" s="6">
        <f t="shared" si="88"/>
        <v>1.0511235957587694E-2</v>
      </c>
      <c r="F291" s="5">
        <f t="shared" si="90"/>
        <v>0.29036030329531709</v>
      </c>
      <c r="G291" s="6">
        <f t="shared" si="91"/>
        <v>7.6755152931301182E-2</v>
      </c>
      <c r="H291" s="6">
        <f t="shared" si="92"/>
        <v>0.75683636337134952</v>
      </c>
      <c r="I291" s="6">
        <f t="shared" si="93"/>
        <v>0.10141578370969535</v>
      </c>
      <c r="J291" s="4">
        <f t="shared" si="94"/>
        <v>0.01</v>
      </c>
      <c r="K291" s="4">
        <f t="shared" si="95"/>
        <v>1.4859</v>
      </c>
      <c r="L291" s="4">
        <f t="shared" si="96"/>
        <v>0.01</v>
      </c>
      <c r="M291" s="7">
        <f t="shared" si="97"/>
        <v>3.2289549459140163</v>
      </c>
      <c r="N291" s="6">
        <f t="shared" si="98"/>
        <v>0.24783893068191165</v>
      </c>
      <c r="O291" s="4">
        <f t="shared" si="99"/>
        <v>1.5473361061596352E-4</v>
      </c>
      <c r="P291" s="5">
        <f t="shared" si="85"/>
        <v>1601.7136140966045</v>
      </c>
      <c r="Q291" s="4">
        <f t="shared" si="86"/>
        <v>0</v>
      </c>
      <c r="R291" s="4">
        <f t="shared" si="87"/>
        <v>0</v>
      </c>
    </row>
    <row r="292" spans="1:18" x14ac:dyDescent="0.25">
      <c r="A292" s="4">
        <f t="shared" si="82"/>
        <v>3.3000000000000025</v>
      </c>
      <c r="B292" s="5">
        <f t="shared" si="89"/>
        <v>0.27500000000000019</v>
      </c>
      <c r="C292" s="5">
        <f t="shared" si="83"/>
        <v>5.8333333333333126E-2</v>
      </c>
      <c r="D292" s="5">
        <f t="shared" si="84"/>
        <v>1.7264237801390787</v>
      </c>
      <c r="E292" s="6">
        <f t="shared" si="88"/>
        <v>1.0257073752180348E-2</v>
      </c>
      <c r="F292" s="5">
        <f t="shared" si="90"/>
        <v>0.28773729668984643</v>
      </c>
      <c r="G292" s="6">
        <f t="shared" si="91"/>
        <v>7.7009315136708528E-2</v>
      </c>
      <c r="H292" s="6">
        <f t="shared" si="92"/>
        <v>0.75945936997682018</v>
      </c>
      <c r="I292" s="6">
        <f t="shared" si="93"/>
        <v>0.10140017778575695</v>
      </c>
      <c r="J292" s="4">
        <f t="shared" si="94"/>
        <v>0.01</v>
      </c>
      <c r="K292" s="4">
        <f t="shared" si="95"/>
        <v>1.4859</v>
      </c>
      <c r="L292" s="4">
        <f t="shared" si="96"/>
        <v>0.01</v>
      </c>
      <c r="M292" s="7">
        <f t="shared" si="97"/>
        <v>3.228623522732744</v>
      </c>
      <c r="N292" s="6">
        <f t="shared" si="98"/>
        <v>0.2486340863199159</v>
      </c>
      <c r="O292" s="4">
        <f t="shared" si="99"/>
        <v>1.5473361061596352E-4</v>
      </c>
      <c r="P292" s="5">
        <f t="shared" si="85"/>
        <v>1606.8524823414473</v>
      </c>
      <c r="Q292" s="4">
        <f t="shared" si="86"/>
        <v>0</v>
      </c>
      <c r="R292" s="4">
        <f t="shared" si="87"/>
        <v>0</v>
      </c>
    </row>
    <row r="293" spans="1:18" x14ac:dyDescent="0.25">
      <c r="A293" s="4">
        <f t="shared" si="82"/>
        <v>3.3120000000000021</v>
      </c>
      <c r="B293" s="5">
        <f t="shared" si="89"/>
        <v>0.27600000000000019</v>
      </c>
      <c r="C293" s="5">
        <f t="shared" si="83"/>
        <v>5.7333333333333125E-2</v>
      </c>
      <c r="D293" s="5">
        <f t="shared" si="84"/>
        <v>1.7105790899959485</v>
      </c>
      <c r="E293" s="6">
        <f t="shared" si="88"/>
        <v>1.0004622267348055E-2</v>
      </c>
      <c r="F293" s="5">
        <f t="shared" si="90"/>
        <v>0.28509651499932476</v>
      </c>
      <c r="G293" s="6">
        <f t="shared" si="91"/>
        <v>7.7261766621540828E-2</v>
      </c>
      <c r="H293" s="6">
        <f t="shared" si="92"/>
        <v>0.7621001516673418</v>
      </c>
      <c r="I293" s="6">
        <f t="shared" si="93"/>
        <v>0.10138006986680898</v>
      </c>
      <c r="J293" s="4">
        <f t="shared" si="94"/>
        <v>0.01</v>
      </c>
      <c r="K293" s="4">
        <f t="shared" si="95"/>
        <v>1.4859</v>
      </c>
      <c r="L293" s="4">
        <f t="shared" si="96"/>
        <v>0.01</v>
      </c>
      <c r="M293" s="7">
        <f t="shared" si="97"/>
        <v>3.2281964655897406</v>
      </c>
      <c r="N293" s="6">
        <f t="shared" si="98"/>
        <v>0.24941616193287749</v>
      </c>
      <c r="O293" s="4">
        <f t="shared" si="99"/>
        <v>1.5473361061596352E-4</v>
      </c>
      <c r="P293" s="5">
        <f t="shared" si="85"/>
        <v>1611.9068180468464</v>
      </c>
      <c r="Q293" s="4">
        <f t="shared" si="86"/>
        <v>0</v>
      </c>
      <c r="R293" s="4">
        <f t="shared" si="87"/>
        <v>0</v>
      </c>
    </row>
    <row r="294" spans="1:18" x14ac:dyDescent="0.25">
      <c r="A294" s="4">
        <f t="shared" si="82"/>
        <v>3.3240000000000025</v>
      </c>
      <c r="B294" s="5">
        <f t="shared" si="89"/>
        <v>0.27700000000000019</v>
      </c>
      <c r="C294" s="5">
        <f t="shared" si="83"/>
        <v>5.6333333333333124E-2</v>
      </c>
      <c r="D294" s="5">
        <f t="shared" si="84"/>
        <v>1.6946245360371937</v>
      </c>
      <c r="E294" s="6">
        <f t="shared" si="88"/>
        <v>9.7539091295978236E-3</v>
      </c>
      <c r="F294" s="5">
        <f t="shared" si="90"/>
        <v>0.28243742267286559</v>
      </c>
      <c r="G294" s="6">
        <f t="shared" si="91"/>
        <v>7.7512479759291056E-2</v>
      </c>
      <c r="H294" s="6">
        <f t="shared" si="92"/>
        <v>0.76475924399380091</v>
      </c>
      <c r="I294" s="6">
        <f t="shared" si="93"/>
        <v>0.10135540088995559</v>
      </c>
      <c r="J294" s="4">
        <f t="shared" si="94"/>
        <v>0.01</v>
      </c>
      <c r="K294" s="4">
        <f t="shared" si="95"/>
        <v>1.4859</v>
      </c>
      <c r="L294" s="4">
        <f t="shared" si="96"/>
        <v>0.01</v>
      </c>
      <c r="M294" s="7">
        <f t="shared" si="97"/>
        <v>3.2276725009975622</v>
      </c>
      <c r="N294" s="6">
        <f t="shared" si="98"/>
        <v>0.25018489940319388</v>
      </c>
      <c r="O294" s="4">
        <f t="shared" si="99"/>
        <v>1.5473361061596352E-4</v>
      </c>
      <c r="P294" s="5">
        <f t="shared" si="85"/>
        <v>1616.8749530710095</v>
      </c>
      <c r="Q294" s="4">
        <f t="shared" si="86"/>
        <v>0</v>
      </c>
      <c r="R294" s="4">
        <f t="shared" si="87"/>
        <v>0</v>
      </c>
    </row>
    <row r="295" spans="1:18" x14ac:dyDescent="0.25">
      <c r="A295" s="4">
        <f t="shared" si="82"/>
        <v>3.3360000000000021</v>
      </c>
      <c r="B295" s="5">
        <f t="shared" si="89"/>
        <v>0.27800000000000019</v>
      </c>
      <c r="C295" s="5">
        <f t="shared" si="83"/>
        <v>5.5333333333333123E-2</v>
      </c>
      <c r="D295" s="5">
        <f t="shared" si="84"/>
        <v>1.678556763701194</v>
      </c>
      <c r="E295" s="6">
        <f t="shared" si="88"/>
        <v>9.5049625441990231E-3</v>
      </c>
      <c r="F295" s="5">
        <f t="shared" si="90"/>
        <v>0.27975946061686563</v>
      </c>
      <c r="G295" s="6">
        <f t="shared" si="91"/>
        <v>7.7761426344689855E-2</v>
      </c>
      <c r="H295" s="6">
        <f t="shared" si="92"/>
        <v>0.76743720604980092</v>
      </c>
      <c r="I295" s="6">
        <f t="shared" si="93"/>
        <v>0.10132610946105697</v>
      </c>
      <c r="J295" s="4">
        <f t="shared" si="94"/>
        <v>0.01</v>
      </c>
      <c r="K295" s="4">
        <f t="shared" si="95"/>
        <v>1.4859</v>
      </c>
      <c r="L295" s="4">
        <f t="shared" si="96"/>
        <v>0.01</v>
      </c>
      <c r="M295" s="7">
        <f t="shared" si="97"/>
        <v>3.2270503012108089</v>
      </c>
      <c r="N295" s="6">
        <f t="shared" si="98"/>
        <v>0.25094003430821354</v>
      </c>
      <c r="O295" s="4">
        <f t="shared" si="99"/>
        <v>1.5473361061596352E-4</v>
      </c>
      <c r="P295" s="5">
        <f t="shared" si="85"/>
        <v>1621.7551785243782</v>
      </c>
      <c r="Q295" s="4">
        <f t="shared" si="86"/>
        <v>0</v>
      </c>
      <c r="R295" s="4">
        <f t="shared" si="87"/>
        <v>0</v>
      </c>
    </row>
    <row r="296" spans="1:18" x14ac:dyDescent="0.25">
      <c r="A296" s="4">
        <f t="shared" si="82"/>
        <v>3.3480000000000025</v>
      </c>
      <c r="B296" s="5">
        <f t="shared" si="89"/>
        <v>0.27900000000000019</v>
      </c>
      <c r="C296" s="5">
        <f t="shared" si="83"/>
        <v>5.4333333333333123E-2</v>
      </c>
      <c r="D296" s="5">
        <f t="shared" si="84"/>
        <v>1.6623722681126007</v>
      </c>
      <c r="E296" s="6">
        <f t="shared" si="88"/>
        <v>9.2578113212585661E-3</v>
      </c>
      <c r="F296" s="5">
        <f t="shared" si="90"/>
        <v>0.27706204468543344</v>
      </c>
      <c r="G296" s="6">
        <f t="shared" si="91"/>
        <v>7.8008577567630313E-2</v>
      </c>
      <c r="H296" s="6">
        <f t="shared" si="92"/>
        <v>0.77013462198123306</v>
      </c>
      <c r="I296" s="6">
        <f t="shared" si="93"/>
        <v>0.10129213171451375</v>
      </c>
      <c r="J296" s="4">
        <f t="shared" si="94"/>
        <v>0.01</v>
      </c>
      <c r="K296" s="4">
        <f t="shared" si="95"/>
        <v>1.4859</v>
      </c>
      <c r="L296" s="4">
        <f t="shared" si="96"/>
        <v>0.01</v>
      </c>
      <c r="M296" s="7">
        <f t="shared" si="97"/>
        <v>3.2263284810228754</v>
      </c>
      <c r="N296" s="6">
        <f t="shared" si="98"/>
        <v>0.25168129557052787</v>
      </c>
      <c r="O296" s="4">
        <f t="shared" si="99"/>
        <v>1.5473361061596352E-4</v>
      </c>
      <c r="P296" s="5">
        <f t="shared" si="85"/>
        <v>1626.5457425095622</v>
      </c>
      <c r="Q296" s="4">
        <f t="shared" si="86"/>
        <v>0</v>
      </c>
      <c r="R296" s="4">
        <f t="shared" si="87"/>
        <v>0</v>
      </c>
    </row>
    <row r="297" spans="1:18" x14ac:dyDescent="0.25">
      <c r="A297" s="4">
        <f t="shared" si="82"/>
        <v>3.3600000000000021</v>
      </c>
      <c r="B297" s="5">
        <f t="shared" si="89"/>
        <v>0.28000000000000019</v>
      </c>
      <c r="C297" s="5">
        <f t="shared" si="83"/>
        <v>5.3333333333333122E-2</v>
      </c>
      <c r="D297" s="5">
        <f t="shared" si="84"/>
        <v>1.6460673842699485</v>
      </c>
      <c r="E297" s="6">
        <f t="shared" si="88"/>
        <v>9.0124849034382976E-3</v>
      </c>
      <c r="F297" s="5">
        <f t="shared" si="90"/>
        <v>0.27434456404499141</v>
      </c>
      <c r="G297" s="6">
        <f t="shared" si="91"/>
        <v>7.8253903985450582E-2</v>
      </c>
      <c r="H297" s="6">
        <f t="shared" si="92"/>
        <v>0.77285210262167514</v>
      </c>
      <c r="I297" s="6">
        <f t="shared" si="93"/>
        <v>0.101253401161745</v>
      </c>
      <c r="J297" s="4">
        <f t="shared" si="94"/>
        <v>0.01</v>
      </c>
      <c r="K297" s="4">
        <f t="shared" si="95"/>
        <v>1.4859</v>
      </c>
      <c r="L297" s="4">
        <f t="shared" si="96"/>
        <v>0.01</v>
      </c>
      <c r="M297" s="7">
        <f t="shared" si="97"/>
        <v>3.225505594304348</v>
      </c>
      <c r="N297" s="6">
        <f t="shared" si="98"/>
        <v>0.25240840508122619</v>
      </c>
      <c r="O297" s="4">
        <f t="shared" si="99"/>
        <v>1.5473361061596352E-4</v>
      </c>
      <c r="P297" s="5">
        <f t="shared" si="85"/>
        <v>1631.2448476865425</v>
      </c>
      <c r="Q297" s="4">
        <f t="shared" si="86"/>
        <v>0</v>
      </c>
      <c r="R297" s="4">
        <f t="shared" si="87"/>
        <v>0</v>
      </c>
    </row>
    <row r="298" spans="1:18" x14ac:dyDescent="0.25">
      <c r="A298" s="4">
        <f t="shared" si="82"/>
        <v>3.3720000000000026</v>
      </c>
      <c r="B298" s="5">
        <f t="shared" si="89"/>
        <v>0.28100000000000019</v>
      </c>
      <c r="C298" s="5">
        <f t="shared" si="83"/>
        <v>5.2333333333333121E-2</v>
      </c>
      <c r="D298" s="5">
        <f t="shared" si="84"/>
        <v>1.6296382763999173</v>
      </c>
      <c r="E298" s="6">
        <f t="shared" si="88"/>
        <v>8.7690133954516584E-3</v>
      </c>
      <c r="F298" s="5">
        <f t="shared" si="90"/>
        <v>0.27160637939998622</v>
      </c>
      <c r="G298" s="6">
        <f t="shared" si="91"/>
        <v>7.8497375493437216E-2</v>
      </c>
      <c r="H298" s="6">
        <f t="shared" si="92"/>
        <v>0.77559028726668033</v>
      </c>
      <c r="I298" s="6">
        <f t="shared" si="93"/>
        <v>0.10120984852721156</v>
      </c>
      <c r="J298" s="4">
        <f t="shared" si="94"/>
        <v>0.01</v>
      </c>
      <c r="K298" s="4">
        <f t="shared" si="95"/>
        <v>1.4859</v>
      </c>
      <c r="L298" s="4">
        <f t="shared" si="96"/>
        <v>0.01</v>
      </c>
      <c r="M298" s="7">
        <f t="shared" si="97"/>
        <v>3.2245801302568475</v>
      </c>
      <c r="N298" s="6">
        <f t="shared" si="98"/>
        <v>0.25312107729344846</v>
      </c>
      <c r="O298" s="4">
        <f t="shared" si="99"/>
        <v>1.5473361061596352E-4</v>
      </c>
      <c r="P298" s="5">
        <f t="shared" si="85"/>
        <v>1635.8506486459155</v>
      </c>
      <c r="Q298" s="4">
        <f t="shared" si="86"/>
        <v>0</v>
      </c>
      <c r="R298" s="4">
        <f t="shared" si="87"/>
        <v>0</v>
      </c>
    </row>
    <row r="299" spans="1:18" x14ac:dyDescent="0.25">
      <c r="A299" s="4">
        <f t="shared" si="82"/>
        <v>3.3840000000000021</v>
      </c>
      <c r="B299" s="5">
        <f t="shared" si="89"/>
        <v>0.28200000000000019</v>
      </c>
      <c r="C299" s="5">
        <f t="shared" si="83"/>
        <v>5.133333333333312E-2</v>
      </c>
      <c r="D299" s="5">
        <f t="shared" si="84"/>
        <v>1.6130809263900647</v>
      </c>
      <c r="E299" s="6">
        <f t="shared" si="88"/>
        <v>8.5274275954909454E-3</v>
      </c>
      <c r="F299" s="5">
        <f t="shared" si="90"/>
        <v>0.26884682106501079</v>
      </c>
      <c r="G299" s="6">
        <f t="shared" si="91"/>
        <v>7.8738961293397941E-2</v>
      </c>
      <c r="H299" s="6">
        <f t="shared" si="92"/>
        <v>0.77834984560165577</v>
      </c>
      <c r="I299" s="6">
        <f t="shared" si="93"/>
        <v>0.1011614015706955</v>
      </c>
      <c r="J299" s="4">
        <f t="shared" si="94"/>
        <v>0.01</v>
      </c>
      <c r="K299" s="4">
        <f t="shared" si="95"/>
        <v>1.4859</v>
      </c>
      <c r="L299" s="4">
        <f t="shared" si="96"/>
        <v>0.01</v>
      </c>
      <c r="M299" s="7">
        <f t="shared" si="97"/>
        <v>3.2235505093529477</v>
      </c>
      <c r="N299" s="6">
        <f t="shared" si="98"/>
        <v>0.25381901878325497</v>
      </c>
      <c r="O299" s="4">
        <f t="shared" si="99"/>
        <v>1.5473361061596352E-4</v>
      </c>
      <c r="P299" s="5">
        <f t="shared" si="85"/>
        <v>1640.3612490709179</v>
      </c>
      <c r="Q299" s="4">
        <f t="shared" si="86"/>
        <v>0</v>
      </c>
      <c r="R299" s="4">
        <f t="shared" si="87"/>
        <v>0</v>
      </c>
    </row>
    <row r="300" spans="1:18" x14ac:dyDescent="0.25">
      <c r="A300" s="4">
        <f t="shared" si="82"/>
        <v>3.3960000000000026</v>
      </c>
      <c r="B300" s="5">
        <f t="shared" si="89"/>
        <v>0.2830000000000002</v>
      </c>
      <c r="C300" s="5">
        <f t="shared" si="83"/>
        <v>5.0333333333333119E-2</v>
      </c>
      <c r="D300" s="5">
        <f t="shared" si="84"/>
        <v>1.5963911212006059</v>
      </c>
      <c r="E300" s="6">
        <f t="shared" si="88"/>
        <v>8.2877590287525824E-3</v>
      </c>
      <c r="F300" s="5">
        <f t="shared" si="90"/>
        <v>0.26606518686676761</v>
      </c>
      <c r="G300" s="6">
        <f t="shared" si="91"/>
        <v>7.897862986013629E-2</v>
      </c>
      <c r="H300" s="6">
        <f t="shared" si="92"/>
        <v>0.78113147979989894</v>
      </c>
      <c r="I300" s="6">
        <f t="shared" si="93"/>
        <v>0.10110798489438437</v>
      </c>
      <c r="J300" s="4">
        <f t="shared" si="94"/>
        <v>0.01</v>
      </c>
      <c r="K300" s="4">
        <f t="shared" si="95"/>
        <v>1.4859</v>
      </c>
      <c r="L300" s="4">
        <f t="shared" si="96"/>
        <v>0.01</v>
      </c>
      <c r="M300" s="7">
        <f t="shared" si="97"/>
        <v>3.2224150789290729</v>
      </c>
      <c r="N300" s="6">
        <f t="shared" si="98"/>
        <v>0.25450192777446112</v>
      </c>
      <c r="O300" s="4">
        <f t="shared" si="99"/>
        <v>1.5473361061596352E-4</v>
      </c>
      <c r="P300" s="5">
        <f t="shared" si="85"/>
        <v>1644.7746986665657</v>
      </c>
      <c r="Q300" s="4">
        <f t="shared" si="86"/>
        <v>0</v>
      </c>
      <c r="R300" s="4">
        <f t="shared" si="87"/>
        <v>0</v>
      </c>
    </row>
    <row r="301" spans="1:18" x14ac:dyDescent="0.25">
      <c r="A301" s="4">
        <f t="shared" si="82"/>
        <v>3.4080000000000021</v>
      </c>
      <c r="B301" s="5">
        <f t="shared" si="89"/>
        <v>0.2840000000000002</v>
      </c>
      <c r="C301" s="5">
        <f t="shared" si="83"/>
        <v>4.9333333333333118E-2</v>
      </c>
      <c r="D301" s="5">
        <f t="shared" si="84"/>
        <v>1.5795644391429065</v>
      </c>
      <c r="E301" s="6">
        <f t="shared" si="88"/>
        <v>8.0500399832459692E-3</v>
      </c>
      <c r="F301" s="5">
        <f t="shared" si="90"/>
        <v>0.26326073985715104</v>
      </c>
      <c r="G301" s="6">
        <f t="shared" si="91"/>
        <v>7.9216348905642914E-2</v>
      </c>
      <c r="H301" s="6">
        <f t="shared" si="92"/>
        <v>0.78393592680951552</v>
      </c>
      <c r="I301" s="6">
        <f t="shared" si="93"/>
        <v>0.1010495197331239</v>
      </c>
      <c r="J301" s="4">
        <f t="shared" si="94"/>
        <v>0.01</v>
      </c>
      <c r="K301" s="4">
        <f t="shared" si="95"/>
        <v>1.4859</v>
      </c>
      <c r="L301" s="4">
        <f t="shared" si="96"/>
        <v>0.01</v>
      </c>
      <c r="M301" s="7">
        <f t="shared" si="97"/>
        <v>3.2211721083940854</v>
      </c>
      <c r="N301" s="6">
        <f t="shared" si="98"/>
        <v>0.25516949362367131</v>
      </c>
      <c r="O301" s="4">
        <f t="shared" si="99"/>
        <v>1.5473361061596352E-4</v>
      </c>
      <c r="P301" s="5">
        <f t="shared" si="85"/>
        <v>1649.0889898315734</v>
      </c>
      <c r="Q301" s="4">
        <f t="shared" si="86"/>
        <v>0</v>
      </c>
      <c r="R301" s="4">
        <f t="shared" si="87"/>
        <v>0</v>
      </c>
    </row>
    <row r="302" spans="1:18" x14ac:dyDescent="0.25">
      <c r="A302" s="4">
        <f t="shared" si="82"/>
        <v>3.4200000000000026</v>
      </c>
      <c r="B302" s="5">
        <f t="shared" si="89"/>
        <v>0.2850000000000002</v>
      </c>
      <c r="C302" s="5">
        <f t="shared" si="83"/>
        <v>4.8333333333333117E-2</v>
      </c>
      <c r="D302" s="5">
        <f t="shared" si="84"/>
        <v>1.5625962348974456</v>
      </c>
      <c r="E302" s="6">
        <f t="shared" si="88"/>
        <v>7.8143035480918999E-3</v>
      </c>
      <c r="F302" s="5">
        <f t="shared" si="90"/>
        <v>0.26043270581624089</v>
      </c>
      <c r="G302" s="6">
        <f t="shared" si="91"/>
        <v>7.945208534079698E-2</v>
      </c>
      <c r="H302" s="6">
        <f t="shared" si="92"/>
        <v>0.78676396085042566</v>
      </c>
      <c r="I302" s="6">
        <f t="shared" si="93"/>
        <v>0.10098592372598759</v>
      </c>
      <c r="J302" s="4">
        <f t="shared" si="94"/>
        <v>0.01</v>
      </c>
      <c r="K302" s="4">
        <f t="shared" si="95"/>
        <v>1.4859</v>
      </c>
      <c r="L302" s="4">
        <f t="shared" si="96"/>
        <v>0.01</v>
      </c>
      <c r="M302" s="7">
        <f t="shared" si="97"/>
        <v>3.2198197840113445</v>
      </c>
      <c r="N302" s="6">
        <f t="shared" si="98"/>
        <v>0.25582139626125583</v>
      </c>
      <c r="O302" s="4">
        <f t="shared" si="99"/>
        <v>1.5473361061596352E-4</v>
      </c>
      <c r="P302" s="5">
        <f t="shared" si="85"/>
        <v>1653.3020540455436</v>
      </c>
      <c r="Q302" s="4">
        <f t="shared" si="86"/>
        <v>0</v>
      </c>
      <c r="R302" s="4">
        <f t="shared" si="87"/>
        <v>0</v>
      </c>
    </row>
    <row r="303" spans="1:18" x14ac:dyDescent="0.25">
      <c r="A303" s="4">
        <f t="shared" si="82"/>
        <v>3.4320000000000022</v>
      </c>
      <c r="B303" s="5">
        <f t="shared" si="89"/>
        <v>0.2860000000000002</v>
      </c>
      <c r="C303" s="5">
        <f t="shared" si="83"/>
        <v>4.7333333333333116E-2</v>
      </c>
      <c r="D303" s="5">
        <f t="shared" si="84"/>
        <v>1.5454816231267867</v>
      </c>
      <c r="E303" s="6">
        <f t="shared" si="88"/>
        <v>7.5805836545398174E-3</v>
      </c>
      <c r="F303" s="5">
        <f t="shared" si="90"/>
        <v>0.25758027052113108</v>
      </c>
      <c r="G303" s="6">
        <f t="shared" si="91"/>
        <v>7.9685805234349066E-2</v>
      </c>
      <c r="H303" s="6">
        <f t="shared" si="92"/>
        <v>0.78961639614553547</v>
      </c>
      <c r="I303" s="6">
        <f t="shared" si="93"/>
        <v>0.1009171106670663</v>
      </c>
      <c r="J303" s="4">
        <f t="shared" si="94"/>
        <v>0.01</v>
      </c>
      <c r="K303" s="4">
        <f t="shared" si="95"/>
        <v>1.4859</v>
      </c>
      <c r="L303" s="4">
        <f t="shared" si="96"/>
        <v>0.01</v>
      </c>
      <c r="M303" s="7">
        <f t="shared" si="97"/>
        <v>3.2183562032064774</v>
      </c>
      <c r="N303" s="6">
        <f t="shared" si="98"/>
        <v>0.25645730558347052</v>
      </c>
      <c r="O303" s="4">
        <f t="shared" si="99"/>
        <v>1.5473361061596352E-4</v>
      </c>
      <c r="P303" s="5">
        <f t="shared" si="85"/>
        <v>1657.4117579404069</v>
      </c>
      <c r="Q303" s="4">
        <f t="shared" si="86"/>
        <v>0</v>
      </c>
      <c r="R303" s="4">
        <f t="shared" si="87"/>
        <v>0</v>
      </c>
    </row>
    <row r="304" spans="1:18" x14ac:dyDescent="0.25">
      <c r="A304" s="4">
        <f t="shared" si="82"/>
        <v>3.4440000000000026</v>
      </c>
      <c r="B304" s="5">
        <f t="shared" si="89"/>
        <v>0.2870000000000002</v>
      </c>
      <c r="C304" s="5">
        <f t="shared" si="83"/>
        <v>4.6333333333333115E-2</v>
      </c>
      <c r="D304" s="5">
        <f t="shared" si="84"/>
        <v>1.5282154605191216</v>
      </c>
      <c r="E304" s="6">
        <f t="shared" si="88"/>
        <v>7.3489151199595598E-3</v>
      </c>
      <c r="F304" s="5">
        <f t="shared" si="90"/>
        <v>0.25470257675318692</v>
      </c>
      <c r="G304" s="6">
        <f t="shared" si="91"/>
        <v>7.9917473768929326E-2</v>
      </c>
      <c r="H304" s="6">
        <f t="shared" si="92"/>
        <v>0.79249408991347958</v>
      </c>
      <c r="I304" s="6">
        <f t="shared" si="93"/>
        <v>0.10084299023309348</v>
      </c>
      <c r="J304" s="4">
        <f t="shared" si="94"/>
        <v>0.01</v>
      </c>
      <c r="K304" s="4">
        <f t="shared" si="95"/>
        <v>1.4859</v>
      </c>
      <c r="L304" s="4">
        <f t="shared" si="96"/>
        <v>0.01</v>
      </c>
      <c r="M304" s="7">
        <f t="shared" si="97"/>
        <v>3.2167793683465096</v>
      </c>
      <c r="N304" s="6">
        <f t="shared" si="98"/>
        <v>0.25707688079026525</v>
      </c>
      <c r="O304" s="4">
        <f t="shared" si="99"/>
        <v>1.5473361061596352E-4</v>
      </c>
      <c r="P304" s="5">
        <f t="shared" si="85"/>
        <v>1661.4158990208634</v>
      </c>
      <c r="Q304" s="4">
        <f t="shared" si="86"/>
        <v>0</v>
      </c>
      <c r="R304" s="4">
        <f t="shared" si="87"/>
        <v>0</v>
      </c>
    </row>
    <row r="305" spans="1:18" x14ac:dyDescent="0.25">
      <c r="A305" s="4">
        <f t="shared" si="82"/>
        <v>3.4560000000000022</v>
      </c>
      <c r="B305" s="5">
        <f t="shared" si="89"/>
        <v>0.2880000000000002</v>
      </c>
      <c r="C305" s="5">
        <f t="shared" si="83"/>
        <v>4.5333333333333115E-2</v>
      </c>
      <c r="D305" s="5">
        <f t="shared" si="84"/>
        <v>1.5107923260747214</v>
      </c>
      <c r="E305" s="6">
        <f t="shared" si="88"/>
        <v>7.1193336950932801E-3</v>
      </c>
      <c r="F305" s="5">
        <f t="shared" si="90"/>
        <v>0.25179872101245354</v>
      </c>
      <c r="G305" s="6">
        <f t="shared" si="91"/>
        <v>8.0147055193795599E-2</v>
      </c>
      <c r="H305" s="6">
        <f t="shared" si="92"/>
        <v>0.79539794565421307</v>
      </c>
      <c r="I305" s="6">
        <f t="shared" si="93"/>
        <v>0.100763467685191</v>
      </c>
      <c r="J305" s="4">
        <f t="shared" si="94"/>
        <v>0.01</v>
      </c>
      <c r="K305" s="4">
        <f t="shared" si="95"/>
        <v>1.4859</v>
      </c>
      <c r="L305" s="4">
        <f t="shared" si="96"/>
        <v>0.01</v>
      </c>
      <c r="M305" s="7">
        <f t="shared" si="97"/>
        <v>3.2150871799284988</v>
      </c>
      <c r="N305" s="6">
        <f t="shared" si="98"/>
        <v>0.25767976966259404</v>
      </c>
      <c r="O305" s="4">
        <f t="shared" si="99"/>
        <v>1.5473361061596352E-4</v>
      </c>
      <c r="P305" s="5">
        <f t="shared" si="85"/>
        <v>1665.3122009938402</v>
      </c>
      <c r="Q305" s="4">
        <f t="shared" si="86"/>
        <v>0</v>
      </c>
      <c r="R305" s="4">
        <f t="shared" si="87"/>
        <v>0</v>
      </c>
    </row>
    <row r="306" spans="1:18" x14ac:dyDescent="0.25">
      <c r="A306" s="4">
        <f t="shared" si="82"/>
        <v>3.4680000000000026</v>
      </c>
      <c r="B306" s="5">
        <f t="shared" si="89"/>
        <v>0.2890000000000002</v>
      </c>
      <c r="C306" s="5">
        <f t="shared" si="83"/>
        <v>4.4333333333333114E-2</v>
      </c>
      <c r="D306" s="5">
        <f t="shared" si="84"/>
        <v>1.4932064994205387</v>
      </c>
      <c r="E306" s="6">
        <f t="shared" si="88"/>
        <v>6.8918761148876193E-3</v>
      </c>
      <c r="F306" s="5">
        <f t="shared" si="90"/>
        <v>0.24886774990342311</v>
      </c>
      <c r="G306" s="6">
        <f t="shared" si="91"/>
        <v>8.0374512774001261E-2</v>
      </c>
      <c r="H306" s="6">
        <f t="shared" si="92"/>
        <v>0.79832891676324347</v>
      </c>
      <c r="I306" s="6">
        <f t="shared" si="93"/>
        <v>0.10067844354163302</v>
      </c>
      <c r="J306" s="4">
        <f t="shared" si="94"/>
        <v>0.01</v>
      </c>
      <c r="K306" s="4">
        <f t="shared" si="95"/>
        <v>1.4859</v>
      </c>
      <c r="L306" s="4">
        <f t="shared" si="96"/>
        <v>0.01</v>
      </c>
      <c r="M306" s="7">
        <f t="shared" si="97"/>
        <v>3.2132774291070163</v>
      </c>
      <c r="N306" s="6">
        <f t="shared" si="98"/>
        <v>0.25826560777217183</v>
      </c>
      <c r="O306" s="4">
        <f t="shared" si="99"/>
        <v>1.5473361061596352E-4</v>
      </c>
      <c r="P306" s="5">
        <f t="shared" si="85"/>
        <v>1669.0983086613708</v>
      </c>
      <c r="Q306" s="4">
        <f t="shared" si="86"/>
        <v>0</v>
      </c>
      <c r="R306" s="4">
        <f t="shared" si="87"/>
        <v>0</v>
      </c>
    </row>
    <row r="307" spans="1:18" x14ac:dyDescent="0.25">
      <c r="A307" s="4">
        <f t="shared" si="82"/>
        <v>3.4800000000000022</v>
      </c>
      <c r="B307" s="5">
        <f t="shared" si="89"/>
        <v>0.2900000000000002</v>
      </c>
      <c r="C307" s="5">
        <f t="shared" si="83"/>
        <v>4.3333333333333113E-2</v>
      </c>
      <c r="D307" s="5">
        <f t="shared" si="84"/>
        <v>1.4754519369064936</v>
      </c>
      <c r="E307" s="6">
        <f t="shared" si="88"/>
        <v>6.6665801532655548E-3</v>
      </c>
      <c r="F307" s="5">
        <f t="shared" si="90"/>
        <v>0.24590865615108226</v>
      </c>
      <c r="G307" s="6">
        <f t="shared" si="91"/>
        <v>8.0599808735623321E-2</v>
      </c>
      <c r="H307" s="6">
        <f t="shared" si="92"/>
        <v>0.80128801051558429</v>
      </c>
      <c r="I307" s="6">
        <f t="shared" si="93"/>
        <v>0.10058781321807352</v>
      </c>
      <c r="J307" s="4">
        <f t="shared" si="94"/>
        <v>0.01</v>
      </c>
      <c r="K307" s="4">
        <f t="shared" si="95"/>
        <v>1.4859</v>
      </c>
      <c r="L307" s="4">
        <f t="shared" si="96"/>
        <v>0.01</v>
      </c>
      <c r="M307" s="7">
        <f t="shared" si="97"/>
        <v>3.2113477894794684</v>
      </c>
      <c r="N307" s="6">
        <f t="shared" si="98"/>
        <v>0.25883401761561192</v>
      </c>
      <c r="O307" s="4">
        <f t="shared" si="99"/>
        <v>1.5473361061596352E-4</v>
      </c>
      <c r="P307" s="5">
        <f t="shared" si="85"/>
        <v>1672.7717823247679</v>
      </c>
      <c r="Q307" s="4">
        <f t="shared" si="86"/>
        <v>0</v>
      </c>
      <c r="R307" s="4">
        <f t="shared" si="87"/>
        <v>0</v>
      </c>
    </row>
    <row r="308" spans="1:18" x14ac:dyDescent="0.25">
      <c r="A308" s="4">
        <f t="shared" si="82"/>
        <v>3.4920000000000027</v>
      </c>
      <c r="B308" s="5">
        <f t="shared" si="89"/>
        <v>0.2910000000000002</v>
      </c>
      <c r="C308" s="5">
        <f t="shared" si="83"/>
        <v>4.2333333333333112E-2</v>
      </c>
      <c r="D308" s="5">
        <f t="shared" si="84"/>
        <v>1.4575222451997252</v>
      </c>
      <c r="E308" s="6">
        <f t="shared" si="88"/>
        <v>6.4434846822423956E-3</v>
      </c>
      <c r="F308" s="5">
        <f t="shared" si="90"/>
        <v>0.24292037419995419</v>
      </c>
      <c r="G308" s="6">
        <f t="shared" si="91"/>
        <v>8.0822904206646479E-2</v>
      </c>
      <c r="H308" s="6">
        <f t="shared" si="92"/>
        <v>0.80427629246671239</v>
      </c>
      <c r="I308" s="6">
        <f t="shared" si="93"/>
        <v>0.10049146663115349</v>
      </c>
      <c r="J308" s="4">
        <f t="shared" si="94"/>
        <v>0.01</v>
      </c>
      <c r="K308" s="4">
        <f t="shared" si="95"/>
        <v>1.4859</v>
      </c>
      <c r="L308" s="4">
        <f t="shared" si="96"/>
        <v>0.01</v>
      </c>
      <c r="M308" s="7">
        <f t="shared" si="97"/>
        <v>3.2092958080362788</v>
      </c>
      <c r="N308" s="6">
        <f t="shared" si="98"/>
        <v>0.25938460766370824</v>
      </c>
      <c r="O308" s="4">
        <f t="shared" si="99"/>
        <v>1.5473361061596352E-4</v>
      </c>
      <c r="P308" s="5">
        <f t="shared" si="85"/>
        <v>1676.330091640401</v>
      </c>
      <c r="Q308" s="4">
        <f t="shared" si="86"/>
        <v>0</v>
      </c>
      <c r="R308" s="4">
        <f t="shared" si="87"/>
        <v>0</v>
      </c>
    </row>
    <row r="309" spans="1:18" x14ac:dyDescent="0.25">
      <c r="A309" s="4">
        <f t="shared" si="82"/>
        <v>3.5040000000000022</v>
      </c>
      <c r="B309" s="5">
        <f t="shared" si="89"/>
        <v>0.2920000000000002</v>
      </c>
      <c r="C309" s="5">
        <f t="shared" si="83"/>
        <v>4.1333333333333111E-2</v>
      </c>
      <c r="D309" s="5">
        <f t="shared" si="84"/>
        <v>1.4394106520492285</v>
      </c>
      <c r="E309" s="6">
        <f t="shared" si="88"/>
        <v>6.2226297358427439E-3</v>
      </c>
      <c r="F309" s="5">
        <f t="shared" si="90"/>
        <v>0.23990177534153806</v>
      </c>
      <c r="G309" s="6">
        <f t="shared" si="91"/>
        <v>8.1043759153046138E-2</v>
      </c>
      <c r="H309" s="6">
        <f t="shared" si="92"/>
        <v>0.80729489132512855</v>
      </c>
      <c r="I309" s="6">
        <f t="shared" si="93"/>
        <v>0.10038928776078024</v>
      </c>
      <c r="J309" s="4">
        <f t="shared" si="94"/>
        <v>0.01</v>
      </c>
      <c r="K309" s="4">
        <f t="shared" si="95"/>
        <v>1.4859</v>
      </c>
      <c r="L309" s="4">
        <f t="shared" si="96"/>
        <v>0.01</v>
      </c>
      <c r="M309" s="7">
        <f t="shared" si="97"/>
        <v>3.2071188951687031</v>
      </c>
      <c r="N309" s="6">
        <f t="shared" si="98"/>
        <v>0.25991697131523578</v>
      </c>
      <c r="O309" s="4">
        <f t="shared" si="99"/>
        <v>1.5473361061596352E-4</v>
      </c>
      <c r="P309" s="5">
        <f t="shared" si="85"/>
        <v>1679.7706088584009</v>
      </c>
      <c r="Q309" s="4">
        <f t="shared" si="86"/>
        <v>0</v>
      </c>
      <c r="R309" s="4">
        <f t="shared" si="87"/>
        <v>0</v>
      </c>
    </row>
    <row r="310" spans="1:18" x14ac:dyDescent="0.25">
      <c r="A310" s="4">
        <f t="shared" si="82"/>
        <v>3.5160000000000027</v>
      </c>
      <c r="B310" s="5">
        <f t="shared" si="89"/>
        <v>0.2930000000000002</v>
      </c>
      <c r="C310" s="5">
        <f t="shared" si="83"/>
        <v>4.033333333333311E-2</v>
      </c>
      <c r="D310" s="5">
        <f t="shared" si="84"/>
        <v>1.4211099738413682</v>
      </c>
      <c r="E310" s="6">
        <f t="shared" si="88"/>
        <v>6.0040565793351196E-3</v>
      </c>
      <c r="F310" s="5">
        <f t="shared" si="90"/>
        <v>0.23685166230689469</v>
      </c>
      <c r="G310" s="6">
        <f t="shared" si="91"/>
        <v>8.1262332309553764E-2</v>
      </c>
      <c r="H310" s="6">
        <f t="shared" si="92"/>
        <v>0.81034500435977186</v>
      </c>
      <c r="I310" s="6">
        <f t="shared" si="93"/>
        <v>0.10028115416563416</v>
      </c>
      <c r="J310" s="4">
        <f t="shared" si="94"/>
        <v>0.01</v>
      </c>
      <c r="K310" s="4">
        <f t="shared" si="95"/>
        <v>1.4859</v>
      </c>
      <c r="L310" s="4">
        <f t="shared" si="96"/>
        <v>0.01</v>
      </c>
      <c r="M310" s="7">
        <f t="shared" si="97"/>
        <v>3.204814313610306</v>
      </c>
      <c r="N310" s="6">
        <f t="shared" si="98"/>
        <v>0.26043068574301514</v>
      </c>
      <c r="O310" s="4">
        <f t="shared" si="99"/>
        <v>1.5473361061596352E-4</v>
      </c>
      <c r="P310" s="5">
        <f t="shared" si="85"/>
        <v>1683.0906013650992</v>
      </c>
      <c r="Q310" s="4">
        <f t="shared" si="86"/>
        <v>0</v>
      </c>
      <c r="R310" s="4">
        <f t="shared" si="87"/>
        <v>0</v>
      </c>
    </row>
    <row r="311" spans="1:18" x14ac:dyDescent="0.25">
      <c r="A311" s="4">
        <f t="shared" si="82"/>
        <v>3.5280000000000022</v>
      </c>
      <c r="B311" s="5">
        <f t="shared" si="89"/>
        <v>0.29400000000000021</v>
      </c>
      <c r="C311" s="5">
        <f t="shared" si="83"/>
        <v>3.9333333333333109E-2</v>
      </c>
      <c r="D311" s="5">
        <f t="shared" si="84"/>
        <v>1.4026125795051481</v>
      </c>
      <c r="E311" s="6">
        <f t="shared" si="88"/>
        <v>5.7878077843710723E-3</v>
      </c>
      <c r="F311" s="5">
        <f t="shared" si="90"/>
        <v>0.23376876325085799</v>
      </c>
      <c r="G311" s="6">
        <f t="shared" si="91"/>
        <v>8.1478581104517805E-2</v>
      </c>
      <c r="H311" s="6">
        <f t="shared" si="92"/>
        <v>0.81342790341580851</v>
      </c>
      <c r="I311" s="6">
        <f t="shared" si="93"/>
        <v>0.1001669364455863</v>
      </c>
      <c r="J311" s="4">
        <f t="shared" si="94"/>
        <v>0.01</v>
      </c>
      <c r="K311" s="4">
        <f t="shared" si="95"/>
        <v>1.4859</v>
      </c>
      <c r="L311" s="4">
        <f t="shared" si="96"/>
        <v>0.01</v>
      </c>
      <c r="M311" s="7">
        <f t="shared" si="97"/>
        <v>3.2023791661682681</v>
      </c>
      <c r="N311" s="6">
        <f t="shared" si="98"/>
        <v>0.26092531061805935</v>
      </c>
      <c r="O311" s="4">
        <f t="shared" si="99"/>
        <v>1.5473361061596352E-4</v>
      </c>
      <c r="P311" s="5">
        <f t="shared" si="85"/>
        <v>1686.2872234375448</v>
      </c>
      <c r="Q311" s="4">
        <f t="shared" si="86"/>
        <v>0</v>
      </c>
      <c r="R311" s="4">
        <f t="shared" si="87"/>
        <v>0</v>
      </c>
    </row>
    <row r="312" spans="1:18" x14ac:dyDescent="0.25">
      <c r="A312" s="4">
        <f t="shared" si="82"/>
        <v>3.5400000000000027</v>
      </c>
      <c r="B312" s="5">
        <f t="shared" si="89"/>
        <v>0.29500000000000021</v>
      </c>
      <c r="C312" s="5">
        <f t="shared" si="83"/>
        <v>3.8333333333333108E-2</v>
      </c>
      <c r="D312" s="5">
        <f t="shared" si="84"/>
        <v>1.3839103502526295</v>
      </c>
      <c r="E312" s="6">
        <f t="shared" si="88"/>
        <v>5.5739273106966006E-3</v>
      </c>
      <c r="F312" s="5">
        <f t="shared" si="90"/>
        <v>0.2306517250421049</v>
      </c>
      <c r="G312" s="6">
        <f t="shared" si="91"/>
        <v>8.169246157819228E-2</v>
      </c>
      <c r="H312" s="6">
        <f t="shared" si="92"/>
        <v>0.81654494162456159</v>
      </c>
      <c r="I312" s="6">
        <f t="shared" si="93"/>
        <v>0.10004649764366991</v>
      </c>
      <c r="J312" s="4">
        <f t="shared" si="94"/>
        <v>0.01</v>
      </c>
      <c r="K312" s="4">
        <f t="shared" si="95"/>
        <v>1.4859</v>
      </c>
      <c r="L312" s="4">
        <f t="shared" si="96"/>
        <v>0.01</v>
      </c>
      <c r="M312" s="7">
        <f t="shared" si="97"/>
        <v>3.1998103820770414</v>
      </c>
      <c r="N312" s="6">
        <f t="shared" si="98"/>
        <v>0.26140038669532945</v>
      </c>
      <c r="O312" s="4">
        <f t="shared" si="99"/>
        <v>1.5473361061596352E-4</v>
      </c>
      <c r="P312" s="5">
        <f t="shared" si="85"/>
        <v>1689.3575071036398</v>
      </c>
      <c r="Q312" s="4">
        <f t="shared" si="86"/>
        <v>0</v>
      </c>
      <c r="R312" s="4">
        <f t="shared" si="87"/>
        <v>0</v>
      </c>
    </row>
    <row r="313" spans="1:18" x14ac:dyDescent="0.25">
      <c r="A313" s="4">
        <f t="shared" si="82"/>
        <v>3.5520000000000023</v>
      </c>
      <c r="B313" s="5">
        <f t="shared" si="89"/>
        <v>0.29600000000000021</v>
      </c>
      <c r="C313" s="5">
        <f t="shared" si="83"/>
        <v>3.7333333333333107E-2</v>
      </c>
      <c r="D313" s="5">
        <f t="shared" si="84"/>
        <v>1.3649946345519393</v>
      </c>
      <c r="E313" s="6">
        <f t="shared" si="88"/>
        <v>5.3624605951988402E-3</v>
      </c>
      <c r="F313" s="5">
        <f t="shared" si="90"/>
        <v>0.22749910575865653</v>
      </c>
      <c r="G313" s="6">
        <f t="shared" si="91"/>
        <v>8.1903928293690045E-2</v>
      </c>
      <c r="H313" s="6">
        <f t="shared" si="92"/>
        <v>0.81969756090801005</v>
      </c>
      <c r="I313" s="6">
        <f t="shared" si="93"/>
        <v>9.9919692579006777E-2</v>
      </c>
      <c r="J313" s="4">
        <f t="shared" si="94"/>
        <v>0.01</v>
      </c>
      <c r="K313" s="4">
        <f t="shared" si="95"/>
        <v>1.4859</v>
      </c>
      <c r="L313" s="4">
        <f t="shared" si="96"/>
        <v>0.01</v>
      </c>
      <c r="M313" s="7">
        <f t="shared" si="97"/>
        <v>3.1971047017786152</v>
      </c>
      <c r="N313" s="6">
        <f t="shared" si="98"/>
        <v>0.261855434241895</v>
      </c>
      <c r="O313" s="4">
        <f t="shared" si="99"/>
        <v>1.5473361061596352E-4</v>
      </c>
      <c r="P313" s="5">
        <f t="shared" si="85"/>
        <v>1692.2983519837801</v>
      </c>
      <c r="Q313" s="4">
        <f t="shared" si="86"/>
        <v>0</v>
      </c>
      <c r="R313" s="4">
        <f t="shared" si="87"/>
        <v>0</v>
      </c>
    </row>
    <row r="314" spans="1:18" x14ac:dyDescent="0.25">
      <c r="A314" s="4">
        <f t="shared" si="82"/>
        <v>3.5640000000000027</v>
      </c>
      <c r="B314" s="5">
        <f t="shared" si="89"/>
        <v>0.29700000000000021</v>
      </c>
      <c r="C314" s="5">
        <f t="shared" si="83"/>
        <v>3.6333333333333107E-2</v>
      </c>
      <c r="D314" s="5">
        <f t="shared" si="84"/>
        <v>1.3458561976245298</v>
      </c>
      <c r="E314" s="6">
        <f t="shared" si="88"/>
        <v>5.1534546491622205E-3</v>
      </c>
      <c r="F314" s="5">
        <f t="shared" si="90"/>
        <v>0.22430936627075496</v>
      </c>
      <c r="G314" s="6">
        <f t="shared" si="91"/>
        <v>8.2112934239726654E-2</v>
      </c>
      <c r="H314" s="6">
        <f t="shared" si="92"/>
        <v>0.82288730039591163</v>
      </c>
      <c r="I314" s="6">
        <f t="shared" si="93"/>
        <v>9.9786367100598183E-2</v>
      </c>
      <c r="J314" s="4">
        <f t="shared" si="94"/>
        <v>0.01</v>
      </c>
      <c r="K314" s="4">
        <f t="shared" si="95"/>
        <v>1.4859</v>
      </c>
      <c r="L314" s="4">
        <f t="shared" si="96"/>
        <v>0.01</v>
      </c>
      <c r="M314" s="7">
        <f t="shared" si="97"/>
        <v>3.1942586598997091</v>
      </c>
      <c r="N314" s="6">
        <f t="shared" si="98"/>
        <v>0.26228995128502219</v>
      </c>
      <c r="O314" s="4">
        <f t="shared" si="99"/>
        <v>1.5473361061596352E-4</v>
      </c>
      <c r="P314" s="5">
        <f t="shared" si="85"/>
        <v>1695.1065139687389</v>
      </c>
      <c r="Q314" s="4">
        <f t="shared" si="86"/>
        <v>0</v>
      </c>
      <c r="R314" s="4">
        <f t="shared" si="87"/>
        <v>0</v>
      </c>
    </row>
    <row r="315" spans="1:18" x14ac:dyDescent="0.25">
      <c r="A315" s="4">
        <f t="shared" si="82"/>
        <v>3.5760000000000023</v>
      </c>
      <c r="B315" s="5">
        <f t="shared" si="89"/>
        <v>0.29800000000000021</v>
      </c>
      <c r="C315" s="5">
        <f t="shared" si="83"/>
        <v>3.5333333333333106E-2</v>
      </c>
      <c r="D315" s="5">
        <f t="shared" si="84"/>
        <v>1.3264851646305551</v>
      </c>
      <c r="E315" s="6">
        <f t="shared" si="88"/>
        <v>4.9469581647393051E-3</v>
      </c>
      <c r="F315" s="5">
        <f t="shared" si="90"/>
        <v>0.22108086077175917</v>
      </c>
      <c r="G315" s="6">
        <f t="shared" si="91"/>
        <v>8.2319430724149573E-2</v>
      </c>
      <c r="H315" s="6">
        <f t="shared" si="92"/>
        <v>0.82611580589490741</v>
      </c>
      <c r="I315" s="6">
        <f t="shared" si="93"/>
        <v>9.9646357250089537E-2</v>
      </c>
      <c r="J315" s="4">
        <f t="shared" si="94"/>
        <v>0.01</v>
      </c>
      <c r="K315" s="4">
        <f t="shared" si="95"/>
        <v>1.4859</v>
      </c>
      <c r="L315" s="4">
        <f t="shared" si="96"/>
        <v>0.01</v>
      </c>
      <c r="M315" s="7">
        <f t="shared" si="97"/>
        <v>3.1912685661552924</v>
      </c>
      <c r="N315" s="6">
        <f t="shared" si="98"/>
        <v>0.26270341165377675</v>
      </c>
      <c r="O315" s="4">
        <f t="shared" si="99"/>
        <v>1.5473361061596352E-4</v>
      </c>
      <c r="P315" s="5">
        <f t="shared" si="85"/>
        <v>1697.7785925630965</v>
      </c>
      <c r="Q315" s="4">
        <f t="shared" si="86"/>
        <v>0</v>
      </c>
      <c r="R315" s="4">
        <f t="shared" si="87"/>
        <v>0</v>
      </c>
    </row>
    <row r="316" spans="1:18" x14ac:dyDescent="0.25">
      <c r="A316" s="4">
        <f t="shared" si="82"/>
        <v>3.5880000000000027</v>
      </c>
      <c r="B316" s="5">
        <f t="shared" si="89"/>
        <v>0.29900000000000021</v>
      </c>
      <c r="C316" s="5">
        <f t="shared" si="83"/>
        <v>3.4333333333333105E-2</v>
      </c>
      <c r="D316" s="5">
        <f t="shared" si="84"/>
        <v>1.3068709565510901</v>
      </c>
      <c r="E316" s="6">
        <f t="shared" si="88"/>
        <v>4.7430216317966706E-3</v>
      </c>
      <c r="F316" s="5">
        <f t="shared" si="90"/>
        <v>0.21781182609184835</v>
      </c>
      <c r="G316" s="6">
        <f t="shared" si="91"/>
        <v>8.2523367257092209E-2</v>
      </c>
      <c r="H316" s="6">
        <f t="shared" si="92"/>
        <v>0.82938484057481821</v>
      </c>
      <c r="I316" s="6">
        <f t="shared" si="93"/>
        <v>9.949948831943696E-2</v>
      </c>
      <c r="J316" s="4">
        <f t="shared" si="94"/>
        <v>0.01</v>
      </c>
      <c r="K316" s="4">
        <f t="shared" si="95"/>
        <v>1.4859</v>
      </c>
      <c r="L316" s="4">
        <f t="shared" si="96"/>
        <v>0.01</v>
      </c>
      <c r="M316" s="7">
        <f t="shared" si="97"/>
        <v>3.1881304838582012</v>
      </c>
      <c r="N316" s="6">
        <f t="shared" si="98"/>
        <v>0.26309526278296141</v>
      </c>
      <c r="O316" s="4">
        <f t="shared" si="99"/>
        <v>1.5473361061596352E-4</v>
      </c>
      <c r="P316" s="5">
        <f t="shared" si="85"/>
        <v>1700.3110166927008</v>
      </c>
      <c r="Q316" s="4">
        <f t="shared" si="86"/>
        <v>0</v>
      </c>
      <c r="R316" s="4">
        <f t="shared" si="87"/>
        <v>0</v>
      </c>
    </row>
    <row r="317" spans="1:18" x14ac:dyDescent="0.25">
      <c r="A317" s="4">
        <f t="shared" si="82"/>
        <v>3.6000000000000023</v>
      </c>
      <c r="B317" s="5">
        <f t="shared" si="89"/>
        <v>0.30000000000000021</v>
      </c>
      <c r="C317" s="5">
        <f t="shared" si="83"/>
        <v>3.3333333333333104E-2</v>
      </c>
      <c r="D317" s="5">
        <f t="shared" si="84"/>
        <v>1.2870022175865641</v>
      </c>
      <c r="E317" s="6">
        <f t="shared" si="88"/>
        <v>4.541697466480075E-3</v>
      </c>
      <c r="F317" s="5">
        <f t="shared" si="90"/>
        <v>0.21450036959776067</v>
      </c>
      <c r="G317" s="6">
        <f t="shared" si="91"/>
        <v>8.2724691422408805E-2</v>
      </c>
      <c r="H317" s="6">
        <f t="shared" si="92"/>
        <v>0.83269629706890591</v>
      </c>
      <c r="I317" s="6">
        <f t="shared" si="93"/>
        <v>9.9345573786745578E-2</v>
      </c>
      <c r="J317" s="4">
        <f t="shared" si="94"/>
        <v>0.01</v>
      </c>
      <c r="K317" s="4">
        <f t="shared" si="95"/>
        <v>1.4859</v>
      </c>
      <c r="L317" s="4">
        <f t="shared" si="96"/>
        <v>0.01</v>
      </c>
      <c r="M317" s="7">
        <f t="shared" si="97"/>
        <v>3.1848402056541909</v>
      </c>
      <c r="N317" s="6">
        <f t="shared" si="98"/>
        <v>0.26346492324242393</v>
      </c>
      <c r="O317" s="4">
        <f t="shared" si="99"/>
        <v>1.5473361061596352E-4</v>
      </c>
      <c r="P317" s="5">
        <f t="shared" si="85"/>
        <v>1702.7000287372784</v>
      </c>
      <c r="Q317" s="4">
        <f t="shared" si="86"/>
        <v>0</v>
      </c>
      <c r="R317" s="4">
        <f t="shared" si="87"/>
        <v>0</v>
      </c>
    </row>
    <row r="318" spans="1:18" x14ac:dyDescent="0.25">
      <c r="A318" s="4">
        <f t="shared" si="82"/>
        <v>3.6120000000000028</v>
      </c>
      <c r="B318" s="5">
        <f t="shared" si="89"/>
        <v>0.30100000000000021</v>
      </c>
      <c r="C318" s="5">
        <f t="shared" si="83"/>
        <v>3.2333333333333103E-2</v>
      </c>
      <c r="D318" s="5">
        <f t="shared" si="84"/>
        <v>1.2668667326584733</v>
      </c>
      <c r="E318" s="6">
        <f t="shared" si="88"/>
        <v>4.3430401530630174E-3</v>
      </c>
      <c r="F318" s="5">
        <f t="shared" si="90"/>
        <v>0.21114445544307886</v>
      </c>
      <c r="G318" s="6">
        <f t="shared" si="91"/>
        <v>8.2923348735825866E-2</v>
      </c>
      <c r="H318" s="6">
        <f t="shared" si="92"/>
        <v>0.83605221122358775</v>
      </c>
      <c r="I318" s="6">
        <f t="shared" si="93"/>
        <v>9.918441411029226E-2</v>
      </c>
      <c r="J318" s="4">
        <f t="shared" si="94"/>
        <v>0.01</v>
      </c>
      <c r="K318" s="4">
        <f t="shared" si="95"/>
        <v>1.4859</v>
      </c>
      <c r="L318" s="4">
        <f t="shared" si="96"/>
        <v>0.01</v>
      </c>
      <c r="M318" s="7">
        <f t="shared" si="97"/>
        <v>3.1813932260276792</v>
      </c>
      <c r="N318" s="6">
        <f t="shared" si="98"/>
        <v>0.26381177994768734</v>
      </c>
      <c r="O318" s="4">
        <f t="shared" si="99"/>
        <v>1.5473361061596352E-4</v>
      </c>
      <c r="P318" s="5">
        <f t="shared" si="85"/>
        <v>1704.9416665035183</v>
      </c>
      <c r="Q318" s="4">
        <f t="shared" si="86"/>
        <v>0</v>
      </c>
      <c r="R318" s="4">
        <f t="shared" si="87"/>
        <v>0</v>
      </c>
    </row>
    <row r="319" spans="1:18" x14ac:dyDescent="0.25">
      <c r="A319" s="4">
        <f t="shared" si="82"/>
        <v>3.6240000000000023</v>
      </c>
      <c r="B319" s="5">
        <f t="shared" si="89"/>
        <v>0.30200000000000021</v>
      </c>
      <c r="C319" s="5">
        <f t="shared" si="83"/>
        <v>3.1333333333333102E-2</v>
      </c>
      <c r="D319" s="5">
        <f t="shared" si="84"/>
        <v>1.2464513333146956</v>
      </c>
      <c r="E319" s="6">
        <f t="shared" si="88"/>
        <v>4.1471064009060542E-3</v>
      </c>
      <c r="F319" s="5">
        <f t="shared" si="90"/>
        <v>0.2077418888857826</v>
      </c>
      <c r="G319" s="6">
        <f t="shared" si="91"/>
        <v>8.3119282487982823E-2</v>
      </c>
      <c r="H319" s="6">
        <f t="shared" si="92"/>
        <v>0.83945477778088395</v>
      </c>
      <c r="I319" s="6">
        <f t="shared" si="93"/>
        <v>9.9015795356731856E-2</v>
      </c>
      <c r="J319" s="4">
        <f t="shared" si="94"/>
        <v>0.01</v>
      </c>
      <c r="K319" s="4">
        <f t="shared" si="95"/>
        <v>1.4859</v>
      </c>
      <c r="L319" s="4">
        <f t="shared" si="96"/>
        <v>0.01</v>
      </c>
      <c r="M319" s="7">
        <f t="shared" si="97"/>
        <v>3.1777847100322045</v>
      </c>
      <c r="N319" s="6">
        <f t="shared" si="98"/>
        <v>0.26413518499915939</v>
      </c>
      <c r="O319" s="4">
        <f t="shared" si="99"/>
        <v>1.5473361061596352E-4</v>
      </c>
      <c r="P319" s="5">
        <f t="shared" si="85"/>
        <v>1707.0317427977677</v>
      </c>
      <c r="Q319" s="4">
        <f t="shared" si="86"/>
        <v>0</v>
      </c>
      <c r="R319" s="4">
        <f t="shared" si="87"/>
        <v>0</v>
      </c>
    </row>
    <row r="320" spans="1:18" x14ac:dyDescent="0.25">
      <c r="A320" s="4">
        <f t="shared" si="82"/>
        <v>3.6360000000000028</v>
      </c>
      <c r="B320" s="5">
        <f t="shared" si="89"/>
        <v>0.30300000000000021</v>
      </c>
      <c r="C320" s="5">
        <f t="shared" si="83"/>
        <v>3.0333333333333101E-2</v>
      </c>
      <c r="D320" s="5">
        <f t="shared" si="84"/>
        <v>1.2257417899827423</v>
      </c>
      <c r="E320" s="6">
        <f t="shared" si="88"/>
        <v>3.9539553186719693E-3</v>
      </c>
      <c r="F320" s="5">
        <f t="shared" si="90"/>
        <v>0.20429029833045703</v>
      </c>
      <c r="G320" s="6">
        <f t="shared" si="91"/>
        <v>8.3312433570216907E-2</v>
      </c>
      <c r="H320" s="6">
        <f t="shared" si="92"/>
        <v>0.84290636833620947</v>
      </c>
      <c r="I320" s="6">
        <f t="shared" si="93"/>
        <v>9.8839487634510476E-2</v>
      </c>
      <c r="J320" s="4">
        <f t="shared" si="94"/>
        <v>0.01</v>
      </c>
      <c r="K320" s="4">
        <f t="shared" si="95"/>
        <v>1.4859</v>
      </c>
      <c r="L320" s="4">
        <f t="shared" si="96"/>
        <v>0.01</v>
      </c>
      <c r="M320" s="7">
        <f t="shared" si="97"/>
        <v>3.1740094575864881</v>
      </c>
      <c r="N320" s="6">
        <f t="shared" si="98"/>
        <v>0.26443445208641447</v>
      </c>
      <c r="O320" s="4">
        <f t="shared" si="99"/>
        <v>1.5473361061596352E-4</v>
      </c>
      <c r="P320" s="5">
        <f t="shared" si="85"/>
        <v>1708.9658221879129</v>
      </c>
      <c r="Q320" s="4">
        <f t="shared" si="86"/>
        <v>0</v>
      </c>
      <c r="R320" s="4">
        <f t="shared" si="87"/>
        <v>0</v>
      </c>
    </row>
    <row r="321" spans="1:18" x14ac:dyDescent="0.25">
      <c r="A321" s="4">
        <f t="shared" si="82"/>
        <v>3.6480000000000024</v>
      </c>
      <c r="B321" s="5">
        <f t="shared" si="89"/>
        <v>0.30400000000000021</v>
      </c>
      <c r="C321" s="5">
        <f t="shared" si="83"/>
        <v>2.93333333333331E-2</v>
      </c>
      <c r="D321" s="5">
        <f t="shared" si="84"/>
        <v>1.204722688070361</v>
      </c>
      <c r="E321" s="6">
        <f t="shared" si="88"/>
        <v>3.7636486083269171E-3</v>
      </c>
      <c r="F321" s="5">
        <f t="shared" si="90"/>
        <v>0.2007871146783935</v>
      </c>
      <c r="G321" s="6">
        <f t="shared" si="91"/>
        <v>8.3502740280561968E-2</v>
      </c>
      <c r="H321" s="6">
        <f t="shared" si="92"/>
        <v>0.84640955198827306</v>
      </c>
      <c r="I321" s="6">
        <f t="shared" si="93"/>
        <v>9.865524329730023E-2</v>
      </c>
      <c r="J321" s="4">
        <f t="shared" si="94"/>
        <v>0.01</v>
      </c>
      <c r="K321" s="4">
        <f t="shared" si="95"/>
        <v>1.4859</v>
      </c>
      <c r="L321" s="4">
        <f t="shared" si="96"/>
        <v>0.01</v>
      </c>
      <c r="M321" s="7">
        <f t="shared" si="97"/>
        <v>3.1700618625358619</v>
      </c>
      <c r="N321" s="6">
        <f t="shared" si="98"/>
        <v>0.26470885238064662</v>
      </c>
      <c r="O321" s="4">
        <f t="shared" si="99"/>
        <v>1.5473361061596352E-4</v>
      </c>
      <c r="P321" s="5">
        <f t="shared" si="85"/>
        <v>1710.7391944574529</v>
      </c>
      <c r="Q321" s="4">
        <f t="shared" si="86"/>
        <v>0</v>
      </c>
      <c r="R321" s="4">
        <f t="shared" si="87"/>
        <v>0</v>
      </c>
    </row>
    <row r="322" spans="1:18" x14ac:dyDescent="0.25">
      <c r="A322" s="4">
        <f t="shared" si="82"/>
        <v>3.6600000000000028</v>
      </c>
      <c r="B322" s="5">
        <f t="shared" si="89"/>
        <v>0.30500000000000022</v>
      </c>
      <c r="C322" s="5">
        <f t="shared" si="83"/>
        <v>2.8333333333333099E-2</v>
      </c>
      <c r="D322" s="5">
        <f t="shared" si="84"/>
        <v>1.1833772848530828</v>
      </c>
      <c r="E322" s="6">
        <f t="shared" si="88"/>
        <v>3.5762507819272851E-3</v>
      </c>
      <c r="F322" s="5">
        <f t="shared" si="90"/>
        <v>0.1972295474755138</v>
      </c>
      <c r="G322" s="6">
        <f t="shared" si="91"/>
        <v>8.369013810696159E-2</v>
      </c>
      <c r="H322" s="6">
        <f t="shared" si="92"/>
        <v>0.84996711919115275</v>
      </c>
      <c r="I322" s="6">
        <f t="shared" si="93"/>
        <v>9.8462794874468726E-2</v>
      </c>
      <c r="J322" s="4">
        <f t="shared" si="94"/>
        <v>0.01</v>
      </c>
      <c r="K322" s="4">
        <f t="shared" si="95"/>
        <v>1.4859</v>
      </c>
      <c r="L322" s="4">
        <f t="shared" si="96"/>
        <v>0.01</v>
      </c>
      <c r="M322" s="7">
        <f t="shared" si="97"/>
        <v>3.1659358655014818</v>
      </c>
      <c r="N322" s="6">
        <f t="shared" si="98"/>
        <v>0.26495760982160199</v>
      </c>
      <c r="O322" s="4">
        <f t="shared" si="99"/>
        <v>1.5473361061596352E-4</v>
      </c>
      <c r="P322" s="5">
        <f t="shared" si="85"/>
        <v>1712.3468441462639</v>
      </c>
      <c r="Q322" s="4">
        <f t="shared" si="86"/>
        <v>0</v>
      </c>
      <c r="R322" s="4">
        <f t="shared" si="87"/>
        <v>0</v>
      </c>
    </row>
    <row r="323" spans="1:18" x14ac:dyDescent="0.25">
      <c r="A323" s="4">
        <f t="shared" si="82"/>
        <v>3.6720000000000024</v>
      </c>
      <c r="B323" s="5">
        <f t="shared" si="89"/>
        <v>0.30600000000000022</v>
      </c>
      <c r="C323" s="5">
        <f t="shared" si="83"/>
        <v>2.7333333333333099E-2</v>
      </c>
      <c r="D323" s="5">
        <f t="shared" si="84"/>
        <v>1.1616873433786981</v>
      </c>
      <c r="E323" s="6">
        <f t="shared" si="88"/>
        <v>3.3918294047683567E-3</v>
      </c>
      <c r="F323" s="5">
        <f t="shared" si="90"/>
        <v>0.19361455722978299</v>
      </c>
      <c r="G323" s="6">
        <f t="shared" si="91"/>
        <v>8.3874559484120523E-2</v>
      </c>
      <c r="H323" s="6">
        <f t="shared" si="92"/>
        <v>0.85358210943688362</v>
      </c>
      <c r="I323" s="6">
        <f t="shared" si="93"/>
        <v>9.8261852675723696E-2</v>
      </c>
      <c r="J323" s="4">
        <f t="shared" si="94"/>
        <v>0.01</v>
      </c>
      <c r="K323" s="4">
        <f t="shared" si="95"/>
        <v>1.4859</v>
      </c>
      <c r="L323" s="4">
        <f t="shared" si="96"/>
        <v>0.01</v>
      </c>
      <c r="M323" s="7">
        <f t="shared" si="97"/>
        <v>3.1616248993153544</v>
      </c>
      <c r="N323" s="6">
        <f t="shared" si="98"/>
        <v>0.26517989568410227</v>
      </c>
      <c r="O323" s="4">
        <f t="shared" si="99"/>
        <v>1.5473361061596352E-4</v>
      </c>
      <c r="P323" s="5">
        <f t="shared" si="85"/>
        <v>1713.7834154355619</v>
      </c>
      <c r="Q323" s="4">
        <f t="shared" si="86"/>
        <v>0</v>
      </c>
      <c r="R323" s="4">
        <f t="shared" si="87"/>
        <v>0</v>
      </c>
    </row>
    <row r="324" spans="1:18" x14ac:dyDescent="0.25">
      <c r="A324" s="4">
        <f t="shared" si="82"/>
        <v>3.6840000000000028</v>
      </c>
      <c r="B324" s="5">
        <f t="shared" si="89"/>
        <v>0.30700000000000022</v>
      </c>
      <c r="C324" s="5">
        <f t="shared" si="83"/>
        <v>2.6333333333333098E-2</v>
      </c>
      <c r="D324" s="5">
        <f t="shared" si="84"/>
        <v>1.1396329387122002</v>
      </c>
      <c r="E324" s="6">
        <f t="shared" si="88"/>
        <v>3.2104553691830969E-3</v>
      </c>
      <c r="F324" s="5">
        <f t="shared" si="90"/>
        <v>0.18993882311870003</v>
      </c>
      <c r="G324" s="6">
        <f t="shared" si="91"/>
        <v>8.4055933519705778E-2</v>
      </c>
      <c r="H324" s="6">
        <f t="shared" si="92"/>
        <v>0.85725784354796652</v>
      </c>
      <c r="I324" s="6">
        <f t="shared" si="93"/>
        <v>9.8052102004480002E-2</v>
      </c>
      <c r="J324" s="4">
        <f t="shared" si="94"/>
        <v>0.01</v>
      </c>
      <c r="K324" s="4">
        <f t="shared" si="95"/>
        <v>1.4859</v>
      </c>
      <c r="L324" s="4">
        <f t="shared" si="96"/>
        <v>0.01</v>
      </c>
      <c r="M324" s="7">
        <f t="shared" si="97"/>
        <v>3.1571218255530415</v>
      </c>
      <c r="N324" s="6">
        <f t="shared" si="98"/>
        <v>0.26537482228229858</v>
      </c>
      <c r="O324" s="4">
        <f t="shared" si="99"/>
        <v>1.5473361061596352E-4</v>
      </c>
      <c r="P324" s="5">
        <f t="shared" si="85"/>
        <v>1715.0431714602571</v>
      </c>
      <c r="Q324" s="4">
        <f t="shared" si="86"/>
        <v>0</v>
      </c>
      <c r="R324" s="4">
        <f t="shared" si="87"/>
        <v>0</v>
      </c>
    </row>
    <row r="325" spans="1:18" x14ac:dyDescent="0.25">
      <c r="A325" s="4">
        <f t="shared" si="82"/>
        <v>3.6960000000000024</v>
      </c>
      <c r="B325" s="5">
        <f t="shared" si="89"/>
        <v>0.30800000000000022</v>
      </c>
      <c r="C325" s="5">
        <f t="shared" si="83"/>
        <v>2.5333333333333097E-2</v>
      </c>
      <c r="D325" s="5">
        <f t="shared" si="84"/>
        <v>1.1171922306771354</v>
      </c>
      <c r="E325" s="6">
        <f t="shared" si="88"/>
        <v>3.0322032041655814E-3</v>
      </c>
      <c r="F325" s="5">
        <f t="shared" si="90"/>
        <v>0.18619870511285588</v>
      </c>
      <c r="G325" s="6">
        <f t="shared" si="91"/>
        <v>8.4234185684723295E-2</v>
      </c>
      <c r="H325" s="6">
        <f t="shared" si="92"/>
        <v>0.8609979615538107</v>
      </c>
      <c r="I325" s="6">
        <f t="shared" si="93"/>
        <v>9.7833199898300596E-2</v>
      </c>
      <c r="J325" s="4">
        <f t="shared" si="94"/>
        <v>0.01</v>
      </c>
      <c r="K325" s="4">
        <f t="shared" si="95"/>
        <v>1.4859</v>
      </c>
      <c r="L325" s="4">
        <f t="shared" si="96"/>
        <v>0.01</v>
      </c>
      <c r="M325" s="7">
        <f t="shared" si="97"/>
        <v>3.1524188603078214</v>
      </c>
      <c r="N325" s="6">
        <f t="shared" si="98"/>
        <v>0.26554143563519284</v>
      </c>
      <c r="O325" s="4">
        <f t="shared" si="99"/>
        <v>1.5473361061596352E-4</v>
      </c>
      <c r="P325" s="5">
        <f t="shared" si="85"/>
        <v>1716.1199469082737</v>
      </c>
      <c r="Q325" s="4">
        <f t="shared" si="86"/>
        <v>0</v>
      </c>
      <c r="R325" s="4">
        <f t="shared" si="87"/>
        <v>0</v>
      </c>
    </row>
    <row r="326" spans="1:18" x14ac:dyDescent="0.25">
      <c r="A326" s="4">
        <f t="shared" si="82"/>
        <v>3.7080000000000028</v>
      </c>
      <c r="B326" s="5">
        <f t="shared" si="89"/>
        <v>0.30900000000000022</v>
      </c>
      <c r="C326" s="5">
        <f t="shared" si="83"/>
        <v>2.4333333333333096E-2</v>
      </c>
      <c r="D326" s="5">
        <f t="shared" si="84"/>
        <v>1.0943411957319222</v>
      </c>
      <c r="E326" s="6">
        <f t="shared" si="88"/>
        <v>2.8571514271051941E-3</v>
      </c>
      <c r="F326" s="5">
        <f t="shared" si="90"/>
        <v>0.18239019928865369</v>
      </c>
      <c r="G326" s="6">
        <f t="shared" si="91"/>
        <v>8.4409237461783679E-2</v>
      </c>
      <c r="H326" s="6">
        <f t="shared" si="92"/>
        <v>0.86480646737801292</v>
      </c>
      <c r="I326" s="6">
        <f t="shared" si="93"/>
        <v>9.7604771293746367E-2</v>
      </c>
      <c r="J326" s="4">
        <f t="shared" si="94"/>
        <v>0.01</v>
      </c>
      <c r="K326" s="4">
        <f t="shared" si="95"/>
        <v>1.4859</v>
      </c>
      <c r="L326" s="4">
        <f t="shared" si="96"/>
        <v>0.01</v>
      </c>
      <c r="M326" s="7">
        <f t="shared" si="97"/>
        <v>3.1475074868725774</v>
      </c>
      <c r="N326" s="6">
        <f t="shared" si="98"/>
        <v>0.26567870687216938</v>
      </c>
      <c r="O326" s="4">
        <f t="shared" si="99"/>
        <v>1.5473361061596352E-4</v>
      </c>
      <c r="P326" s="5">
        <f t="shared" si="85"/>
        <v>1717.0070924769068</v>
      </c>
      <c r="Q326" s="4">
        <f t="shared" si="86"/>
        <v>0</v>
      </c>
      <c r="R326" s="4">
        <f t="shared" si="87"/>
        <v>0</v>
      </c>
    </row>
    <row r="327" spans="1:18" x14ac:dyDescent="0.25">
      <c r="A327" s="4">
        <f t="shared" si="82"/>
        <v>3.7200000000000024</v>
      </c>
      <c r="B327" s="5">
        <f t="shared" si="89"/>
        <v>0.31000000000000022</v>
      </c>
      <c r="C327" s="5">
        <f t="shared" si="83"/>
        <v>2.3333333333333095E-2</v>
      </c>
      <c r="D327" s="5">
        <f t="shared" si="84"/>
        <v>1.0710533086287697</v>
      </c>
      <c r="E327" s="6">
        <f t="shared" si="88"/>
        <v>2.6853829453231254E-3</v>
      </c>
      <c r="F327" s="5">
        <f t="shared" si="90"/>
        <v>0.1785088847714616</v>
      </c>
      <c r="G327" s="6">
        <f t="shared" si="91"/>
        <v>8.4581005943565754E-2</v>
      </c>
      <c r="H327" s="6">
        <f t="shared" si="92"/>
        <v>0.86868778189520501</v>
      </c>
      <c r="I327" s="6">
        <f t="shared" si="93"/>
        <v>9.7366404485437166E-2</v>
      </c>
      <c r="J327" s="4">
        <f t="shared" si="94"/>
        <v>0.01</v>
      </c>
      <c r="K327" s="4">
        <f t="shared" si="95"/>
        <v>1.4859</v>
      </c>
      <c r="L327" s="4">
        <f t="shared" si="96"/>
        <v>0.01</v>
      </c>
      <c r="M327" s="7">
        <f t="shared" si="97"/>
        <v>3.1423783523701267</v>
      </c>
      <c r="N327" s="6">
        <f t="shared" si="98"/>
        <v>0.26578552209875006</v>
      </c>
      <c r="O327" s="4">
        <f t="shared" si="99"/>
        <v>1.5473361061596352E-4</v>
      </c>
      <c r="P327" s="5">
        <f t="shared" si="85"/>
        <v>1717.6974093780343</v>
      </c>
      <c r="Q327" s="4">
        <f t="shared" si="86"/>
        <v>0</v>
      </c>
      <c r="R327" s="4">
        <f t="shared" si="87"/>
        <v>0</v>
      </c>
    </row>
    <row r="328" spans="1:18" x14ac:dyDescent="0.25">
      <c r="A328" s="4">
        <f t="shared" ref="A328:A391" si="100">B328*12</f>
        <v>3.7320000000000029</v>
      </c>
      <c r="B328" s="5">
        <f t="shared" si="89"/>
        <v>0.31100000000000022</v>
      </c>
      <c r="C328" s="5">
        <f t="shared" ref="C328:C391" si="101">IF(B328&lt;D$10,B328,2*D$10-B328)</f>
        <v>2.2333333333333094E-2</v>
      </c>
      <c r="D328" s="5">
        <f t="shared" ref="D328:D391" si="102">2*ACOS((D$10-C328)/D$10)</f>
        <v>1.047299161863652</v>
      </c>
      <c r="E328" s="6">
        <f t="shared" si="88"/>
        <v>2.5169855168959976E-3</v>
      </c>
      <c r="F328" s="5">
        <f t="shared" si="90"/>
        <v>0.17454986031060865</v>
      </c>
      <c r="G328" s="6">
        <f t="shared" si="91"/>
        <v>8.4749403371992882E-2</v>
      </c>
      <c r="H328" s="6">
        <f t="shared" si="92"/>
        <v>0.87264680635605796</v>
      </c>
      <c r="I328" s="6">
        <f t="shared" si="93"/>
        <v>9.7117645712684095E-2</v>
      </c>
      <c r="J328" s="4">
        <f t="shared" si="94"/>
        <v>0.01</v>
      </c>
      <c r="K328" s="4">
        <f t="shared" si="95"/>
        <v>1.4859</v>
      </c>
      <c r="L328" s="4">
        <f t="shared" si="96"/>
        <v>0.01</v>
      </c>
      <c r="M328" s="7">
        <f t="shared" si="97"/>
        <v>3.1370211445447649</v>
      </c>
      <c r="N328" s="6">
        <f t="shared" si="98"/>
        <v>0.26586067036549504</v>
      </c>
      <c r="O328" s="4">
        <f t="shared" si="99"/>
        <v>1.5473361061596352E-4</v>
      </c>
      <c r="P328" s="5">
        <f t="shared" si="85"/>
        <v>1718.1830715844926</v>
      </c>
      <c r="Q328" s="4">
        <f t="shared" si="86"/>
        <v>0</v>
      </c>
      <c r="R328" s="4">
        <f t="shared" si="87"/>
        <v>0</v>
      </c>
    </row>
    <row r="329" spans="1:18" x14ac:dyDescent="0.25">
      <c r="A329" s="4">
        <f t="shared" si="100"/>
        <v>3.7440000000000024</v>
      </c>
      <c r="B329" s="5">
        <f t="shared" si="89"/>
        <v>0.31200000000000022</v>
      </c>
      <c r="C329" s="5">
        <f t="shared" si="101"/>
        <v>2.1333333333333093E-2</v>
      </c>
      <c r="D329" s="5">
        <f t="shared" si="102"/>
        <v>1.0230460073881491</v>
      </c>
      <c r="E329" s="6">
        <f t="shared" si="88"/>
        <v>2.3520522825610248E-3</v>
      </c>
      <c r="F329" s="5">
        <f t="shared" si="90"/>
        <v>0.17050766789802485</v>
      </c>
      <c r="G329" s="6">
        <f t="shared" si="91"/>
        <v>8.4914336606327856E-2</v>
      </c>
      <c r="H329" s="6">
        <f t="shared" si="92"/>
        <v>0.8766889987686417</v>
      </c>
      <c r="I329" s="6">
        <f t="shared" si="93"/>
        <v>9.6857992658279907E-2</v>
      </c>
      <c r="J329" s="4">
        <f t="shared" si="94"/>
        <v>0.01</v>
      </c>
      <c r="K329" s="4">
        <f t="shared" si="95"/>
        <v>1.4859</v>
      </c>
      <c r="L329" s="4">
        <f t="shared" si="96"/>
        <v>0.01</v>
      </c>
      <c r="M329" s="7">
        <f t="shared" si="97"/>
        <v>3.1314244438198933</v>
      </c>
      <c r="N329" s="6">
        <f t="shared" si="98"/>
        <v>0.26590282927980541</v>
      </c>
      <c r="O329" s="4">
        <f t="shared" si="99"/>
        <v>1.5473361061596352E-4</v>
      </c>
      <c r="P329" s="5">
        <f t="shared" si="85"/>
        <v>1718.4555328431843</v>
      </c>
      <c r="Q329" s="4">
        <f t="shared" si="86"/>
        <v>0</v>
      </c>
      <c r="R329" s="4">
        <f t="shared" si="87"/>
        <v>0</v>
      </c>
    </row>
    <row r="330" spans="1:18" x14ac:dyDescent="0.25">
      <c r="A330" s="4">
        <f t="shared" si="100"/>
        <v>3.7560000000000029</v>
      </c>
      <c r="B330" s="5">
        <f t="shared" si="89"/>
        <v>0.31300000000000022</v>
      </c>
      <c r="C330" s="5">
        <f t="shared" si="101"/>
        <v>2.0333333333333092E-2</v>
      </c>
      <c r="D330" s="5">
        <f t="shared" si="102"/>
        <v>0.99825720025481202</v>
      </c>
      <c r="E330" s="6">
        <f t="shared" si="88"/>
        <v>2.1906823835034814E-3</v>
      </c>
      <c r="F330" s="5">
        <f t="shared" si="90"/>
        <v>0.16637620004246867</v>
      </c>
      <c r="G330" s="6">
        <f t="shared" si="91"/>
        <v>8.5075706505385401E-2</v>
      </c>
      <c r="H330" s="6">
        <f t="shared" si="92"/>
        <v>0.88082046662419788</v>
      </c>
      <c r="I330" s="6">
        <f t="shared" si="93"/>
        <v>9.6586886577969308E-2</v>
      </c>
      <c r="J330" s="4">
        <f t="shared" si="94"/>
        <v>0.01</v>
      </c>
      <c r="K330" s="4">
        <f t="shared" si="95"/>
        <v>1.4859</v>
      </c>
      <c r="L330" s="4">
        <f t="shared" si="96"/>
        <v>0.01</v>
      </c>
      <c r="M330" s="7">
        <f t="shared" si="97"/>
        <v>3.1255755442259083</v>
      </c>
      <c r="N330" s="6">
        <f t="shared" si="98"/>
        <v>0.26591054766097361</v>
      </c>
      <c r="O330" s="4">
        <f t="shared" si="99"/>
        <v>1.5473361061596352E-4</v>
      </c>
      <c r="P330" s="5">
        <f t="shared" si="85"/>
        <v>1718.5054145795277</v>
      </c>
      <c r="Q330" s="4">
        <f t="shared" si="86"/>
        <v>0</v>
      </c>
      <c r="R330" s="4">
        <f t="shared" si="87"/>
        <v>0</v>
      </c>
    </row>
    <row r="331" spans="1:18" x14ac:dyDescent="0.25">
      <c r="A331" s="4">
        <f t="shared" si="100"/>
        <v>3.7680000000000025</v>
      </c>
      <c r="B331" s="5">
        <f t="shared" si="89"/>
        <v>0.31400000000000022</v>
      </c>
      <c r="C331" s="5">
        <f t="shared" si="101"/>
        <v>1.9333333333333091E-2</v>
      </c>
      <c r="D331" s="5">
        <f t="shared" si="102"/>
        <v>0.97289151727150003</v>
      </c>
      <c r="E331" s="6">
        <f t="shared" si="88"/>
        <v>2.0329816837840911E-3</v>
      </c>
      <c r="F331" s="5">
        <f t="shared" si="90"/>
        <v>0.16214858621191666</v>
      </c>
      <c r="G331" s="6">
        <f t="shared" si="91"/>
        <v>8.5233407205104791E-2</v>
      </c>
      <c r="H331" s="6">
        <f t="shared" si="92"/>
        <v>0.88504808045474992</v>
      </c>
      <c r="I331" s="6">
        <f t="shared" si="93"/>
        <v>9.6303702688458115E-2</v>
      </c>
      <c r="J331" s="4">
        <f t="shared" si="94"/>
        <v>0.01</v>
      </c>
      <c r="K331" s="4">
        <f t="shared" si="95"/>
        <v>1.4859</v>
      </c>
      <c r="L331" s="4">
        <f t="shared" si="96"/>
        <v>0.01</v>
      </c>
      <c r="M331" s="7">
        <f t="shared" si="97"/>
        <v>3.1194602347433897</v>
      </c>
      <c r="N331" s="6">
        <f t="shared" si="98"/>
        <v>0.26588222444801513</v>
      </c>
      <c r="O331" s="4">
        <f t="shared" si="99"/>
        <v>1.5473361061596352E-4</v>
      </c>
      <c r="P331" s="5">
        <f t="shared" si="85"/>
        <v>1718.3223695846766</v>
      </c>
      <c r="Q331" s="4">
        <f t="shared" si="86"/>
        <v>0</v>
      </c>
      <c r="R331" s="4">
        <f t="shared" si="87"/>
        <v>0</v>
      </c>
    </row>
    <row r="332" spans="1:18" x14ac:dyDescent="0.25">
      <c r="A332" s="4">
        <f t="shared" si="100"/>
        <v>3.7800000000000029</v>
      </c>
      <c r="B332" s="5">
        <f t="shared" si="89"/>
        <v>0.31500000000000022</v>
      </c>
      <c r="C332" s="5">
        <f t="shared" si="101"/>
        <v>1.8333333333333091E-2</v>
      </c>
      <c r="D332" s="5">
        <f t="shared" si="102"/>
        <v>0.94690231454412599</v>
      </c>
      <c r="E332" s="6">
        <f t="shared" si="88"/>
        <v>1.8790636214368929E-3</v>
      </c>
      <c r="F332" s="5">
        <f t="shared" si="90"/>
        <v>0.157817052424021</v>
      </c>
      <c r="G332" s="6">
        <f t="shared" si="91"/>
        <v>8.5387325267451991E-2</v>
      </c>
      <c r="H332" s="6">
        <f t="shared" si="92"/>
        <v>0.88937961424264556</v>
      </c>
      <c r="I332" s="6">
        <f t="shared" si="93"/>
        <v>9.6007738315616639E-2</v>
      </c>
      <c r="J332" s="4">
        <f t="shared" si="94"/>
        <v>0.01</v>
      </c>
      <c r="K332" s="4">
        <f t="shared" si="95"/>
        <v>1.4859</v>
      </c>
      <c r="L332" s="4">
        <f t="shared" si="96"/>
        <v>0.01</v>
      </c>
      <c r="M332" s="7">
        <f t="shared" si="97"/>
        <v>3.1130625297403887</v>
      </c>
      <c r="N332" s="6">
        <f t="shared" si="98"/>
        <v>0.26581608280485952</v>
      </c>
      <c r="O332" s="4">
        <f t="shared" si="99"/>
        <v>1.5473361061596352E-4</v>
      </c>
      <c r="P332" s="5">
        <f t="shared" si="85"/>
        <v>1717.8949146646221</v>
      </c>
      <c r="Q332" s="4">
        <f t="shared" si="86"/>
        <v>0</v>
      </c>
      <c r="R332" s="4">
        <f t="shared" si="87"/>
        <v>0</v>
      </c>
    </row>
    <row r="333" spans="1:18" x14ac:dyDescent="0.25">
      <c r="A333" s="4">
        <f t="shared" si="100"/>
        <v>3.7920000000000025</v>
      </c>
      <c r="B333" s="5">
        <f t="shared" si="89"/>
        <v>0.31600000000000023</v>
      </c>
      <c r="C333" s="5">
        <f t="shared" si="101"/>
        <v>1.733333333333309E-2</v>
      </c>
      <c r="D333" s="5">
        <f t="shared" si="102"/>
        <v>0.92023647476531734</v>
      </c>
      <c r="E333" s="6">
        <f t="shared" si="88"/>
        <v>1.729050219389806E-3</v>
      </c>
      <c r="F333" s="5">
        <f t="shared" si="90"/>
        <v>0.15337274579421956</v>
      </c>
      <c r="G333" s="6">
        <f t="shared" si="91"/>
        <v>8.5537338669499072E-2</v>
      </c>
      <c r="H333" s="6">
        <f t="shared" si="92"/>
        <v>0.893823920872447</v>
      </c>
      <c r="I333" s="6">
        <f t="shared" si="93"/>
        <v>9.5698198126100129E-2</v>
      </c>
      <c r="J333" s="4">
        <f t="shared" si="94"/>
        <v>0.01</v>
      </c>
      <c r="K333" s="4">
        <f t="shared" si="95"/>
        <v>1.4859</v>
      </c>
      <c r="L333" s="4">
        <f t="shared" si="96"/>
        <v>0.01</v>
      </c>
      <c r="M333" s="7">
        <f t="shared" si="97"/>
        <v>3.1063643331307009</v>
      </c>
      <c r="N333" s="6">
        <f t="shared" si="98"/>
        <v>0.2657101379938534</v>
      </c>
      <c r="O333" s="4">
        <f t="shared" si="99"/>
        <v>1.5473361061596352E-4</v>
      </c>
      <c r="P333" s="5">
        <f t="shared" si="85"/>
        <v>1717.2102230156365</v>
      </c>
      <c r="Q333" s="4">
        <f t="shared" si="86"/>
        <v>0</v>
      </c>
      <c r="R333" s="4">
        <f t="shared" si="87"/>
        <v>0</v>
      </c>
    </row>
    <row r="334" spans="1:18" x14ac:dyDescent="0.25">
      <c r="A334" s="4">
        <f t="shared" si="100"/>
        <v>3.8040000000000029</v>
      </c>
      <c r="B334" s="5">
        <f t="shared" si="89"/>
        <v>0.31700000000000023</v>
      </c>
      <c r="C334" s="5">
        <f t="shared" si="101"/>
        <v>1.6333333333333089E-2</v>
      </c>
      <c r="D334" s="5">
        <f t="shared" si="102"/>
        <v>0.8928330763481136</v>
      </c>
      <c r="E334" s="6">
        <f t="shared" si="88"/>
        <v>1.5830732971216417E-3</v>
      </c>
      <c r="F334" s="5">
        <f t="shared" si="90"/>
        <v>0.14880551272468559</v>
      </c>
      <c r="G334" s="6">
        <f t="shared" si="91"/>
        <v>8.5683315591767242E-2</v>
      </c>
      <c r="H334" s="6">
        <f t="shared" si="92"/>
        <v>0.89839115394198099</v>
      </c>
      <c r="I334" s="6">
        <f t="shared" si="93"/>
        <v>9.5374175508968512E-2</v>
      </c>
      <c r="J334" s="4">
        <f t="shared" si="94"/>
        <v>0.01</v>
      </c>
      <c r="K334" s="4">
        <f t="shared" si="95"/>
        <v>1.4859</v>
      </c>
      <c r="L334" s="4">
        <f t="shared" si="96"/>
        <v>0.01</v>
      </c>
      <c r="M334" s="7">
        <f t="shared" si="97"/>
        <v>3.0993450150524167</v>
      </c>
      <c r="N334" s="6">
        <f t="shared" si="98"/>
        <v>0.2655621570525068</v>
      </c>
      <c r="O334" s="4">
        <f t="shared" si="99"/>
        <v>1.5473361061596352E-4</v>
      </c>
      <c r="P334" s="5">
        <f t="shared" si="85"/>
        <v>1716.2538636263771</v>
      </c>
      <c r="Q334" s="4">
        <f t="shared" si="86"/>
        <v>0</v>
      </c>
      <c r="R334" s="4">
        <f t="shared" si="87"/>
        <v>0</v>
      </c>
    </row>
    <row r="335" spans="1:18" x14ac:dyDescent="0.25">
      <c r="A335" s="4">
        <f t="shared" si="100"/>
        <v>3.8160000000000025</v>
      </c>
      <c r="B335" s="5">
        <f t="shared" si="89"/>
        <v>0.31800000000000023</v>
      </c>
      <c r="C335" s="5">
        <f t="shared" si="101"/>
        <v>1.5333333333333088E-2</v>
      </c>
      <c r="D335" s="5">
        <f t="shared" si="102"/>
        <v>0.86462168896524449</v>
      </c>
      <c r="E335" s="6">
        <f t="shared" si="88"/>
        <v>1.4412759375702926E-3</v>
      </c>
      <c r="F335" s="5">
        <f t="shared" si="90"/>
        <v>0.14410361482754075</v>
      </c>
      <c r="G335" s="6">
        <f t="shared" si="91"/>
        <v>8.5825112951318588E-2</v>
      </c>
      <c r="H335" s="6">
        <f t="shared" si="92"/>
        <v>0.9030930518391258</v>
      </c>
      <c r="I335" s="6">
        <f t="shared" si="93"/>
        <v>9.5034628797705786E-2</v>
      </c>
      <c r="J335" s="4">
        <f t="shared" si="94"/>
        <v>0.01</v>
      </c>
      <c r="K335" s="4">
        <f t="shared" si="95"/>
        <v>1.4859</v>
      </c>
      <c r="L335" s="4">
        <f t="shared" si="96"/>
        <v>0.01</v>
      </c>
      <c r="M335" s="7">
        <f t="shared" si="97"/>
        <v>3.0919808713248642</v>
      </c>
      <c r="N335" s="6">
        <f t="shared" si="98"/>
        <v>0.26536960752477295</v>
      </c>
      <c r="O335" s="4">
        <f t="shared" si="99"/>
        <v>1.5473361061596352E-4</v>
      </c>
      <c r="P335" s="5">
        <f t="shared" si="85"/>
        <v>1715.009469942501</v>
      </c>
      <c r="Q335" s="4">
        <f t="shared" si="86"/>
        <v>0</v>
      </c>
      <c r="R335" s="4">
        <f t="shared" si="87"/>
        <v>0</v>
      </c>
    </row>
    <row r="336" spans="1:18" x14ac:dyDescent="0.25">
      <c r="A336" s="4">
        <f t="shared" si="100"/>
        <v>3.828000000000003</v>
      </c>
      <c r="B336" s="5">
        <f t="shared" si="89"/>
        <v>0.31900000000000023</v>
      </c>
      <c r="C336" s="5">
        <f t="shared" si="101"/>
        <v>1.4333333333333087E-2</v>
      </c>
      <c r="D336" s="5">
        <f t="shared" si="102"/>
        <v>0.83552015876573593</v>
      </c>
      <c r="E336" s="6">
        <f t="shared" si="88"/>
        <v>1.3038142831037476E-3</v>
      </c>
      <c r="F336" s="5">
        <f t="shared" si="90"/>
        <v>0.13925335979428932</v>
      </c>
      <c r="G336" s="6">
        <f t="shared" si="91"/>
        <v>8.596257460578513E-2</v>
      </c>
      <c r="H336" s="6">
        <f t="shared" si="92"/>
        <v>0.90794330687237723</v>
      </c>
      <c r="I336" s="6">
        <f t="shared" si="93"/>
        <v>9.4678350459901833E-2</v>
      </c>
      <c r="J336" s="4">
        <f t="shared" si="94"/>
        <v>0.01</v>
      </c>
      <c r="K336" s="4">
        <f t="shared" si="95"/>
        <v>1.4859</v>
      </c>
      <c r="L336" s="4">
        <f t="shared" si="96"/>
        <v>0.01</v>
      </c>
      <c r="M336" s="7">
        <f t="shared" si="97"/>
        <v>3.0842444231570347</v>
      </c>
      <c r="N336" s="6">
        <f t="shared" si="98"/>
        <v>0.26512959132811331</v>
      </c>
      <c r="O336" s="4">
        <f t="shared" si="99"/>
        <v>1.5473361061596352E-4</v>
      </c>
      <c r="P336" s="5">
        <f t="shared" si="85"/>
        <v>1713.4583124680248</v>
      </c>
      <c r="Q336" s="4">
        <f t="shared" si="86"/>
        <v>0</v>
      </c>
      <c r="R336" s="4">
        <f t="shared" si="87"/>
        <v>0</v>
      </c>
    </row>
    <row r="337" spans="1:18" x14ac:dyDescent="0.25">
      <c r="A337" s="4">
        <f t="shared" si="100"/>
        <v>3.8400000000000025</v>
      </c>
      <c r="B337" s="5">
        <f t="shared" si="89"/>
        <v>0.32000000000000023</v>
      </c>
      <c r="C337" s="5">
        <f t="shared" si="101"/>
        <v>1.3333333333333086E-2</v>
      </c>
      <c r="D337" s="5">
        <f t="shared" si="102"/>
        <v>0.80543168316131553</v>
      </c>
      <c r="E337" s="6">
        <f t="shared" si="88"/>
        <v>1.1708597623049052E-3</v>
      </c>
      <c r="F337" s="5">
        <f t="shared" si="90"/>
        <v>0.13423861386021924</v>
      </c>
      <c r="G337" s="6">
        <f t="shared" si="91"/>
        <v>8.609552912658397E-2</v>
      </c>
      <c r="H337" s="6">
        <f t="shared" si="92"/>
        <v>0.91295805280644737</v>
      </c>
      <c r="I337" s="6">
        <f t="shared" si="93"/>
        <v>9.4303926518775935E-2</v>
      </c>
      <c r="J337" s="4">
        <f t="shared" si="94"/>
        <v>0.01</v>
      </c>
      <c r="K337" s="4">
        <f t="shared" si="95"/>
        <v>1.4859</v>
      </c>
      <c r="L337" s="4">
        <f t="shared" si="96"/>
        <v>0.01</v>
      </c>
      <c r="M337" s="7">
        <f t="shared" si="97"/>
        <v>3.0761034949874611</v>
      </c>
      <c r="N337" s="6">
        <f t="shared" si="98"/>
        <v>0.26483875804907969</v>
      </c>
      <c r="O337" s="4">
        <f t="shared" si="99"/>
        <v>1.5473361061596352E-4</v>
      </c>
      <c r="P337" s="5">
        <f t="shared" si="85"/>
        <v>1711.5787384189487</v>
      </c>
      <c r="Q337" s="4">
        <f t="shared" si="86"/>
        <v>0</v>
      </c>
      <c r="R337" s="4">
        <f t="shared" si="87"/>
        <v>0</v>
      </c>
    </row>
    <row r="338" spans="1:18" x14ac:dyDescent="0.25">
      <c r="A338" s="4">
        <f t="shared" si="100"/>
        <v>3.852000000000003</v>
      </c>
      <c r="B338" s="5">
        <f t="shared" si="89"/>
        <v>0.32100000000000023</v>
      </c>
      <c r="C338" s="5">
        <f t="shared" si="101"/>
        <v>1.2333333333333085E-2</v>
      </c>
      <c r="D338" s="5">
        <f t="shared" si="102"/>
        <v>0.77424087517254447</v>
      </c>
      <c r="E338" s="6">
        <f t="shared" si="88"/>
        <v>1.0426018907072018E-3</v>
      </c>
      <c r="F338" s="5">
        <f t="shared" si="90"/>
        <v>0.12904014586209073</v>
      </c>
      <c r="G338" s="6">
        <f t="shared" si="91"/>
        <v>8.6223786998181673E-2</v>
      </c>
      <c r="H338" s="6">
        <f t="shared" si="92"/>
        <v>0.91815652080457588</v>
      </c>
      <c r="I338" s="6">
        <f t="shared" si="93"/>
        <v>9.3909682112396489E-2</v>
      </c>
      <c r="J338" s="4">
        <f t="shared" si="94"/>
        <v>0.01</v>
      </c>
      <c r="K338" s="4">
        <f t="shared" si="95"/>
        <v>1.4859</v>
      </c>
      <c r="L338" s="4">
        <f t="shared" si="96"/>
        <v>0.01</v>
      </c>
      <c r="M338" s="7">
        <f t="shared" si="97"/>
        <v>3.0675199775023287</v>
      </c>
      <c r="N338" s="6">
        <f t="shared" si="98"/>
        <v>0.26449318915282782</v>
      </c>
      <c r="O338" s="4">
        <f t="shared" si="99"/>
        <v>1.5473361061596352E-4</v>
      </c>
      <c r="P338" s="5">
        <f t="shared" ref="P338:P401" si="103">N338/O338</f>
        <v>1709.3454234017638</v>
      </c>
      <c r="Q338" s="4">
        <f t="shared" ref="Q338:Q401" si="104">IF(P338&gt;1,IF(P337&lt;1,G338,0),0)</f>
        <v>0</v>
      </c>
      <c r="R338" s="4">
        <f t="shared" si="87"/>
        <v>0</v>
      </c>
    </row>
    <row r="339" spans="1:18" x14ac:dyDescent="0.25">
      <c r="A339" s="4">
        <f t="shared" si="100"/>
        <v>3.8640000000000025</v>
      </c>
      <c r="B339" s="5">
        <f t="shared" si="89"/>
        <v>0.32200000000000023</v>
      </c>
      <c r="C339" s="5">
        <f t="shared" si="101"/>
        <v>1.1333333333333084E-2</v>
      </c>
      <c r="D339" s="5">
        <f t="shared" si="102"/>
        <v>0.74180835504053633</v>
      </c>
      <c r="E339" s="6">
        <f t="shared" si="88"/>
        <v>9.1925185152895124E-4</v>
      </c>
      <c r="F339" s="5">
        <f t="shared" si="90"/>
        <v>0.12363472584008939</v>
      </c>
      <c r="G339" s="6">
        <f t="shared" si="91"/>
        <v>8.6347137037359925E-2</v>
      </c>
      <c r="H339" s="6">
        <f t="shared" si="92"/>
        <v>0.92356194082657717</v>
      </c>
      <c r="I339" s="6">
        <f t="shared" si="93"/>
        <v>9.3493606893415557E-2</v>
      </c>
      <c r="J339" s="4">
        <f t="shared" si="94"/>
        <v>0.01</v>
      </c>
      <c r="K339" s="4">
        <f t="shared" si="95"/>
        <v>1.4859</v>
      </c>
      <c r="L339" s="4">
        <f t="shared" si="96"/>
        <v>0.01</v>
      </c>
      <c r="M339" s="7">
        <f t="shared" si="97"/>
        <v>3.0584481328749815</v>
      </c>
      <c r="N339" s="6">
        <f t="shared" si="98"/>
        <v>0.26408824005101361</v>
      </c>
      <c r="O339" s="4">
        <f t="shared" si="99"/>
        <v>1.5473361061596352E-4</v>
      </c>
      <c r="P339" s="5">
        <f t="shared" si="103"/>
        <v>1706.728350742487</v>
      </c>
      <c r="Q339" s="4">
        <f t="shared" si="104"/>
        <v>0</v>
      </c>
      <c r="R339" s="4">
        <f t="shared" ref="R339:R402" si="105">IF(Q339=0,0,B339)</f>
        <v>0</v>
      </c>
    </row>
    <row r="340" spans="1:18" x14ac:dyDescent="0.25">
      <c r="A340" s="4">
        <f t="shared" si="100"/>
        <v>3.876000000000003</v>
      </c>
      <c r="B340" s="5">
        <f t="shared" si="89"/>
        <v>0.32300000000000023</v>
      </c>
      <c r="C340" s="5">
        <f t="shared" si="101"/>
        <v>1.0333333333333083E-2</v>
      </c>
      <c r="D340" s="5">
        <f t="shared" si="102"/>
        <v>0.70796313394493637</v>
      </c>
      <c r="E340" s="6">
        <f t="shared" si="88"/>
        <v>8.0104716095926506E-4</v>
      </c>
      <c r="F340" s="5">
        <f t="shared" si="90"/>
        <v>0.11799385565748939</v>
      </c>
      <c r="G340" s="6">
        <f t="shared" si="91"/>
        <v>8.646534172792962E-2</v>
      </c>
      <c r="H340" s="6">
        <f t="shared" si="92"/>
        <v>0.92920281100917712</v>
      </c>
      <c r="I340" s="6">
        <f t="shared" si="93"/>
        <v>9.3053250273772217E-2</v>
      </c>
      <c r="J340" s="4">
        <f t="shared" si="94"/>
        <v>0.01</v>
      </c>
      <c r="K340" s="4">
        <f t="shared" si="95"/>
        <v>1.4859</v>
      </c>
      <c r="L340" s="4">
        <f t="shared" si="96"/>
        <v>0.01</v>
      </c>
      <c r="M340" s="7">
        <f t="shared" si="97"/>
        <v>3.0488322153329328</v>
      </c>
      <c r="N340" s="6">
        <f t="shared" si="98"/>
        <v>0.26361831936988273</v>
      </c>
      <c r="O340" s="4">
        <f t="shared" si="99"/>
        <v>1.5473361061596352E-4</v>
      </c>
      <c r="P340" s="5">
        <f t="shared" si="103"/>
        <v>1703.6913849581288</v>
      </c>
      <c r="Q340" s="4">
        <f t="shared" si="104"/>
        <v>0</v>
      </c>
      <c r="R340" s="4">
        <f t="shared" si="105"/>
        <v>0</v>
      </c>
    </row>
    <row r="341" spans="1:18" x14ac:dyDescent="0.25">
      <c r="A341" s="4">
        <f t="shared" si="100"/>
        <v>3.8880000000000026</v>
      </c>
      <c r="B341" s="5">
        <f t="shared" si="89"/>
        <v>0.32400000000000023</v>
      </c>
      <c r="C341" s="5">
        <f t="shared" si="101"/>
        <v>9.3333333333330826E-3</v>
      </c>
      <c r="D341" s="5">
        <f t="shared" si="102"/>
        <v>0.67249157718485586</v>
      </c>
      <c r="E341" s="6">
        <f t="shared" si="88"/>
        <v>6.8825788215758381E-4</v>
      </c>
      <c r="F341" s="5">
        <f t="shared" si="90"/>
        <v>0.11208192953080931</v>
      </c>
      <c r="G341" s="6">
        <f t="shared" si="91"/>
        <v>8.6578131006731299E-2</v>
      </c>
      <c r="H341" s="6">
        <f t="shared" si="92"/>
        <v>0.93511473713585724</v>
      </c>
      <c r="I341" s="6">
        <f t="shared" si="93"/>
        <v>9.2585570057327496E-2</v>
      </c>
      <c r="J341" s="4">
        <f t="shared" si="94"/>
        <v>0.01</v>
      </c>
      <c r="K341" s="4">
        <f t="shared" si="95"/>
        <v>1.4859</v>
      </c>
      <c r="L341" s="4">
        <f t="shared" si="96"/>
        <v>0.01</v>
      </c>
      <c r="M341" s="7">
        <f t="shared" si="97"/>
        <v>3.0386030335220622</v>
      </c>
      <c r="N341" s="6">
        <f t="shared" si="98"/>
        <v>0.26307657151372421</v>
      </c>
      <c r="O341" s="4">
        <f t="shared" si="99"/>
        <v>1.5473361061596352E-4</v>
      </c>
      <c r="P341" s="5">
        <f t="shared" si="103"/>
        <v>1700.190220253176</v>
      </c>
      <c r="Q341" s="4">
        <f t="shared" si="104"/>
        <v>0</v>
      </c>
      <c r="R341" s="4">
        <f t="shared" si="105"/>
        <v>0</v>
      </c>
    </row>
    <row r="342" spans="1:18" x14ac:dyDescent="0.25">
      <c r="A342" s="4">
        <f t="shared" si="100"/>
        <v>3.900000000000003</v>
      </c>
      <c r="B342" s="5">
        <f t="shared" si="89"/>
        <v>0.32500000000000023</v>
      </c>
      <c r="C342" s="5">
        <f t="shared" si="101"/>
        <v>8.3333333333330817E-3</v>
      </c>
      <c r="D342" s="5">
        <f t="shared" si="102"/>
        <v>0.6351208585830328</v>
      </c>
      <c r="E342" s="6">
        <f t="shared" si="88"/>
        <v>5.8119512132212396E-4</v>
      </c>
      <c r="F342" s="5">
        <f t="shared" si="90"/>
        <v>0.10585347643050547</v>
      </c>
      <c r="G342" s="6">
        <f t="shared" si="91"/>
        <v>8.6685193767566754E-2</v>
      </c>
      <c r="H342" s="6">
        <f t="shared" si="92"/>
        <v>0.94134319023616109</v>
      </c>
      <c r="I342" s="6">
        <f t="shared" si="93"/>
        <v>9.208670617335582E-2</v>
      </c>
      <c r="J342" s="4">
        <f t="shared" si="94"/>
        <v>0.01</v>
      </c>
      <c r="K342" s="4">
        <f t="shared" si="95"/>
        <v>1.4859</v>
      </c>
      <c r="L342" s="4">
        <f t="shared" si="96"/>
        <v>0.01</v>
      </c>
      <c r="M342" s="7">
        <f t="shared" si="97"/>
        <v>3.0276728126899966</v>
      </c>
      <c r="N342" s="6">
        <f t="shared" si="98"/>
        <v>0.26245440443282619</v>
      </c>
      <c r="O342" s="4">
        <f t="shared" si="99"/>
        <v>1.5473361061596352E-4</v>
      </c>
      <c r="P342" s="5">
        <f t="shared" si="103"/>
        <v>1696.1693286161149</v>
      </c>
      <c r="Q342" s="4">
        <f t="shared" si="104"/>
        <v>0</v>
      </c>
      <c r="R342" s="4">
        <f t="shared" si="105"/>
        <v>0</v>
      </c>
    </row>
    <row r="343" spans="1:18" x14ac:dyDescent="0.25">
      <c r="A343" s="4">
        <f t="shared" si="100"/>
        <v>3.9120000000000026</v>
      </c>
      <c r="B343" s="5">
        <f t="shared" si="89"/>
        <v>0.32600000000000023</v>
      </c>
      <c r="C343" s="5">
        <f t="shared" si="101"/>
        <v>7.3333333333330808E-3</v>
      </c>
      <c r="D343" s="5">
        <f t="shared" si="102"/>
        <v>0.59549312015053601</v>
      </c>
      <c r="E343" s="6">
        <f t="shared" si="88"/>
        <v>4.8022301534275821E-4</v>
      </c>
      <c r="F343" s="5">
        <f t="shared" si="90"/>
        <v>9.9248853358422665E-2</v>
      </c>
      <c r="G343" s="6">
        <f t="shared" si="91"/>
        <v>8.6786165873546123E-2</v>
      </c>
      <c r="H343" s="6">
        <f t="shared" si="92"/>
        <v>0.94794781330824385</v>
      </c>
      <c r="I343" s="6">
        <f t="shared" si="93"/>
        <v>9.1551628322946402E-2</v>
      </c>
      <c r="J343" s="4">
        <f t="shared" si="94"/>
        <v>0.01</v>
      </c>
      <c r="K343" s="4">
        <f t="shared" si="95"/>
        <v>1.4859</v>
      </c>
      <c r="L343" s="4">
        <f t="shared" si="96"/>
        <v>0.01</v>
      </c>
      <c r="M343" s="7">
        <f t="shared" si="97"/>
        <v>3.0159271950851507</v>
      </c>
      <c r="N343" s="6">
        <f t="shared" si="98"/>
        <v>0.26174075781519857</v>
      </c>
      <c r="O343" s="4">
        <f t="shared" si="99"/>
        <v>1.5473361061596352E-4</v>
      </c>
      <c r="P343" s="5">
        <f t="shared" si="103"/>
        <v>1691.5572303474405</v>
      </c>
      <c r="Q343" s="4">
        <f t="shared" si="104"/>
        <v>0</v>
      </c>
      <c r="R343" s="4">
        <f t="shared" si="105"/>
        <v>0</v>
      </c>
    </row>
    <row r="344" spans="1:18" x14ac:dyDescent="0.25">
      <c r="A344" s="4">
        <f t="shared" si="100"/>
        <v>3.924000000000003</v>
      </c>
      <c r="B344" s="5">
        <f t="shared" si="89"/>
        <v>0.32700000000000023</v>
      </c>
      <c r="C344" s="5">
        <f t="shared" si="101"/>
        <v>6.3333333333330799E-3</v>
      </c>
      <c r="D344" s="5">
        <f t="shared" si="102"/>
        <v>0.55312302876104269</v>
      </c>
      <c r="E344" s="6">
        <f t="shared" si="88"/>
        <v>3.8577631276834177E-4</v>
      </c>
      <c r="F344" s="5">
        <f t="shared" si="90"/>
        <v>9.2187171460173772E-2</v>
      </c>
      <c r="G344" s="6">
        <f t="shared" si="91"/>
        <v>8.6880612576120536E-2</v>
      </c>
      <c r="H344" s="6">
        <f t="shared" si="92"/>
        <v>0.95500949520649281</v>
      </c>
      <c r="I344" s="6">
        <f t="shared" si="93"/>
        <v>9.097355891454792E-2</v>
      </c>
      <c r="J344" s="4">
        <f t="shared" si="94"/>
        <v>0.01</v>
      </c>
      <c r="K344" s="4">
        <f t="shared" si="95"/>
        <v>1.4859</v>
      </c>
      <c r="L344" s="4">
        <f t="shared" si="96"/>
        <v>0.01</v>
      </c>
      <c r="M344" s="7">
        <f t="shared" si="97"/>
        <v>3.0032121407270331</v>
      </c>
      <c r="N344" s="6">
        <f t="shared" si="98"/>
        <v>0.26092091048240695</v>
      </c>
      <c r="O344" s="4">
        <f t="shared" si="99"/>
        <v>1.5473361061596352E-4</v>
      </c>
      <c r="P344" s="5">
        <f t="shared" si="103"/>
        <v>1686.2587865928615</v>
      </c>
      <c r="Q344" s="4">
        <f t="shared" si="104"/>
        <v>0</v>
      </c>
      <c r="R344" s="4">
        <f t="shared" si="105"/>
        <v>0</v>
      </c>
    </row>
    <row r="345" spans="1:18" x14ac:dyDescent="0.25">
      <c r="A345" s="4">
        <f t="shared" si="100"/>
        <v>3.9360000000000026</v>
      </c>
      <c r="B345" s="5">
        <f t="shared" si="89"/>
        <v>0.32800000000000024</v>
      </c>
      <c r="C345" s="5">
        <f t="shared" si="101"/>
        <v>5.333333333333079E-3</v>
      </c>
      <c r="D345" s="5">
        <f t="shared" si="102"/>
        <v>0.50732347215089835</v>
      </c>
      <c r="E345" s="6">
        <f t="shared" si="88"/>
        <v>2.9838744528055267E-4</v>
      </c>
      <c r="F345" s="5">
        <f t="shared" si="90"/>
        <v>8.4553912025149724E-2</v>
      </c>
      <c r="G345" s="6">
        <f t="shared" si="91"/>
        <v>8.6968001443608334E-2</v>
      </c>
      <c r="H345" s="6">
        <f t="shared" si="92"/>
        <v>0.96264275464151683</v>
      </c>
      <c r="I345" s="6">
        <f t="shared" si="93"/>
        <v>9.034296578276825E-2</v>
      </c>
      <c r="J345" s="4">
        <f t="shared" si="94"/>
        <v>0.01</v>
      </c>
      <c r="K345" s="4">
        <f t="shared" si="95"/>
        <v>1.4859</v>
      </c>
      <c r="L345" s="4">
        <f t="shared" si="96"/>
        <v>0.01</v>
      </c>
      <c r="M345" s="7">
        <f t="shared" si="97"/>
        <v>2.9893110659217097</v>
      </c>
      <c r="N345" s="6">
        <f t="shared" si="98"/>
        <v>0.25997440909647362</v>
      </c>
      <c r="O345" s="4">
        <f t="shared" si="99"/>
        <v>1.5473361061596352E-4</v>
      </c>
      <c r="P345" s="5">
        <f t="shared" si="103"/>
        <v>1680.1418131559624</v>
      </c>
      <c r="Q345" s="4">
        <f t="shared" si="104"/>
        <v>0</v>
      </c>
      <c r="R345" s="4">
        <f t="shared" si="105"/>
        <v>0</v>
      </c>
    </row>
    <row r="346" spans="1:18" x14ac:dyDescent="0.25">
      <c r="A346" s="4">
        <f t="shared" si="100"/>
        <v>3.9480000000000031</v>
      </c>
      <c r="B346" s="5">
        <f t="shared" si="89"/>
        <v>0.32900000000000024</v>
      </c>
      <c r="C346" s="5">
        <f t="shared" si="101"/>
        <v>4.3333333333330781E-3</v>
      </c>
      <c r="D346" s="5">
        <f t="shared" si="102"/>
        <v>0.45706414789523464</v>
      </c>
      <c r="E346" s="6">
        <f t="shared" si="88"/>
        <v>2.1873094451387097E-4</v>
      </c>
      <c r="F346" s="5">
        <f t="shared" si="90"/>
        <v>7.6177357982539107E-2</v>
      </c>
      <c r="G346" s="6">
        <f t="shared" si="91"/>
        <v>8.7047657944375009E-2</v>
      </c>
      <c r="H346" s="6">
        <f t="shared" si="92"/>
        <v>0.97101930868412745</v>
      </c>
      <c r="I346" s="6">
        <f t="shared" si="93"/>
        <v>8.9645650880348884E-2</v>
      </c>
      <c r="J346" s="4">
        <f t="shared" si="94"/>
        <v>0.01</v>
      </c>
      <c r="K346" s="4">
        <f t="shared" si="95"/>
        <v>1.4859</v>
      </c>
      <c r="L346" s="4">
        <f t="shared" si="96"/>
        <v>0.01</v>
      </c>
      <c r="M346" s="7">
        <f t="shared" si="97"/>
        <v>2.9739014705144013</v>
      </c>
      <c r="N346" s="6">
        <f t="shared" si="98"/>
        <v>0.25887115796561144</v>
      </c>
      <c r="O346" s="4">
        <f t="shared" si="99"/>
        <v>1.5473361061596352E-4</v>
      </c>
      <c r="P346" s="5">
        <f t="shared" si="103"/>
        <v>1673.0118100075167</v>
      </c>
      <c r="Q346" s="4">
        <f t="shared" si="104"/>
        <v>0</v>
      </c>
      <c r="R346" s="4">
        <f t="shared" si="105"/>
        <v>0</v>
      </c>
    </row>
    <row r="347" spans="1:18" x14ac:dyDescent="0.25">
      <c r="A347" s="4">
        <f t="shared" si="100"/>
        <v>3.9600000000000026</v>
      </c>
      <c r="B347" s="5">
        <f t="shared" si="89"/>
        <v>0.33000000000000024</v>
      </c>
      <c r="C347" s="5">
        <f t="shared" si="101"/>
        <v>3.3333333333330772E-3</v>
      </c>
      <c r="D347" s="5">
        <f t="shared" si="102"/>
        <v>0.40066968464622388</v>
      </c>
      <c r="E347" s="6">
        <f t="shared" si="88"/>
        <v>1.4770290695059673E-4</v>
      </c>
      <c r="F347" s="5">
        <f t="shared" si="90"/>
        <v>6.6778280774370646E-2</v>
      </c>
      <c r="G347" s="6">
        <f t="shared" si="91"/>
        <v>8.7118685981938282E-2</v>
      </c>
      <c r="H347" s="6">
        <f t="shared" si="92"/>
        <v>0.98041838589229591</v>
      </c>
      <c r="I347" s="6">
        <f t="shared" si="93"/>
        <v>8.8858682411030107E-2</v>
      </c>
      <c r="J347" s="4">
        <f t="shared" si="94"/>
        <v>0.01</v>
      </c>
      <c r="K347" s="4">
        <f t="shared" si="95"/>
        <v>1.4859</v>
      </c>
      <c r="L347" s="4">
        <f t="shared" si="96"/>
        <v>0.01</v>
      </c>
      <c r="M347" s="7">
        <f t="shared" si="97"/>
        <v>2.9564626413291384</v>
      </c>
      <c r="N347" s="6">
        <f t="shared" si="98"/>
        <v>0.25756314046728501</v>
      </c>
      <c r="O347" s="4">
        <f t="shared" si="99"/>
        <v>1.5473361061596352E-4</v>
      </c>
      <c r="P347" s="5">
        <f t="shared" si="103"/>
        <v>1664.5584591607326</v>
      </c>
      <c r="Q347" s="4">
        <f t="shared" si="104"/>
        <v>0</v>
      </c>
      <c r="R347" s="4">
        <f t="shared" si="105"/>
        <v>0</v>
      </c>
    </row>
    <row r="348" spans="1:18" x14ac:dyDescent="0.25">
      <c r="A348" s="4">
        <f t="shared" si="100"/>
        <v>3.9720000000000031</v>
      </c>
      <c r="B348" s="5">
        <f t="shared" si="89"/>
        <v>0.33100000000000024</v>
      </c>
      <c r="C348" s="5">
        <f t="shared" si="101"/>
        <v>2.3333333333330764E-3</v>
      </c>
      <c r="D348" s="5">
        <f t="shared" si="102"/>
        <v>0.33505568699864829</v>
      </c>
      <c r="E348" s="6">
        <f t="shared" ref="E348" si="106">D$10^2*(D348-SIN(D348))/2</f>
        <v>8.6582309151387533E-5</v>
      </c>
      <c r="F348" s="5">
        <f t="shared" si="90"/>
        <v>5.5842614499774713E-2</v>
      </c>
      <c r="G348" s="6">
        <f t="shared" si="91"/>
        <v>8.7179806579737493E-2</v>
      </c>
      <c r="H348" s="6">
        <f t="shared" si="92"/>
        <v>0.99135405216689187</v>
      </c>
      <c r="I348" s="6">
        <f t="shared" si="93"/>
        <v>8.794013237670309E-2</v>
      </c>
      <c r="J348" s="4">
        <f t="shared" si="94"/>
        <v>0.01</v>
      </c>
      <c r="K348" s="4">
        <f t="shared" si="95"/>
        <v>1.4859</v>
      </c>
      <c r="L348" s="4">
        <f t="shared" si="96"/>
        <v>0.01</v>
      </c>
      <c r="M348" s="7">
        <f t="shared" si="97"/>
        <v>2.9360428421395985</v>
      </c>
      <c r="N348" s="6">
        <f t="shared" si="98"/>
        <v>0.25596364708755293</v>
      </c>
      <c r="O348" s="4">
        <f t="shared" si="99"/>
        <v>1.5473361061596352E-4</v>
      </c>
      <c r="P348" s="5">
        <f t="shared" si="103"/>
        <v>1654.2213813056703</v>
      </c>
      <c r="Q348" s="4">
        <f t="shared" si="104"/>
        <v>0</v>
      </c>
      <c r="R348" s="4">
        <f t="shared" si="105"/>
        <v>0</v>
      </c>
    </row>
    <row r="349" spans="1:18" x14ac:dyDescent="0.25">
      <c r="A349" s="4">
        <f t="shared" si="100"/>
        <v>3.9840000000000027</v>
      </c>
      <c r="B349" s="5">
        <f t="shared" ref="B349:B412" si="107">B348+0.001</f>
        <v>0.33200000000000024</v>
      </c>
      <c r="C349" s="5">
        <f t="shared" si="101"/>
        <v>1.3333333333330755E-3</v>
      </c>
      <c r="D349" s="5">
        <f t="shared" si="102"/>
        <v>0.25315117192542314</v>
      </c>
      <c r="E349" s="6">
        <f t="shared" si="88"/>
        <v>3.7433839552314536E-5</v>
      </c>
      <c r="F349" s="5">
        <f t="shared" ref="F349:F412" si="108">D$10*D349</f>
        <v>4.2191861987570523E-2</v>
      </c>
      <c r="G349" s="6">
        <f t="shared" ref="G349:G412" si="109">IF(B349&lt;D$10,E349,3.14159*D$10^2-E349)</f>
        <v>8.722895504933656E-2</v>
      </c>
      <c r="H349" s="6">
        <f t="shared" ref="H349:H412" si="110">IF(B349&lt;D$10,F349,2*3.14159*D$10-F349)</f>
        <v>1.005004804679096</v>
      </c>
      <c r="I349" s="6">
        <f t="shared" ref="I349:I412" si="111">G349/H349</f>
        <v>8.6794565203287044E-2</v>
      </c>
      <c r="J349" s="4">
        <f t="shared" ref="J349:J412" si="112">D$9</f>
        <v>0.01</v>
      </c>
      <c r="K349" s="4">
        <f t="shared" ref="K349:K412" si="113">D$7</f>
        <v>1.4859</v>
      </c>
      <c r="L349" s="4">
        <f t="shared" ref="L349:L412" si="114">D$8</f>
        <v>0.01</v>
      </c>
      <c r="M349" s="7">
        <f t="shared" ref="M349:M412" si="115">K349/L349*I349^0.667*J349^0.5</f>
        <v>2.910476529898903</v>
      </c>
      <c r="N349" s="6">
        <f t="shared" ref="N349:N412" si="116">G349*M349</f>
        <v>0.25387782639870049</v>
      </c>
      <c r="O349" s="4">
        <f t="shared" ref="O349:O412" si="117">D$6</f>
        <v>1.5473361061596352E-4</v>
      </c>
      <c r="P349" s="5">
        <f t="shared" si="103"/>
        <v>1640.74130622341</v>
      </c>
      <c r="Q349" s="4">
        <f t="shared" si="104"/>
        <v>0</v>
      </c>
      <c r="R349" s="4">
        <f t="shared" si="105"/>
        <v>0</v>
      </c>
    </row>
    <row r="350" spans="1:18" x14ac:dyDescent="0.25">
      <c r="A350" s="4">
        <f t="shared" si="100"/>
        <v>3.9960000000000031</v>
      </c>
      <c r="B350" s="5">
        <f t="shared" si="107"/>
        <v>0.33300000000000024</v>
      </c>
      <c r="C350" s="5">
        <f t="shared" si="101"/>
        <v>3.3333333333307458E-4</v>
      </c>
      <c r="D350" s="5">
        <f t="shared" si="102"/>
        <v>0.12651219775023748</v>
      </c>
      <c r="E350" s="6">
        <f t="shared" ref="E350:E413" si="118">D$10^2*(D350-SIN(D350))/2</f>
        <v>4.683450085026658E-6</v>
      </c>
      <c r="F350" s="5">
        <f t="shared" si="108"/>
        <v>2.1085366291706244E-2</v>
      </c>
      <c r="G350" s="6">
        <f t="shared" si="109"/>
        <v>8.7261705438803849E-2</v>
      </c>
      <c r="H350" s="6">
        <f t="shared" si="110"/>
        <v>1.0261113003749602</v>
      </c>
      <c r="I350" s="6">
        <f t="shared" si="111"/>
        <v>8.5041169907120989E-2</v>
      </c>
      <c r="J350" s="4">
        <f t="shared" si="112"/>
        <v>0.01</v>
      </c>
      <c r="K350" s="4">
        <f t="shared" si="113"/>
        <v>1.4859</v>
      </c>
      <c r="L350" s="4">
        <f t="shared" si="114"/>
        <v>0.01</v>
      </c>
      <c r="M350" s="7">
        <f t="shared" si="115"/>
        <v>2.8711261619863619</v>
      </c>
      <c r="N350" s="6">
        <f t="shared" si="116"/>
        <v>0.25053936542489735</v>
      </c>
      <c r="O350" s="4">
        <f t="shared" si="117"/>
        <v>1.5473361061596352E-4</v>
      </c>
      <c r="P350" s="5">
        <f t="shared" si="103"/>
        <v>1619.1657677187929</v>
      </c>
      <c r="Q350" s="4">
        <f t="shared" si="104"/>
        <v>0</v>
      </c>
      <c r="R350" s="4">
        <f t="shared" si="105"/>
        <v>0</v>
      </c>
    </row>
    <row r="351" spans="1:18" x14ac:dyDescent="0.25">
      <c r="A351" s="4">
        <f t="shared" si="100"/>
        <v>4.0080000000000027</v>
      </c>
      <c r="B351" s="5">
        <f t="shared" si="107"/>
        <v>0.33400000000000024</v>
      </c>
      <c r="C351" s="5">
        <f t="shared" si="101"/>
        <v>-6.6666666666692631E-4</v>
      </c>
      <c r="D351" s="5" t="e">
        <f t="shared" si="102"/>
        <v>#NUM!</v>
      </c>
      <c r="E351" s="6" t="e">
        <f t="shared" si="118"/>
        <v>#NUM!</v>
      </c>
      <c r="F351" s="5" t="e">
        <f t="shared" si="108"/>
        <v>#NUM!</v>
      </c>
      <c r="G351" s="6" t="e">
        <f t="shared" si="109"/>
        <v>#NUM!</v>
      </c>
      <c r="H351" s="6" t="e">
        <f t="shared" si="110"/>
        <v>#NUM!</v>
      </c>
      <c r="I351" s="6" t="e">
        <f t="shared" si="111"/>
        <v>#NUM!</v>
      </c>
      <c r="J351" s="4">
        <f t="shared" si="112"/>
        <v>0.01</v>
      </c>
      <c r="K351" s="4">
        <f t="shared" si="113"/>
        <v>1.4859</v>
      </c>
      <c r="L351" s="4">
        <f t="shared" si="114"/>
        <v>0.01</v>
      </c>
      <c r="M351" s="7" t="e">
        <f t="shared" si="115"/>
        <v>#NUM!</v>
      </c>
      <c r="N351" s="6" t="e">
        <f t="shared" si="116"/>
        <v>#NUM!</v>
      </c>
      <c r="O351" s="4">
        <f t="shared" si="117"/>
        <v>1.5473361061596352E-4</v>
      </c>
      <c r="P351" s="5" t="e">
        <f t="shared" si="103"/>
        <v>#NUM!</v>
      </c>
      <c r="Q351" s="4" t="e">
        <f t="shared" si="104"/>
        <v>#NUM!</v>
      </c>
      <c r="R351" s="4" t="e">
        <f t="shared" si="105"/>
        <v>#NUM!</v>
      </c>
    </row>
    <row r="352" spans="1:18" x14ac:dyDescent="0.25">
      <c r="A352" s="4">
        <f t="shared" si="100"/>
        <v>4.0200000000000031</v>
      </c>
      <c r="B352" s="5">
        <f t="shared" si="107"/>
        <v>0.33500000000000024</v>
      </c>
      <c r="C352" s="5">
        <f t="shared" si="101"/>
        <v>-1.6666666666669272E-3</v>
      </c>
      <c r="D352" s="5" t="e">
        <f t="shared" si="102"/>
        <v>#NUM!</v>
      </c>
      <c r="E352" s="6" t="e">
        <f t="shared" si="118"/>
        <v>#NUM!</v>
      </c>
      <c r="F352" s="5" t="e">
        <f t="shared" si="108"/>
        <v>#NUM!</v>
      </c>
      <c r="G352" s="6" t="e">
        <f t="shared" si="109"/>
        <v>#NUM!</v>
      </c>
      <c r="H352" s="6" t="e">
        <f t="shared" si="110"/>
        <v>#NUM!</v>
      </c>
      <c r="I352" s="6" t="e">
        <f t="shared" si="111"/>
        <v>#NUM!</v>
      </c>
      <c r="J352" s="4">
        <f t="shared" si="112"/>
        <v>0.01</v>
      </c>
      <c r="K352" s="4">
        <f t="shared" si="113"/>
        <v>1.4859</v>
      </c>
      <c r="L352" s="4">
        <f t="shared" si="114"/>
        <v>0.01</v>
      </c>
      <c r="M352" s="7" t="e">
        <f t="shared" si="115"/>
        <v>#NUM!</v>
      </c>
      <c r="N352" s="6" t="e">
        <f t="shared" si="116"/>
        <v>#NUM!</v>
      </c>
      <c r="O352" s="4">
        <f t="shared" si="117"/>
        <v>1.5473361061596352E-4</v>
      </c>
      <c r="P352" s="5" t="e">
        <f t="shared" si="103"/>
        <v>#NUM!</v>
      </c>
      <c r="Q352" s="4" t="e">
        <f t="shared" si="104"/>
        <v>#NUM!</v>
      </c>
      <c r="R352" s="4" t="e">
        <f t="shared" si="105"/>
        <v>#NUM!</v>
      </c>
    </row>
    <row r="353" spans="1:18" x14ac:dyDescent="0.25">
      <c r="A353" s="4">
        <f t="shared" si="100"/>
        <v>4.0320000000000027</v>
      </c>
      <c r="B353" s="5">
        <f t="shared" si="107"/>
        <v>0.33600000000000024</v>
      </c>
      <c r="C353" s="5">
        <f t="shared" si="101"/>
        <v>-2.6666666666669281E-3</v>
      </c>
      <c r="D353" s="5" t="e">
        <f t="shared" si="102"/>
        <v>#NUM!</v>
      </c>
      <c r="E353" s="6" t="e">
        <f t="shared" si="118"/>
        <v>#NUM!</v>
      </c>
      <c r="F353" s="5" t="e">
        <f t="shared" si="108"/>
        <v>#NUM!</v>
      </c>
      <c r="G353" s="6" t="e">
        <f t="shared" si="109"/>
        <v>#NUM!</v>
      </c>
      <c r="H353" s="6" t="e">
        <f t="shared" si="110"/>
        <v>#NUM!</v>
      </c>
      <c r="I353" s="6" t="e">
        <f t="shared" si="111"/>
        <v>#NUM!</v>
      </c>
      <c r="J353" s="4">
        <f t="shared" si="112"/>
        <v>0.01</v>
      </c>
      <c r="K353" s="4">
        <f t="shared" si="113"/>
        <v>1.4859</v>
      </c>
      <c r="L353" s="4">
        <f t="shared" si="114"/>
        <v>0.01</v>
      </c>
      <c r="M353" s="7" t="e">
        <f t="shared" si="115"/>
        <v>#NUM!</v>
      </c>
      <c r="N353" s="6" t="e">
        <f t="shared" si="116"/>
        <v>#NUM!</v>
      </c>
      <c r="O353" s="4">
        <f t="shared" si="117"/>
        <v>1.5473361061596352E-4</v>
      </c>
      <c r="P353" s="5" t="e">
        <f t="shared" si="103"/>
        <v>#NUM!</v>
      </c>
      <c r="Q353" s="4" t="e">
        <f t="shared" si="104"/>
        <v>#NUM!</v>
      </c>
      <c r="R353" s="4" t="e">
        <f t="shared" si="105"/>
        <v>#NUM!</v>
      </c>
    </row>
    <row r="354" spans="1:18" x14ac:dyDescent="0.25">
      <c r="A354" s="4">
        <f t="shared" si="100"/>
        <v>4.0440000000000031</v>
      </c>
      <c r="B354" s="5">
        <f t="shared" si="107"/>
        <v>0.33700000000000024</v>
      </c>
      <c r="C354" s="5">
        <f t="shared" si="101"/>
        <v>-3.666666666666929E-3</v>
      </c>
      <c r="D354" s="5" t="e">
        <f t="shared" si="102"/>
        <v>#NUM!</v>
      </c>
      <c r="E354" s="6" t="e">
        <f t="shared" si="118"/>
        <v>#NUM!</v>
      </c>
      <c r="F354" s="5" t="e">
        <f t="shared" si="108"/>
        <v>#NUM!</v>
      </c>
      <c r="G354" s="6" t="e">
        <f t="shared" si="109"/>
        <v>#NUM!</v>
      </c>
      <c r="H354" s="6" t="e">
        <f t="shared" si="110"/>
        <v>#NUM!</v>
      </c>
      <c r="I354" s="6" t="e">
        <f t="shared" si="111"/>
        <v>#NUM!</v>
      </c>
      <c r="J354" s="4">
        <f t="shared" si="112"/>
        <v>0.01</v>
      </c>
      <c r="K354" s="4">
        <f t="shared" si="113"/>
        <v>1.4859</v>
      </c>
      <c r="L354" s="4">
        <f t="shared" si="114"/>
        <v>0.01</v>
      </c>
      <c r="M354" s="7" t="e">
        <f t="shared" si="115"/>
        <v>#NUM!</v>
      </c>
      <c r="N354" s="6" t="e">
        <f t="shared" si="116"/>
        <v>#NUM!</v>
      </c>
      <c r="O354" s="4">
        <f t="shared" si="117"/>
        <v>1.5473361061596352E-4</v>
      </c>
      <c r="P354" s="5" t="e">
        <f t="shared" si="103"/>
        <v>#NUM!</v>
      </c>
      <c r="Q354" s="4" t="e">
        <f t="shared" si="104"/>
        <v>#NUM!</v>
      </c>
      <c r="R354" s="4" t="e">
        <f t="shared" si="105"/>
        <v>#NUM!</v>
      </c>
    </row>
    <row r="355" spans="1:18" x14ac:dyDescent="0.25">
      <c r="A355" s="4">
        <f t="shared" si="100"/>
        <v>4.0560000000000027</v>
      </c>
      <c r="B355" s="5">
        <f t="shared" si="107"/>
        <v>0.33800000000000024</v>
      </c>
      <c r="C355" s="5">
        <f t="shared" si="101"/>
        <v>-4.6666666666669299E-3</v>
      </c>
      <c r="D355" s="5" t="e">
        <f t="shared" si="102"/>
        <v>#NUM!</v>
      </c>
      <c r="E355" s="6" t="e">
        <f t="shared" si="118"/>
        <v>#NUM!</v>
      </c>
      <c r="F355" s="5" t="e">
        <f t="shared" si="108"/>
        <v>#NUM!</v>
      </c>
      <c r="G355" s="6" t="e">
        <f t="shared" si="109"/>
        <v>#NUM!</v>
      </c>
      <c r="H355" s="6" t="e">
        <f t="shared" si="110"/>
        <v>#NUM!</v>
      </c>
      <c r="I355" s="6" t="e">
        <f t="shared" si="111"/>
        <v>#NUM!</v>
      </c>
      <c r="J355" s="4">
        <f t="shared" si="112"/>
        <v>0.01</v>
      </c>
      <c r="K355" s="4">
        <f t="shared" si="113"/>
        <v>1.4859</v>
      </c>
      <c r="L355" s="4">
        <f t="shared" si="114"/>
        <v>0.01</v>
      </c>
      <c r="M355" s="7" t="e">
        <f t="shared" si="115"/>
        <v>#NUM!</v>
      </c>
      <c r="N355" s="6" t="e">
        <f t="shared" si="116"/>
        <v>#NUM!</v>
      </c>
      <c r="O355" s="4">
        <f t="shared" si="117"/>
        <v>1.5473361061596352E-4</v>
      </c>
      <c r="P355" s="5" t="e">
        <f t="shared" si="103"/>
        <v>#NUM!</v>
      </c>
      <c r="Q355" s="4" t="e">
        <f t="shared" si="104"/>
        <v>#NUM!</v>
      </c>
      <c r="R355" s="4" t="e">
        <f t="shared" si="105"/>
        <v>#NUM!</v>
      </c>
    </row>
    <row r="356" spans="1:18" x14ac:dyDescent="0.25">
      <c r="A356" s="4">
        <f t="shared" si="100"/>
        <v>4.0680000000000032</v>
      </c>
      <c r="B356" s="5">
        <f t="shared" si="107"/>
        <v>0.33900000000000025</v>
      </c>
      <c r="C356" s="5">
        <f t="shared" si="101"/>
        <v>-5.6666666666669308E-3</v>
      </c>
      <c r="D356" s="5" t="e">
        <f t="shared" si="102"/>
        <v>#NUM!</v>
      </c>
      <c r="E356" s="6" t="e">
        <f t="shared" si="118"/>
        <v>#NUM!</v>
      </c>
      <c r="F356" s="5" t="e">
        <f t="shared" si="108"/>
        <v>#NUM!</v>
      </c>
      <c r="G356" s="6" t="e">
        <f t="shared" si="109"/>
        <v>#NUM!</v>
      </c>
      <c r="H356" s="6" t="e">
        <f t="shared" si="110"/>
        <v>#NUM!</v>
      </c>
      <c r="I356" s="6" t="e">
        <f t="shared" si="111"/>
        <v>#NUM!</v>
      </c>
      <c r="J356" s="4">
        <f t="shared" si="112"/>
        <v>0.01</v>
      </c>
      <c r="K356" s="4">
        <f t="shared" si="113"/>
        <v>1.4859</v>
      </c>
      <c r="L356" s="4">
        <f t="shared" si="114"/>
        <v>0.01</v>
      </c>
      <c r="M356" s="7" t="e">
        <f t="shared" si="115"/>
        <v>#NUM!</v>
      </c>
      <c r="N356" s="6" t="e">
        <f t="shared" si="116"/>
        <v>#NUM!</v>
      </c>
      <c r="O356" s="4">
        <f t="shared" si="117"/>
        <v>1.5473361061596352E-4</v>
      </c>
      <c r="P356" s="5" t="e">
        <f t="shared" si="103"/>
        <v>#NUM!</v>
      </c>
      <c r="Q356" s="4" t="e">
        <f t="shared" si="104"/>
        <v>#NUM!</v>
      </c>
      <c r="R356" s="4" t="e">
        <f t="shared" si="105"/>
        <v>#NUM!</v>
      </c>
    </row>
    <row r="357" spans="1:18" x14ac:dyDescent="0.25">
      <c r="A357" s="4">
        <f t="shared" si="100"/>
        <v>4.0800000000000027</v>
      </c>
      <c r="B357" s="5">
        <f t="shared" si="107"/>
        <v>0.34000000000000025</v>
      </c>
      <c r="C357" s="5">
        <f t="shared" si="101"/>
        <v>-6.6666666666669316E-3</v>
      </c>
      <c r="D357" s="5" t="e">
        <f t="shared" si="102"/>
        <v>#NUM!</v>
      </c>
      <c r="E357" s="6" t="e">
        <f t="shared" si="118"/>
        <v>#NUM!</v>
      </c>
      <c r="F357" s="5" t="e">
        <f t="shared" si="108"/>
        <v>#NUM!</v>
      </c>
      <c r="G357" s="6" t="e">
        <f t="shared" si="109"/>
        <v>#NUM!</v>
      </c>
      <c r="H357" s="6" t="e">
        <f t="shared" si="110"/>
        <v>#NUM!</v>
      </c>
      <c r="I357" s="6" t="e">
        <f t="shared" si="111"/>
        <v>#NUM!</v>
      </c>
      <c r="J357" s="4">
        <f t="shared" si="112"/>
        <v>0.01</v>
      </c>
      <c r="K357" s="4">
        <f t="shared" si="113"/>
        <v>1.4859</v>
      </c>
      <c r="L357" s="4">
        <f t="shared" si="114"/>
        <v>0.01</v>
      </c>
      <c r="M357" s="7" t="e">
        <f t="shared" si="115"/>
        <v>#NUM!</v>
      </c>
      <c r="N357" s="6" t="e">
        <f t="shared" si="116"/>
        <v>#NUM!</v>
      </c>
      <c r="O357" s="4">
        <f t="shared" si="117"/>
        <v>1.5473361061596352E-4</v>
      </c>
      <c r="P357" s="5" t="e">
        <f t="shared" si="103"/>
        <v>#NUM!</v>
      </c>
      <c r="Q357" s="4" t="e">
        <f t="shared" si="104"/>
        <v>#NUM!</v>
      </c>
      <c r="R357" s="4" t="e">
        <f t="shared" si="105"/>
        <v>#NUM!</v>
      </c>
    </row>
    <row r="358" spans="1:18" x14ac:dyDescent="0.25">
      <c r="A358" s="4">
        <f t="shared" si="100"/>
        <v>4.0920000000000032</v>
      </c>
      <c r="B358" s="5">
        <f t="shared" si="107"/>
        <v>0.34100000000000025</v>
      </c>
      <c r="C358" s="5">
        <f t="shared" si="101"/>
        <v>-7.6666666666669325E-3</v>
      </c>
      <c r="D358" s="5" t="e">
        <f t="shared" si="102"/>
        <v>#NUM!</v>
      </c>
      <c r="E358" s="6" t="e">
        <f t="shared" si="118"/>
        <v>#NUM!</v>
      </c>
      <c r="F358" s="5" t="e">
        <f t="shared" si="108"/>
        <v>#NUM!</v>
      </c>
      <c r="G358" s="6" t="e">
        <f t="shared" si="109"/>
        <v>#NUM!</v>
      </c>
      <c r="H358" s="6" t="e">
        <f t="shared" si="110"/>
        <v>#NUM!</v>
      </c>
      <c r="I358" s="6" t="e">
        <f t="shared" si="111"/>
        <v>#NUM!</v>
      </c>
      <c r="J358" s="4">
        <f t="shared" si="112"/>
        <v>0.01</v>
      </c>
      <c r="K358" s="4">
        <f t="shared" si="113"/>
        <v>1.4859</v>
      </c>
      <c r="L358" s="4">
        <f t="shared" si="114"/>
        <v>0.01</v>
      </c>
      <c r="M358" s="7" t="e">
        <f t="shared" si="115"/>
        <v>#NUM!</v>
      </c>
      <c r="N358" s="6" t="e">
        <f t="shared" si="116"/>
        <v>#NUM!</v>
      </c>
      <c r="O358" s="4">
        <f t="shared" si="117"/>
        <v>1.5473361061596352E-4</v>
      </c>
      <c r="P358" s="5" t="e">
        <f t="shared" si="103"/>
        <v>#NUM!</v>
      </c>
      <c r="Q358" s="4" t="e">
        <f t="shared" si="104"/>
        <v>#NUM!</v>
      </c>
      <c r="R358" s="4" t="e">
        <f t="shared" si="105"/>
        <v>#NUM!</v>
      </c>
    </row>
    <row r="359" spans="1:18" x14ac:dyDescent="0.25">
      <c r="A359" s="4">
        <f t="shared" si="100"/>
        <v>4.1040000000000028</v>
      </c>
      <c r="B359" s="5">
        <f t="shared" si="107"/>
        <v>0.34200000000000025</v>
      </c>
      <c r="C359" s="5">
        <f t="shared" si="101"/>
        <v>-8.6666666666669334E-3</v>
      </c>
      <c r="D359" s="5" t="e">
        <f t="shared" si="102"/>
        <v>#NUM!</v>
      </c>
      <c r="E359" s="6" t="e">
        <f t="shared" si="118"/>
        <v>#NUM!</v>
      </c>
      <c r="F359" s="5" t="e">
        <f t="shared" si="108"/>
        <v>#NUM!</v>
      </c>
      <c r="G359" s="6" t="e">
        <f t="shared" si="109"/>
        <v>#NUM!</v>
      </c>
      <c r="H359" s="6" t="e">
        <f t="shared" si="110"/>
        <v>#NUM!</v>
      </c>
      <c r="I359" s="6" t="e">
        <f t="shared" si="111"/>
        <v>#NUM!</v>
      </c>
      <c r="J359" s="4">
        <f t="shared" si="112"/>
        <v>0.01</v>
      </c>
      <c r="K359" s="4">
        <f t="shared" si="113"/>
        <v>1.4859</v>
      </c>
      <c r="L359" s="4">
        <f t="shared" si="114"/>
        <v>0.01</v>
      </c>
      <c r="M359" s="7" t="e">
        <f t="shared" si="115"/>
        <v>#NUM!</v>
      </c>
      <c r="N359" s="6" t="e">
        <f t="shared" si="116"/>
        <v>#NUM!</v>
      </c>
      <c r="O359" s="4">
        <f t="shared" si="117"/>
        <v>1.5473361061596352E-4</v>
      </c>
      <c r="P359" s="5" t="e">
        <f t="shared" si="103"/>
        <v>#NUM!</v>
      </c>
      <c r="Q359" s="4" t="e">
        <f t="shared" si="104"/>
        <v>#NUM!</v>
      </c>
      <c r="R359" s="4" t="e">
        <f t="shared" si="105"/>
        <v>#NUM!</v>
      </c>
    </row>
    <row r="360" spans="1:18" x14ac:dyDescent="0.25">
      <c r="A360" s="4">
        <f t="shared" si="100"/>
        <v>4.1160000000000032</v>
      </c>
      <c r="B360" s="5">
        <f t="shared" si="107"/>
        <v>0.34300000000000025</v>
      </c>
      <c r="C360" s="5">
        <f t="shared" si="101"/>
        <v>-9.6666666666669343E-3</v>
      </c>
      <c r="D360" s="5" t="e">
        <f t="shared" si="102"/>
        <v>#NUM!</v>
      </c>
      <c r="E360" s="6" t="e">
        <f t="shared" si="118"/>
        <v>#NUM!</v>
      </c>
      <c r="F360" s="5" t="e">
        <f t="shared" si="108"/>
        <v>#NUM!</v>
      </c>
      <c r="G360" s="6" t="e">
        <f t="shared" si="109"/>
        <v>#NUM!</v>
      </c>
      <c r="H360" s="6" t="e">
        <f t="shared" si="110"/>
        <v>#NUM!</v>
      </c>
      <c r="I360" s="6" t="e">
        <f t="shared" si="111"/>
        <v>#NUM!</v>
      </c>
      <c r="J360" s="4">
        <f t="shared" si="112"/>
        <v>0.01</v>
      </c>
      <c r="K360" s="4">
        <f t="shared" si="113"/>
        <v>1.4859</v>
      </c>
      <c r="L360" s="4">
        <f t="shared" si="114"/>
        <v>0.01</v>
      </c>
      <c r="M360" s="7" t="e">
        <f t="shared" si="115"/>
        <v>#NUM!</v>
      </c>
      <c r="N360" s="6" t="e">
        <f t="shared" si="116"/>
        <v>#NUM!</v>
      </c>
      <c r="O360" s="4">
        <f t="shared" si="117"/>
        <v>1.5473361061596352E-4</v>
      </c>
      <c r="P360" s="5" t="e">
        <f t="shared" si="103"/>
        <v>#NUM!</v>
      </c>
      <c r="Q360" s="4" t="e">
        <f t="shared" si="104"/>
        <v>#NUM!</v>
      </c>
      <c r="R360" s="4" t="e">
        <f t="shared" si="105"/>
        <v>#NUM!</v>
      </c>
    </row>
    <row r="361" spans="1:18" x14ac:dyDescent="0.25">
      <c r="A361" s="4">
        <f t="shared" si="100"/>
        <v>4.1280000000000028</v>
      </c>
      <c r="B361" s="5">
        <f t="shared" si="107"/>
        <v>0.34400000000000025</v>
      </c>
      <c r="C361" s="5">
        <f t="shared" si="101"/>
        <v>-1.0666666666666935E-2</v>
      </c>
      <c r="D361" s="5" t="e">
        <f t="shared" si="102"/>
        <v>#NUM!</v>
      </c>
      <c r="E361" s="6" t="e">
        <f t="shared" si="118"/>
        <v>#NUM!</v>
      </c>
      <c r="F361" s="5" t="e">
        <f t="shared" si="108"/>
        <v>#NUM!</v>
      </c>
      <c r="G361" s="6" t="e">
        <f t="shared" si="109"/>
        <v>#NUM!</v>
      </c>
      <c r="H361" s="6" t="e">
        <f t="shared" si="110"/>
        <v>#NUM!</v>
      </c>
      <c r="I361" s="6" t="e">
        <f t="shared" si="111"/>
        <v>#NUM!</v>
      </c>
      <c r="J361" s="4">
        <f t="shared" si="112"/>
        <v>0.01</v>
      </c>
      <c r="K361" s="4">
        <f t="shared" si="113"/>
        <v>1.4859</v>
      </c>
      <c r="L361" s="4">
        <f t="shared" si="114"/>
        <v>0.01</v>
      </c>
      <c r="M361" s="7" t="e">
        <f t="shared" si="115"/>
        <v>#NUM!</v>
      </c>
      <c r="N361" s="6" t="e">
        <f t="shared" si="116"/>
        <v>#NUM!</v>
      </c>
      <c r="O361" s="4">
        <f t="shared" si="117"/>
        <v>1.5473361061596352E-4</v>
      </c>
      <c r="P361" s="5" t="e">
        <f t="shared" si="103"/>
        <v>#NUM!</v>
      </c>
      <c r="Q361" s="4" t="e">
        <f t="shared" si="104"/>
        <v>#NUM!</v>
      </c>
      <c r="R361" s="4" t="e">
        <f t="shared" si="105"/>
        <v>#NUM!</v>
      </c>
    </row>
    <row r="362" spans="1:18" x14ac:dyDescent="0.25">
      <c r="A362" s="4">
        <f t="shared" si="100"/>
        <v>4.1400000000000032</v>
      </c>
      <c r="B362" s="5">
        <f t="shared" si="107"/>
        <v>0.34500000000000025</v>
      </c>
      <c r="C362" s="5">
        <f t="shared" si="101"/>
        <v>-1.1666666666666936E-2</v>
      </c>
      <c r="D362" s="5" t="e">
        <f t="shared" si="102"/>
        <v>#NUM!</v>
      </c>
      <c r="E362" s="6" t="e">
        <f t="shared" si="118"/>
        <v>#NUM!</v>
      </c>
      <c r="F362" s="5" t="e">
        <f t="shared" si="108"/>
        <v>#NUM!</v>
      </c>
      <c r="G362" s="6" t="e">
        <f t="shared" si="109"/>
        <v>#NUM!</v>
      </c>
      <c r="H362" s="6" t="e">
        <f t="shared" si="110"/>
        <v>#NUM!</v>
      </c>
      <c r="I362" s="6" t="e">
        <f t="shared" si="111"/>
        <v>#NUM!</v>
      </c>
      <c r="J362" s="4">
        <f t="shared" si="112"/>
        <v>0.01</v>
      </c>
      <c r="K362" s="4">
        <f t="shared" si="113"/>
        <v>1.4859</v>
      </c>
      <c r="L362" s="4">
        <f t="shared" si="114"/>
        <v>0.01</v>
      </c>
      <c r="M362" s="7" t="e">
        <f t="shared" si="115"/>
        <v>#NUM!</v>
      </c>
      <c r="N362" s="6" t="e">
        <f t="shared" si="116"/>
        <v>#NUM!</v>
      </c>
      <c r="O362" s="4">
        <f t="shared" si="117"/>
        <v>1.5473361061596352E-4</v>
      </c>
      <c r="P362" s="5" t="e">
        <f t="shared" si="103"/>
        <v>#NUM!</v>
      </c>
      <c r="Q362" s="4" t="e">
        <f t="shared" si="104"/>
        <v>#NUM!</v>
      </c>
      <c r="R362" s="4" t="e">
        <f t="shared" si="105"/>
        <v>#NUM!</v>
      </c>
    </row>
    <row r="363" spans="1:18" x14ac:dyDescent="0.25">
      <c r="A363" s="4">
        <f t="shared" si="100"/>
        <v>4.1520000000000028</v>
      </c>
      <c r="B363" s="5">
        <f t="shared" si="107"/>
        <v>0.34600000000000025</v>
      </c>
      <c r="C363" s="5">
        <f t="shared" si="101"/>
        <v>-1.2666666666666937E-2</v>
      </c>
      <c r="D363" s="5" t="e">
        <f t="shared" si="102"/>
        <v>#NUM!</v>
      </c>
      <c r="E363" s="6" t="e">
        <f t="shared" si="118"/>
        <v>#NUM!</v>
      </c>
      <c r="F363" s="5" t="e">
        <f t="shared" si="108"/>
        <v>#NUM!</v>
      </c>
      <c r="G363" s="6" t="e">
        <f t="shared" si="109"/>
        <v>#NUM!</v>
      </c>
      <c r="H363" s="6" t="e">
        <f t="shared" si="110"/>
        <v>#NUM!</v>
      </c>
      <c r="I363" s="6" t="e">
        <f t="shared" si="111"/>
        <v>#NUM!</v>
      </c>
      <c r="J363" s="4">
        <f t="shared" si="112"/>
        <v>0.01</v>
      </c>
      <c r="K363" s="4">
        <f t="shared" si="113"/>
        <v>1.4859</v>
      </c>
      <c r="L363" s="4">
        <f t="shared" si="114"/>
        <v>0.01</v>
      </c>
      <c r="M363" s="7" t="e">
        <f t="shared" si="115"/>
        <v>#NUM!</v>
      </c>
      <c r="N363" s="6" t="e">
        <f t="shared" si="116"/>
        <v>#NUM!</v>
      </c>
      <c r="O363" s="4">
        <f t="shared" si="117"/>
        <v>1.5473361061596352E-4</v>
      </c>
      <c r="P363" s="5" t="e">
        <f t="shared" si="103"/>
        <v>#NUM!</v>
      </c>
      <c r="Q363" s="4" t="e">
        <f t="shared" si="104"/>
        <v>#NUM!</v>
      </c>
      <c r="R363" s="4" t="e">
        <f t="shared" si="105"/>
        <v>#NUM!</v>
      </c>
    </row>
    <row r="364" spans="1:18" x14ac:dyDescent="0.25">
      <c r="A364" s="4">
        <f t="shared" si="100"/>
        <v>4.1640000000000033</v>
      </c>
      <c r="B364" s="5">
        <f t="shared" si="107"/>
        <v>0.34700000000000025</v>
      </c>
      <c r="C364" s="5">
        <f t="shared" si="101"/>
        <v>-1.3666666666666938E-2</v>
      </c>
      <c r="D364" s="5" t="e">
        <f t="shared" si="102"/>
        <v>#NUM!</v>
      </c>
      <c r="E364" s="6" t="e">
        <f t="shared" si="118"/>
        <v>#NUM!</v>
      </c>
      <c r="F364" s="5" t="e">
        <f t="shared" si="108"/>
        <v>#NUM!</v>
      </c>
      <c r="G364" s="6" t="e">
        <f t="shared" si="109"/>
        <v>#NUM!</v>
      </c>
      <c r="H364" s="6" t="e">
        <f t="shared" si="110"/>
        <v>#NUM!</v>
      </c>
      <c r="I364" s="6" t="e">
        <f t="shared" si="111"/>
        <v>#NUM!</v>
      </c>
      <c r="J364" s="4">
        <f t="shared" si="112"/>
        <v>0.01</v>
      </c>
      <c r="K364" s="4">
        <f t="shared" si="113"/>
        <v>1.4859</v>
      </c>
      <c r="L364" s="4">
        <f t="shared" si="114"/>
        <v>0.01</v>
      </c>
      <c r="M364" s="7" t="e">
        <f t="shared" si="115"/>
        <v>#NUM!</v>
      </c>
      <c r="N364" s="6" t="e">
        <f t="shared" si="116"/>
        <v>#NUM!</v>
      </c>
      <c r="O364" s="4">
        <f t="shared" si="117"/>
        <v>1.5473361061596352E-4</v>
      </c>
      <c r="P364" s="5" t="e">
        <f t="shared" si="103"/>
        <v>#NUM!</v>
      </c>
      <c r="Q364" s="4" t="e">
        <f t="shared" si="104"/>
        <v>#NUM!</v>
      </c>
      <c r="R364" s="4" t="e">
        <f t="shared" si="105"/>
        <v>#NUM!</v>
      </c>
    </row>
    <row r="365" spans="1:18" x14ac:dyDescent="0.25">
      <c r="A365" s="4">
        <f t="shared" si="100"/>
        <v>4.1760000000000028</v>
      </c>
      <c r="B365" s="5">
        <f t="shared" si="107"/>
        <v>0.34800000000000025</v>
      </c>
      <c r="C365" s="5">
        <f t="shared" si="101"/>
        <v>-1.4666666666666939E-2</v>
      </c>
      <c r="D365" s="5" t="e">
        <f t="shared" si="102"/>
        <v>#NUM!</v>
      </c>
      <c r="E365" s="6" t="e">
        <f t="shared" si="118"/>
        <v>#NUM!</v>
      </c>
      <c r="F365" s="5" t="e">
        <f t="shared" si="108"/>
        <v>#NUM!</v>
      </c>
      <c r="G365" s="6" t="e">
        <f t="shared" si="109"/>
        <v>#NUM!</v>
      </c>
      <c r="H365" s="6" t="e">
        <f t="shared" si="110"/>
        <v>#NUM!</v>
      </c>
      <c r="I365" s="6" t="e">
        <f t="shared" si="111"/>
        <v>#NUM!</v>
      </c>
      <c r="J365" s="4">
        <f t="shared" si="112"/>
        <v>0.01</v>
      </c>
      <c r="K365" s="4">
        <f t="shared" si="113"/>
        <v>1.4859</v>
      </c>
      <c r="L365" s="4">
        <f t="shared" si="114"/>
        <v>0.01</v>
      </c>
      <c r="M365" s="7" t="e">
        <f t="shared" si="115"/>
        <v>#NUM!</v>
      </c>
      <c r="N365" s="6" t="e">
        <f t="shared" si="116"/>
        <v>#NUM!</v>
      </c>
      <c r="O365" s="4">
        <f t="shared" si="117"/>
        <v>1.5473361061596352E-4</v>
      </c>
      <c r="P365" s="5" t="e">
        <f t="shared" si="103"/>
        <v>#NUM!</v>
      </c>
      <c r="Q365" s="4" t="e">
        <f t="shared" si="104"/>
        <v>#NUM!</v>
      </c>
      <c r="R365" s="4" t="e">
        <f t="shared" si="105"/>
        <v>#NUM!</v>
      </c>
    </row>
    <row r="366" spans="1:18" x14ac:dyDescent="0.25">
      <c r="A366" s="4">
        <f t="shared" si="100"/>
        <v>4.1880000000000033</v>
      </c>
      <c r="B366" s="5">
        <f t="shared" si="107"/>
        <v>0.34900000000000025</v>
      </c>
      <c r="C366" s="5">
        <f t="shared" si="101"/>
        <v>-1.566666666666694E-2</v>
      </c>
      <c r="D366" s="5" t="e">
        <f t="shared" si="102"/>
        <v>#NUM!</v>
      </c>
      <c r="E366" s="6" t="e">
        <f t="shared" si="118"/>
        <v>#NUM!</v>
      </c>
      <c r="F366" s="5" t="e">
        <f t="shared" si="108"/>
        <v>#NUM!</v>
      </c>
      <c r="G366" s="6" t="e">
        <f t="shared" si="109"/>
        <v>#NUM!</v>
      </c>
      <c r="H366" s="6" t="e">
        <f t="shared" si="110"/>
        <v>#NUM!</v>
      </c>
      <c r="I366" s="6" t="e">
        <f t="shared" si="111"/>
        <v>#NUM!</v>
      </c>
      <c r="J366" s="4">
        <f t="shared" si="112"/>
        <v>0.01</v>
      </c>
      <c r="K366" s="4">
        <f t="shared" si="113"/>
        <v>1.4859</v>
      </c>
      <c r="L366" s="4">
        <f t="shared" si="114"/>
        <v>0.01</v>
      </c>
      <c r="M366" s="7" t="e">
        <f t="shared" si="115"/>
        <v>#NUM!</v>
      </c>
      <c r="N366" s="6" t="e">
        <f t="shared" si="116"/>
        <v>#NUM!</v>
      </c>
      <c r="O366" s="4">
        <f t="shared" si="117"/>
        <v>1.5473361061596352E-4</v>
      </c>
      <c r="P366" s="5" t="e">
        <f t="shared" si="103"/>
        <v>#NUM!</v>
      </c>
      <c r="Q366" s="4" t="e">
        <f t="shared" si="104"/>
        <v>#NUM!</v>
      </c>
      <c r="R366" s="4" t="e">
        <f t="shared" si="105"/>
        <v>#NUM!</v>
      </c>
    </row>
    <row r="367" spans="1:18" x14ac:dyDescent="0.25">
      <c r="A367" s="4">
        <f t="shared" si="100"/>
        <v>4.2000000000000028</v>
      </c>
      <c r="B367" s="5">
        <f t="shared" si="107"/>
        <v>0.35000000000000026</v>
      </c>
      <c r="C367" s="5">
        <f t="shared" si="101"/>
        <v>-1.6666666666666941E-2</v>
      </c>
      <c r="D367" s="5" t="e">
        <f t="shared" si="102"/>
        <v>#NUM!</v>
      </c>
      <c r="E367" s="6" t="e">
        <f t="shared" si="118"/>
        <v>#NUM!</v>
      </c>
      <c r="F367" s="5" t="e">
        <f t="shared" si="108"/>
        <v>#NUM!</v>
      </c>
      <c r="G367" s="6" t="e">
        <f t="shared" si="109"/>
        <v>#NUM!</v>
      </c>
      <c r="H367" s="6" t="e">
        <f t="shared" si="110"/>
        <v>#NUM!</v>
      </c>
      <c r="I367" s="6" t="e">
        <f t="shared" si="111"/>
        <v>#NUM!</v>
      </c>
      <c r="J367" s="4">
        <f t="shared" si="112"/>
        <v>0.01</v>
      </c>
      <c r="K367" s="4">
        <f t="shared" si="113"/>
        <v>1.4859</v>
      </c>
      <c r="L367" s="4">
        <f t="shared" si="114"/>
        <v>0.01</v>
      </c>
      <c r="M367" s="7" t="e">
        <f t="shared" si="115"/>
        <v>#NUM!</v>
      </c>
      <c r="N367" s="6" t="e">
        <f t="shared" si="116"/>
        <v>#NUM!</v>
      </c>
      <c r="O367" s="4">
        <f t="shared" si="117"/>
        <v>1.5473361061596352E-4</v>
      </c>
      <c r="P367" s="5" t="e">
        <f t="shared" si="103"/>
        <v>#NUM!</v>
      </c>
      <c r="Q367" s="4" t="e">
        <f t="shared" si="104"/>
        <v>#NUM!</v>
      </c>
      <c r="R367" s="4" t="e">
        <f t="shared" si="105"/>
        <v>#NUM!</v>
      </c>
    </row>
    <row r="368" spans="1:18" x14ac:dyDescent="0.25">
      <c r="A368" s="4">
        <f t="shared" si="100"/>
        <v>4.2120000000000033</v>
      </c>
      <c r="B368" s="5">
        <f t="shared" si="107"/>
        <v>0.35100000000000026</v>
      </c>
      <c r="C368" s="5">
        <f t="shared" si="101"/>
        <v>-1.7666666666666941E-2</v>
      </c>
      <c r="D368" s="5" t="e">
        <f t="shared" si="102"/>
        <v>#NUM!</v>
      </c>
      <c r="E368" s="6" t="e">
        <f t="shared" si="118"/>
        <v>#NUM!</v>
      </c>
      <c r="F368" s="5" t="e">
        <f t="shared" si="108"/>
        <v>#NUM!</v>
      </c>
      <c r="G368" s="6" t="e">
        <f t="shared" si="109"/>
        <v>#NUM!</v>
      </c>
      <c r="H368" s="6" t="e">
        <f t="shared" si="110"/>
        <v>#NUM!</v>
      </c>
      <c r="I368" s="6" t="e">
        <f t="shared" si="111"/>
        <v>#NUM!</v>
      </c>
      <c r="J368" s="4">
        <f t="shared" si="112"/>
        <v>0.01</v>
      </c>
      <c r="K368" s="4">
        <f t="shared" si="113"/>
        <v>1.4859</v>
      </c>
      <c r="L368" s="4">
        <f t="shared" si="114"/>
        <v>0.01</v>
      </c>
      <c r="M368" s="7" t="e">
        <f t="shared" si="115"/>
        <v>#NUM!</v>
      </c>
      <c r="N368" s="6" t="e">
        <f t="shared" si="116"/>
        <v>#NUM!</v>
      </c>
      <c r="O368" s="4">
        <f t="shared" si="117"/>
        <v>1.5473361061596352E-4</v>
      </c>
      <c r="P368" s="5" t="e">
        <f t="shared" si="103"/>
        <v>#NUM!</v>
      </c>
      <c r="Q368" s="4" t="e">
        <f t="shared" si="104"/>
        <v>#NUM!</v>
      </c>
      <c r="R368" s="4" t="e">
        <f t="shared" si="105"/>
        <v>#NUM!</v>
      </c>
    </row>
    <row r="369" spans="1:18" x14ac:dyDescent="0.25">
      <c r="A369" s="4">
        <f t="shared" si="100"/>
        <v>4.2240000000000029</v>
      </c>
      <c r="B369" s="5">
        <f t="shared" si="107"/>
        <v>0.35200000000000026</v>
      </c>
      <c r="C369" s="5">
        <f t="shared" si="101"/>
        <v>-1.8666666666666942E-2</v>
      </c>
      <c r="D369" s="5" t="e">
        <f t="shared" si="102"/>
        <v>#NUM!</v>
      </c>
      <c r="E369" s="6" t="e">
        <f t="shared" si="118"/>
        <v>#NUM!</v>
      </c>
      <c r="F369" s="5" t="e">
        <f t="shared" si="108"/>
        <v>#NUM!</v>
      </c>
      <c r="G369" s="6" t="e">
        <f t="shared" si="109"/>
        <v>#NUM!</v>
      </c>
      <c r="H369" s="6" t="e">
        <f t="shared" si="110"/>
        <v>#NUM!</v>
      </c>
      <c r="I369" s="6" t="e">
        <f t="shared" si="111"/>
        <v>#NUM!</v>
      </c>
      <c r="J369" s="4">
        <f t="shared" si="112"/>
        <v>0.01</v>
      </c>
      <c r="K369" s="4">
        <f t="shared" si="113"/>
        <v>1.4859</v>
      </c>
      <c r="L369" s="4">
        <f t="shared" si="114"/>
        <v>0.01</v>
      </c>
      <c r="M369" s="7" t="e">
        <f t="shared" si="115"/>
        <v>#NUM!</v>
      </c>
      <c r="N369" s="6" t="e">
        <f t="shared" si="116"/>
        <v>#NUM!</v>
      </c>
      <c r="O369" s="4">
        <f t="shared" si="117"/>
        <v>1.5473361061596352E-4</v>
      </c>
      <c r="P369" s="5" t="e">
        <f t="shared" si="103"/>
        <v>#NUM!</v>
      </c>
      <c r="Q369" s="4" t="e">
        <f t="shared" si="104"/>
        <v>#NUM!</v>
      </c>
      <c r="R369" s="4" t="e">
        <f t="shared" si="105"/>
        <v>#NUM!</v>
      </c>
    </row>
    <row r="370" spans="1:18" x14ac:dyDescent="0.25">
      <c r="A370" s="4">
        <f t="shared" si="100"/>
        <v>4.2360000000000033</v>
      </c>
      <c r="B370" s="5">
        <f t="shared" si="107"/>
        <v>0.35300000000000026</v>
      </c>
      <c r="C370" s="5">
        <f t="shared" si="101"/>
        <v>-1.9666666666666943E-2</v>
      </c>
      <c r="D370" s="5" t="e">
        <f t="shared" si="102"/>
        <v>#NUM!</v>
      </c>
      <c r="E370" s="6" t="e">
        <f t="shared" si="118"/>
        <v>#NUM!</v>
      </c>
      <c r="F370" s="5" t="e">
        <f t="shared" si="108"/>
        <v>#NUM!</v>
      </c>
      <c r="G370" s="6" t="e">
        <f t="shared" si="109"/>
        <v>#NUM!</v>
      </c>
      <c r="H370" s="6" t="e">
        <f t="shared" si="110"/>
        <v>#NUM!</v>
      </c>
      <c r="I370" s="6" t="e">
        <f t="shared" si="111"/>
        <v>#NUM!</v>
      </c>
      <c r="J370" s="4">
        <f t="shared" si="112"/>
        <v>0.01</v>
      </c>
      <c r="K370" s="4">
        <f t="shared" si="113"/>
        <v>1.4859</v>
      </c>
      <c r="L370" s="4">
        <f t="shared" si="114"/>
        <v>0.01</v>
      </c>
      <c r="M370" s="7" t="e">
        <f t="shared" si="115"/>
        <v>#NUM!</v>
      </c>
      <c r="N370" s="6" t="e">
        <f t="shared" si="116"/>
        <v>#NUM!</v>
      </c>
      <c r="O370" s="4">
        <f t="shared" si="117"/>
        <v>1.5473361061596352E-4</v>
      </c>
      <c r="P370" s="5" t="e">
        <f t="shared" si="103"/>
        <v>#NUM!</v>
      </c>
      <c r="Q370" s="4" t="e">
        <f t="shared" si="104"/>
        <v>#NUM!</v>
      </c>
      <c r="R370" s="4" t="e">
        <f t="shared" si="105"/>
        <v>#NUM!</v>
      </c>
    </row>
    <row r="371" spans="1:18" x14ac:dyDescent="0.25">
      <c r="A371" s="4">
        <f t="shared" si="100"/>
        <v>4.2480000000000029</v>
      </c>
      <c r="B371" s="5">
        <f t="shared" si="107"/>
        <v>0.35400000000000026</v>
      </c>
      <c r="C371" s="5">
        <f t="shared" si="101"/>
        <v>-2.0666666666666944E-2</v>
      </c>
      <c r="D371" s="5" t="e">
        <f t="shared" si="102"/>
        <v>#NUM!</v>
      </c>
      <c r="E371" s="6" t="e">
        <f t="shared" si="118"/>
        <v>#NUM!</v>
      </c>
      <c r="F371" s="5" t="e">
        <f t="shared" si="108"/>
        <v>#NUM!</v>
      </c>
      <c r="G371" s="6" t="e">
        <f t="shared" si="109"/>
        <v>#NUM!</v>
      </c>
      <c r="H371" s="6" t="e">
        <f t="shared" si="110"/>
        <v>#NUM!</v>
      </c>
      <c r="I371" s="6" t="e">
        <f t="shared" si="111"/>
        <v>#NUM!</v>
      </c>
      <c r="J371" s="4">
        <f t="shared" si="112"/>
        <v>0.01</v>
      </c>
      <c r="K371" s="4">
        <f t="shared" si="113"/>
        <v>1.4859</v>
      </c>
      <c r="L371" s="4">
        <f t="shared" si="114"/>
        <v>0.01</v>
      </c>
      <c r="M371" s="7" t="e">
        <f t="shared" si="115"/>
        <v>#NUM!</v>
      </c>
      <c r="N371" s="6" t="e">
        <f t="shared" si="116"/>
        <v>#NUM!</v>
      </c>
      <c r="O371" s="4">
        <f t="shared" si="117"/>
        <v>1.5473361061596352E-4</v>
      </c>
      <c r="P371" s="5" t="e">
        <f t="shared" si="103"/>
        <v>#NUM!</v>
      </c>
      <c r="Q371" s="4" t="e">
        <f t="shared" si="104"/>
        <v>#NUM!</v>
      </c>
      <c r="R371" s="4" t="e">
        <f t="shared" si="105"/>
        <v>#NUM!</v>
      </c>
    </row>
    <row r="372" spans="1:18" x14ac:dyDescent="0.25">
      <c r="A372" s="4">
        <f t="shared" si="100"/>
        <v>4.2600000000000033</v>
      </c>
      <c r="B372" s="5">
        <f t="shared" si="107"/>
        <v>0.35500000000000026</v>
      </c>
      <c r="C372" s="5">
        <f t="shared" si="101"/>
        <v>-2.1666666666666945E-2</v>
      </c>
      <c r="D372" s="5" t="e">
        <f t="shared" si="102"/>
        <v>#NUM!</v>
      </c>
      <c r="E372" s="6" t="e">
        <f t="shared" si="118"/>
        <v>#NUM!</v>
      </c>
      <c r="F372" s="5" t="e">
        <f t="shared" si="108"/>
        <v>#NUM!</v>
      </c>
      <c r="G372" s="6" t="e">
        <f t="shared" si="109"/>
        <v>#NUM!</v>
      </c>
      <c r="H372" s="6" t="e">
        <f t="shared" si="110"/>
        <v>#NUM!</v>
      </c>
      <c r="I372" s="6" t="e">
        <f t="shared" si="111"/>
        <v>#NUM!</v>
      </c>
      <c r="J372" s="4">
        <f t="shared" si="112"/>
        <v>0.01</v>
      </c>
      <c r="K372" s="4">
        <f t="shared" si="113"/>
        <v>1.4859</v>
      </c>
      <c r="L372" s="4">
        <f t="shared" si="114"/>
        <v>0.01</v>
      </c>
      <c r="M372" s="7" t="e">
        <f t="shared" si="115"/>
        <v>#NUM!</v>
      </c>
      <c r="N372" s="6" t="e">
        <f t="shared" si="116"/>
        <v>#NUM!</v>
      </c>
      <c r="O372" s="4">
        <f t="shared" si="117"/>
        <v>1.5473361061596352E-4</v>
      </c>
      <c r="P372" s="5" t="e">
        <f t="shared" si="103"/>
        <v>#NUM!</v>
      </c>
      <c r="Q372" s="4" t="e">
        <f t="shared" si="104"/>
        <v>#NUM!</v>
      </c>
      <c r="R372" s="4" t="e">
        <f t="shared" si="105"/>
        <v>#NUM!</v>
      </c>
    </row>
    <row r="373" spans="1:18" x14ac:dyDescent="0.25">
      <c r="A373" s="4">
        <f t="shared" si="100"/>
        <v>4.2720000000000029</v>
      </c>
      <c r="B373" s="5">
        <f t="shared" si="107"/>
        <v>0.35600000000000026</v>
      </c>
      <c r="C373" s="5">
        <f t="shared" si="101"/>
        <v>-2.2666666666666946E-2</v>
      </c>
      <c r="D373" s="5" t="e">
        <f t="shared" si="102"/>
        <v>#NUM!</v>
      </c>
      <c r="E373" s="6" t="e">
        <f t="shared" si="118"/>
        <v>#NUM!</v>
      </c>
      <c r="F373" s="5" t="e">
        <f t="shared" si="108"/>
        <v>#NUM!</v>
      </c>
      <c r="G373" s="6" t="e">
        <f t="shared" si="109"/>
        <v>#NUM!</v>
      </c>
      <c r="H373" s="6" t="e">
        <f t="shared" si="110"/>
        <v>#NUM!</v>
      </c>
      <c r="I373" s="6" t="e">
        <f t="shared" si="111"/>
        <v>#NUM!</v>
      </c>
      <c r="J373" s="4">
        <f t="shared" si="112"/>
        <v>0.01</v>
      </c>
      <c r="K373" s="4">
        <f t="shared" si="113"/>
        <v>1.4859</v>
      </c>
      <c r="L373" s="4">
        <f t="shared" si="114"/>
        <v>0.01</v>
      </c>
      <c r="M373" s="7" t="e">
        <f t="shared" si="115"/>
        <v>#NUM!</v>
      </c>
      <c r="N373" s="6" t="e">
        <f t="shared" si="116"/>
        <v>#NUM!</v>
      </c>
      <c r="O373" s="4">
        <f t="shared" si="117"/>
        <v>1.5473361061596352E-4</v>
      </c>
      <c r="P373" s="5" t="e">
        <f t="shared" si="103"/>
        <v>#NUM!</v>
      </c>
      <c r="Q373" s="4" t="e">
        <f t="shared" si="104"/>
        <v>#NUM!</v>
      </c>
      <c r="R373" s="4" t="e">
        <f t="shared" si="105"/>
        <v>#NUM!</v>
      </c>
    </row>
    <row r="374" spans="1:18" x14ac:dyDescent="0.25">
      <c r="A374" s="4">
        <f t="shared" si="100"/>
        <v>4.2840000000000034</v>
      </c>
      <c r="B374" s="5">
        <f t="shared" si="107"/>
        <v>0.35700000000000026</v>
      </c>
      <c r="C374" s="5">
        <f t="shared" si="101"/>
        <v>-2.3666666666666947E-2</v>
      </c>
      <c r="D374" s="5" t="e">
        <f t="shared" si="102"/>
        <v>#NUM!</v>
      </c>
      <c r="E374" s="6" t="e">
        <f t="shared" si="118"/>
        <v>#NUM!</v>
      </c>
      <c r="F374" s="5" t="e">
        <f t="shared" si="108"/>
        <v>#NUM!</v>
      </c>
      <c r="G374" s="6" t="e">
        <f t="shared" si="109"/>
        <v>#NUM!</v>
      </c>
      <c r="H374" s="6" t="e">
        <f t="shared" si="110"/>
        <v>#NUM!</v>
      </c>
      <c r="I374" s="6" t="e">
        <f t="shared" si="111"/>
        <v>#NUM!</v>
      </c>
      <c r="J374" s="4">
        <f t="shared" si="112"/>
        <v>0.01</v>
      </c>
      <c r="K374" s="4">
        <f t="shared" si="113"/>
        <v>1.4859</v>
      </c>
      <c r="L374" s="4">
        <f t="shared" si="114"/>
        <v>0.01</v>
      </c>
      <c r="M374" s="7" t="e">
        <f t="shared" si="115"/>
        <v>#NUM!</v>
      </c>
      <c r="N374" s="6" t="e">
        <f t="shared" si="116"/>
        <v>#NUM!</v>
      </c>
      <c r="O374" s="4">
        <f t="shared" si="117"/>
        <v>1.5473361061596352E-4</v>
      </c>
      <c r="P374" s="5" t="e">
        <f t="shared" si="103"/>
        <v>#NUM!</v>
      </c>
      <c r="Q374" s="4" t="e">
        <f t="shared" si="104"/>
        <v>#NUM!</v>
      </c>
      <c r="R374" s="4" t="e">
        <f t="shared" si="105"/>
        <v>#NUM!</v>
      </c>
    </row>
    <row r="375" spans="1:18" x14ac:dyDescent="0.25">
      <c r="A375" s="4">
        <f t="shared" si="100"/>
        <v>4.2960000000000029</v>
      </c>
      <c r="B375" s="5">
        <f t="shared" si="107"/>
        <v>0.35800000000000026</v>
      </c>
      <c r="C375" s="5">
        <f t="shared" si="101"/>
        <v>-2.4666666666666948E-2</v>
      </c>
      <c r="D375" s="5" t="e">
        <f t="shared" si="102"/>
        <v>#NUM!</v>
      </c>
      <c r="E375" s="6" t="e">
        <f t="shared" si="118"/>
        <v>#NUM!</v>
      </c>
      <c r="F375" s="5" t="e">
        <f t="shared" si="108"/>
        <v>#NUM!</v>
      </c>
      <c r="G375" s="6" t="e">
        <f t="shared" si="109"/>
        <v>#NUM!</v>
      </c>
      <c r="H375" s="6" t="e">
        <f t="shared" si="110"/>
        <v>#NUM!</v>
      </c>
      <c r="I375" s="6" t="e">
        <f t="shared" si="111"/>
        <v>#NUM!</v>
      </c>
      <c r="J375" s="4">
        <f t="shared" si="112"/>
        <v>0.01</v>
      </c>
      <c r="K375" s="4">
        <f t="shared" si="113"/>
        <v>1.4859</v>
      </c>
      <c r="L375" s="4">
        <f t="shared" si="114"/>
        <v>0.01</v>
      </c>
      <c r="M375" s="7" t="e">
        <f t="shared" si="115"/>
        <v>#NUM!</v>
      </c>
      <c r="N375" s="6" t="e">
        <f t="shared" si="116"/>
        <v>#NUM!</v>
      </c>
      <c r="O375" s="4">
        <f t="shared" si="117"/>
        <v>1.5473361061596352E-4</v>
      </c>
      <c r="P375" s="5" t="e">
        <f t="shared" si="103"/>
        <v>#NUM!</v>
      </c>
      <c r="Q375" s="4" t="e">
        <f t="shared" si="104"/>
        <v>#NUM!</v>
      </c>
      <c r="R375" s="4" t="e">
        <f t="shared" si="105"/>
        <v>#NUM!</v>
      </c>
    </row>
    <row r="376" spans="1:18" x14ac:dyDescent="0.25">
      <c r="A376" s="4">
        <f t="shared" si="100"/>
        <v>4.3080000000000034</v>
      </c>
      <c r="B376" s="5">
        <f t="shared" si="107"/>
        <v>0.35900000000000026</v>
      </c>
      <c r="C376" s="5">
        <f t="shared" si="101"/>
        <v>-2.5666666666666949E-2</v>
      </c>
      <c r="D376" s="5" t="e">
        <f t="shared" si="102"/>
        <v>#NUM!</v>
      </c>
      <c r="E376" s="6" t="e">
        <f t="shared" si="118"/>
        <v>#NUM!</v>
      </c>
      <c r="F376" s="5" t="e">
        <f t="shared" si="108"/>
        <v>#NUM!</v>
      </c>
      <c r="G376" s="6" t="e">
        <f t="shared" si="109"/>
        <v>#NUM!</v>
      </c>
      <c r="H376" s="6" t="e">
        <f t="shared" si="110"/>
        <v>#NUM!</v>
      </c>
      <c r="I376" s="6" t="e">
        <f t="shared" si="111"/>
        <v>#NUM!</v>
      </c>
      <c r="J376" s="4">
        <f t="shared" si="112"/>
        <v>0.01</v>
      </c>
      <c r="K376" s="4">
        <f t="shared" si="113"/>
        <v>1.4859</v>
      </c>
      <c r="L376" s="4">
        <f t="shared" si="114"/>
        <v>0.01</v>
      </c>
      <c r="M376" s="7" t="e">
        <f t="shared" si="115"/>
        <v>#NUM!</v>
      </c>
      <c r="N376" s="6" t="e">
        <f t="shared" si="116"/>
        <v>#NUM!</v>
      </c>
      <c r="O376" s="4">
        <f t="shared" si="117"/>
        <v>1.5473361061596352E-4</v>
      </c>
      <c r="P376" s="5" t="e">
        <f t="shared" si="103"/>
        <v>#NUM!</v>
      </c>
      <c r="Q376" s="4" t="e">
        <f t="shared" si="104"/>
        <v>#NUM!</v>
      </c>
      <c r="R376" s="4" t="e">
        <f t="shared" si="105"/>
        <v>#NUM!</v>
      </c>
    </row>
    <row r="377" spans="1:18" x14ac:dyDescent="0.25">
      <c r="A377" s="4">
        <f t="shared" si="100"/>
        <v>4.3200000000000029</v>
      </c>
      <c r="B377" s="5">
        <f t="shared" si="107"/>
        <v>0.36000000000000026</v>
      </c>
      <c r="C377" s="5">
        <f t="shared" si="101"/>
        <v>-2.6666666666666949E-2</v>
      </c>
      <c r="D377" s="5" t="e">
        <f t="shared" si="102"/>
        <v>#NUM!</v>
      </c>
      <c r="E377" s="6" t="e">
        <f t="shared" si="118"/>
        <v>#NUM!</v>
      </c>
      <c r="F377" s="5" t="e">
        <f t="shared" si="108"/>
        <v>#NUM!</v>
      </c>
      <c r="G377" s="6" t="e">
        <f t="shared" si="109"/>
        <v>#NUM!</v>
      </c>
      <c r="H377" s="6" t="e">
        <f t="shared" si="110"/>
        <v>#NUM!</v>
      </c>
      <c r="I377" s="6" t="e">
        <f t="shared" si="111"/>
        <v>#NUM!</v>
      </c>
      <c r="J377" s="4">
        <f t="shared" si="112"/>
        <v>0.01</v>
      </c>
      <c r="K377" s="4">
        <f t="shared" si="113"/>
        <v>1.4859</v>
      </c>
      <c r="L377" s="4">
        <f t="shared" si="114"/>
        <v>0.01</v>
      </c>
      <c r="M377" s="7" t="e">
        <f t="shared" si="115"/>
        <v>#NUM!</v>
      </c>
      <c r="N377" s="6" t="e">
        <f t="shared" si="116"/>
        <v>#NUM!</v>
      </c>
      <c r="O377" s="4">
        <f t="shared" si="117"/>
        <v>1.5473361061596352E-4</v>
      </c>
      <c r="P377" s="5" t="e">
        <f t="shared" si="103"/>
        <v>#NUM!</v>
      </c>
      <c r="Q377" s="4" t="e">
        <f t="shared" si="104"/>
        <v>#NUM!</v>
      </c>
      <c r="R377" s="4" t="e">
        <f t="shared" si="105"/>
        <v>#NUM!</v>
      </c>
    </row>
    <row r="378" spans="1:18" x14ac:dyDescent="0.25">
      <c r="A378" s="4">
        <f t="shared" si="100"/>
        <v>4.3320000000000034</v>
      </c>
      <c r="B378" s="5">
        <f t="shared" si="107"/>
        <v>0.36100000000000027</v>
      </c>
      <c r="C378" s="5">
        <f t="shared" si="101"/>
        <v>-2.766666666666695E-2</v>
      </c>
      <c r="D378" s="5" t="e">
        <f t="shared" si="102"/>
        <v>#NUM!</v>
      </c>
      <c r="E378" s="6" t="e">
        <f t="shared" si="118"/>
        <v>#NUM!</v>
      </c>
      <c r="F378" s="5" t="e">
        <f t="shared" si="108"/>
        <v>#NUM!</v>
      </c>
      <c r="G378" s="6" t="e">
        <f t="shared" si="109"/>
        <v>#NUM!</v>
      </c>
      <c r="H378" s="6" t="e">
        <f t="shared" si="110"/>
        <v>#NUM!</v>
      </c>
      <c r="I378" s="6" t="e">
        <f t="shared" si="111"/>
        <v>#NUM!</v>
      </c>
      <c r="J378" s="4">
        <f t="shared" si="112"/>
        <v>0.01</v>
      </c>
      <c r="K378" s="4">
        <f t="shared" si="113"/>
        <v>1.4859</v>
      </c>
      <c r="L378" s="4">
        <f t="shared" si="114"/>
        <v>0.01</v>
      </c>
      <c r="M378" s="7" t="e">
        <f t="shared" si="115"/>
        <v>#NUM!</v>
      </c>
      <c r="N378" s="6" t="e">
        <f t="shared" si="116"/>
        <v>#NUM!</v>
      </c>
      <c r="O378" s="4">
        <f t="shared" si="117"/>
        <v>1.5473361061596352E-4</v>
      </c>
      <c r="P378" s="5" t="e">
        <f t="shared" si="103"/>
        <v>#NUM!</v>
      </c>
      <c r="Q378" s="4" t="e">
        <f t="shared" si="104"/>
        <v>#NUM!</v>
      </c>
      <c r="R378" s="4" t="e">
        <f t="shared" si="105"/>
        <v>#NUM!</v>
      </c>
    </row>
    <row r="379" spans="1:18" x14ac:dyDescent="0.25">
      <c r="A379" s="4">
        <f t="shared" si="100"/>
        <v>4.344000000000003</v>
      </c>
      <c r="B379" s="5">
        <f t="shared" si="107"/>
        <v>0.36200000000000027</v>
      </c>
      <c r="C379" s="5">
        <f t="shared" si="101"/>
        <v>-2.8666666666666951E-2</v>
      </c>
      <c r="D379" s="5" t="e">
        <f t="shared" si="102"/>
        <v>#NUM!</v>
      </c>
      <c r="E379" s="6" t="e">
        <f t="shared" si="118"/>
        <v>#NUM!</v>
      </c>
      <c r="F379" s="5" t="e">
        <f t="shared" si="108"/>
        <v>#NUM!</v>
      </c>
      <c r="G379" s="6" t="e">
        <f t="shared" si="109"/>
        <v>#NUM!</v>
      </c>
      <c r="H379" s="6" t="e">
        <f t="shared" si="110"/>
        <v>#NUM!</v>
      </c>
      <c r="I379" s="6" t="e">
        <f t="shared" si="111"/>
        <v>#NUM!</v>
      </c>
      <c r="J379" s="4">
        <f t="shared" si="112"/>
        <v>0.01</v>
      </c>
      <c r="K379" s="4">
        <f t="shared" si="113"/>
        <v>1.4859</v>
      </c>
      <c r="L379" s="4">
        <f t="shared" si="114"/>
        <v>0.01</v>
      </c>
      <c r="M379" s="7" t="e">
        <f t="shared" si="115"/>
        <v>#NUM!</v>
      </c>
      <c r="N379" s="6" t="e">
        <f t="shared" si="116"/>
        <v>#NUM!</v>
      </c>
      <c r="O379" s="4">
        <f t="shared" si="117"/>
        <v>1.5473361061596352E-4</v>
      </c>
      <c r="P379" s="5" t="e">
        <f t="shared" si="103"/>
        <v>#NUM!</v>
      </c>
      <c r="Q379" s="4" t="e">
        <f t="shared" si="104"/>
        <v>#NUM!</v>
      </c>
      <c r="R379" s="4" t="e">
        <f t="shared" si="105"/>
        <v>#NUM!</v>
      </c>
    </row>
    <row r="380" spans="1:18" x14ac:dyDescent="0.25">
      <c r="A380" s="4">
        <f t="shared" si="100"/>
        <v>4.3560000000000034</v>
      </c>
      <c r="B380" s="5">
        <f t="shared" si="107"/>
        <v>0.36300000000000027</v>
      </c>
      <c r="C380" s="5">
        <f t="shared" si="101"/>
        <v>-2.9666666666666952E-2</v>
      </c>
      <c r="D380" s="5" t="e">
        <f t="shared" si="102"/>
        <v>#NUM!</v>
      </c>
      <c r="E380" s="6" t="e">
        <f t="shared" si="118"/>
        <v>#NUM!</v>
      </c>
      <c r="F380" s="5" t="e">
        <f t="shared" si="108"/>
        <v>#NUM!</v>
      </c>
      <c r="G380" s="6" t="e">
        <f t="shared" si="109"/>
        <v>#NUM!</v>
      </c>
      <c r="H380" s="6" t="e">
        <f t="shared" si="110"/>
        <v>#NUM!</v>
      </c>
      <c r="I380" s="6" t="e">
        <f t="shared" si="111"/>
        <v>#NUM!</v>
      </c>
      <c r="J380" s="4">
        <f t="shared" si="112"/>
        <v>0.01</v>
      </c>
      <c r="K380" s="4">
        <f t="shared" si="113"/>
        <v>1.4859</v>
      </c>
      <c r="L380" s="4">
        <f t="shared" si="114"/>
        <v>0.01</v>
      </c>
      <c r="M380" s="7" t="e">
        <f t="shared" si="115"/>
        <v>#NUM!</v>
      </c>
      <c r="N380" s="6" t="e">
        <f t="shared" si="116"/>
        <v>#NUM!</v>
      </c>
      <c r="O380" s="4">
        <f t="shared" si="117"/>
        <v>1.5473361061596352E-4</v>
      </c>
      <c r="P380" s="5" t="e">
        <f t="shared" si="103"/>
        <v>#NUM!</v>
      </c>
      <c r="Q380" s="4" t="e">
        <f t="shared" si="104"/>
        <v>#NUM!</v>
      </c>
      <c r="R380" s="4" t="e">
        <f t="shared" si="105"/>
        <v>#NUM!</v>
      </c>
    </row>
    <row r="381" spans="1:18" x14ac:dyDescent="0.25">
      <c r="A381" s="4">
        <f t="shared" si="100"/>
        <v>4.368000000000003</v>
      </c>
      <c r="B381" s="5">
        <f t="shared" si="107"/>
        <v>0.36400000000000027</v>
      </c>
      <c r="C381" s="5">
        <f t="shared" si="101"/>
        <v>-3.0666666666666953E-2</v>
      </c>
      <c r="D381" s="5" t="e">
        <f t="shared" si="102"/>
        <v>#NUM!</v>
      </c>
      <c r="E381" s="6" t="e">
        <f t="shared" si="118"/>
        <v>#NUM!</v>
      </c>
      <c r="F381" s="5" t="e">
        <f t="shared" si="108"/>
        <v>#NUM!</v>
      </c>
      <c r="G381" s="6" t="e">
        <f t="shared" si="109"/>
        <v>#NUM!</v>
      </c>
      <c r="H381" s="6" t="e">
        <f t="shared" si="110"/>
        <v>#NUM!</v>
      </c>
      <c r="I381" s="6" t="e">
        <f t="shared" si="111"/>
        <v>#NUM!</v>
      </c>
      <c r="J381" s="4">
        <f t="shared" si="112"/>
        <v>0.01</v>
      </c>
      <c r="K381" s="4">
        <f t="shared" si="113"/>
        <v>1.4859</v>
      </c>
      <c r="L381" s="4">
        <f t="shared" si="114"/>
        <v>0.01</v>
      </c>
      <c r="M381" s="7" t="e">
        <f t="shared" si="115"/>
        <v>#NUM!</v>
      </c>
      <c r="N381" s="6" t="e">
        <f t="shared" si="116"/>
        <v>#NUM!</v>
      </c>
      <c r="O381" s="4">
        <f t="shared" si="117"/>
        <v>1.5473361061596352E-4</v>
      </c>
      <c r="P381" s="5" t="e">
        <f t="shared" si="103"/>
        <v>#NUM!</v>
      </c>
      <c r="Q381" s="4" t="e">
        <f t="shared" si="104"/>
        <v>#NUM!</v>
      </c>
      <c r="R381" s="4" t="e">
        <f t="shared" si="105"/>
        <v>#NUM!</v>
      </c>
    </row>
    <row r="382" spans="1:18" x14ac:dyDescent="0.25">
      <c r="A382" s="4">
        <f t="shared" si="100"/>
        <v>4.3800000000000034</v>
      </c>
      <c r="B382" s="5">
        <f t="shared" si="107"/>
        <v>0.36500000000000027</v>
      </c>
      <c r="C382" s="5">
        <f t="shared" si="101"/>
        <v>-3.1666666666666954E-2</v>
      </c>
      <c r="D382" s="5" t="e">
        <f t="shared" si="102"/>
        <v>#NUM!</v>
      </c>
      <c r="E382" s="6" t="e">
        <f t="shared" si="118"/>
        <v>#NUM!</v>
      </c>
      <c r="F382" s="5" t="e">
        <f t="shared" si="108"/>
        <v>#NUM!</v>
      </c>
      <c r="G382" s="6" t="e">
        <f t="shared" si="109"/>
        <v>#NUM!</v>
      </c>
      <c r="H382" s="6" t="e">
        <f t="shared" si="110"/>
        <v>#NUM!</v>
      </c>
      <c r="I382" s="6" t="e">
        <f t="shared" si="111"/>
        <v>#NUM!</v>
      </c>
      <c r="J382" s="4">
        <f t="shared" si="112"/>
        <v>0.01</v>
      </c>
      <c r="K382" s="4">
        <f t="shared" si="113"/>
        <v>1.4859</v>
      </c>
      <c r="L382" s="4">
        <f t="shared" si="114"/>
        <v>0.01</v>
      </c>
      <c r="M382" s="7" t="e">
        <f t="shared" si="115"/>
        <v>#NUM!</v>
      </c>
      <c r="N382" s="6" t="e">
        <f t="shared" si="116"/>
        <v>#NUM!</v>
      </c>
      <c r="O382" s="4">
        <f t="shared" si="117"/>
        <v>1.5473361061596352E-4</v>
      </c>
      <c r="P382" s="5" t="e">
        <f t="shared" si="103"/>
        <v>#NUM!</v>
      </c>
      <c r="Q382" s="4" t="e">
        <f t="shared" si="104"/>
        <v>#NUM!</v>
      </c>
      <c r="R382" s="4" t="e">
        <f t="shared" si="105"/>
        <v>#NUM!</v>
      </c>
    </row>
    <row r="383" spans="1:18" x14ac:dyDescent="0.25">
      <c r="A383" s="4">
        <f t="shared" si="100"/>
        <v>4.392000000000003</v>
      </c>
      <c r="B383" s="5">
        <f t="shared" si="107"/>
        <v>0.36600000000000027</v>
      </c>
      <c r="C383" s="5">
        <f t="shared" si="101"/>
        <v>-3.2666666666666955E-2</v>
      </c>
      <c r="D383" s="5" t="e">
        <f t="shared" si="102"/>
        <v>#NUM!</v>
      </c>
      <c r="E383" s="6" t="e">
        <f t="shared" si="118"/>
        <v>#NUM!</v>
      </c>
      <c r="F383" s="5" t="e">
        <f t="shared" si="108"/>
        <v>#NUM!</v>
      </c>
      <c r="G383" s="6" t="e">
        <f t="shared" si="109"/>
        <v>#NUM!</v>
      </c>
      <c r="H383" s="6" t="e">
        <f t="shared" si="110"/>
        <v>#NUM!</v>
      </c>
      <c r="I383" s="6" t="e">
        <f t="shared" si="111"/>
        <v>#NUM!</v>
      </c>
      <c r="J383" s="4">
        <f t="shared" si="112"/>
        <v>0.01</v>
      </c>
      <c r="K383" s="4">
        <f t="shared" si="113"/>
        <v>1.4859</v>
      </c>
      <c r="L383" s="4">
        <f t="shared" si="114"/>
        <v>0.01</v>
      </c>
      <c r="M383" s="7" t="e">
        <f t="shared" si="115"/>
        <v>#NUM!</v>
      </c>
      <c r="N383" s="6" t="e">
        <f t="shared" si="116"/>
        <v>#NUM!</v>
      </c>
      <c r="O383" s="4">
        <f t="shared" si="117"/>
        <v>1.5473361061596352E-4</v>
      </c>
      <c r="P383" s="5" t="e">
        <f t="shared" si="103"/>
        <v>#NUM!</v>
      </c>
      <c r="Q383" s="4" t="e">
        <f t="shared" si="104"/>
        <v>#NUM!</v>
      </c>
      <c r="R383" s="4" t="e">
        <f t="shared" si="105"/>
        <v>#NUM!</v>
      </c>
    </row>
    <row r="384" spans="1:18" x14ac:dyDescent="0.25">
      <c r="A384" s="4">
        <f t="shared" si="100"/>
        <v>4.4040000000000035</v>
      </c>
      <c r="B384" s="5">
        <f t="shared" si="107"/>
        <v>0.36700000000000027</v>
      </c>
      <c r="C384" s="5">
        <f t="shared" si="101"/>
        <v>-3.3666666666666956E-2</v>
      </c>
      <c r="D384" s="5" t="e">
        <f t="shared" si="102"/>
        <v>#NUM!</v>
      </c>
      <c r="E384" s="6" t="e">
        <f t="shared" si="118"/>
        <v>#NUM!</v>
      </c>
      <c r="F384" s="5" t="e">
        <f t="shared" si="108"/>
        <v>#NUM!</v>
      </c>
      <c r="G384" s="6" t="e">
        <f t="shared" si="109"/>
        <v>#NUM!</v>
      </c>
      <c r="H384" s="6" t="e">
        <f t="shared" si="110"/>
        <v>#NUM!</v>
      </c>
      <c r="I384" s="6" t="e">
        <f t="shared" si="111"/>
        <v>#NUM!</v>
      </c>
      <c r="J384" s="4">
        <f t="shared" si="112"/>
        <v>0.01</v>
      </c>
      <c r="K384" s="4">
        <f t="shared" si="113"/>
        <v>1.4859</v>
      </c>
      <c r="L384" s="4">
        <f t="shared" si="114"/>
        <v>0.01</v>
      </c>
      <c r="M384" s="7" t="e">
        <f t="shared" si="115"/>
        <v>#NUM!</v>
      </c>
      <c r="N384" s="6" t="e">
        <f t="shared" si="116"/>
        <v>#NUM!</v>
      </c>
      <c r="O384" s="4">
        <f t="shared" si="117"/>
        <v>1.5473361061596352E-4</v>
      </c>
      <c r="P384" s="5" t="e">
        <f t="shared" si="103"/>
        <v>#NUM!</v>
      </c>
      <c r="Q384" s="4" t="e">
        <f t="shared" si="104"/>
        <v>#NUM!</v>
      </c>
      <c r="R384" s="4" t="e">
        <f t="shared" si="105"/>
        <v>#NUM!</v>
      </c>
    </row>
    <row r="385" spans="1:18" x14ac:dyDescent="0.25">
      <c r="A385" s="4">
        <f t="shared" si="100"/>
        <v>4.416000000000003</v>
      </c>
      <c r="B385" s="5">
        <f t="shared" si="107"/>
        <v>0.36800000000000027</v>
      </c>
      <c r="C385" s="5">
        <f t="shared" si="101"/>
        <v>-3.4666666666666957E-2</v>
      </c>
      <c r="D385" s="5" t="e">
        <f t="shared" si="102"/>
        <v>#NUM!</v>
      </c>
      <c r="E385" s="6" t="e">
        <f t="shared" si="118"/>
        <v>#NUM!</v>
      </c>
      <c r="F385" s="5" t="e">
        <f t="shared" si="108"/>
        <v>#NUM!</v>
      </c>
      <c r="G385" s="6" t="e">
        <f t="shared" si="109"/>
        <v>#NUM!</v>
      </c>
      <c r="H385" s="6" t="e">
        <f t="shared" si="110"/>
        <v>#NUM!</v>
      </c>
      <c r="I385" s="6" t="e">
        <f t="shared" si="111"/>
        <v>#NUM!</v>
      </c>
      <c r="J385" s="4">
        <f t="shared" si="112"/>
        <v>0.01</v>
      </c>
      <c r="K385" s="4">
        <f t="shared" si="113"/>
        <v>1.4859</v>
      </c>
      <c r="L385" s="4">
        <f t="shared" si="114"/>
        <v>0.01</v>
      </c>
      <c r="M385" s="7" t="e">
        <f t="shared" si="115"/>
        <v>#NUM!</v>
      </c>
      <c r="N385" s="6" t="e">
        <f t="shared" si="116"/>
        <v>#NUM!</v>
      </c>
      <c r="O385" s="4">
        <f t="shared" si="117"/>
        <v>1.5473361061596352E-4</v>
      </c>
      <c r="P385" s="5" t="e">
        <f t="shared" si="103"/>
        <v>#NUM!</v>
      </c>
      <c r="Q385" s="4" t="e">
        <f t="shared" si="104"/>
        <v>#NUM!</v>
      </c>
      <c r="R385" s="4" t="e">
        <f t="shared" si="105"/>
        <v>#NUM!</v>
      </c>
    </row>
    <row r="386" spans="1:18" x14ac:dyDescent="0.25">
      <c r="A386" s="4">
        <f t="shared" si="100"/>
        <v>4.4280000000000035</v>
      </c>
      <c r="B386" s="5">
        <f t="shared" si="107"/>
        <v>0.36900000000000027</v>
      </c>
      <c r="C386" s="5">
        <f t="shared" si="101"/>
        <v>-3.5666666666666957E-2</v>
      </c>
      <c r="D386" s="5" t="e">
        <f t="shared" si="102"/>
        <v>#NUM!</v>
      </c>
      <c r="E386" s="6" t="e">
        <f t="shared" si="118"/>
        <v>#NUM!</v>
      </c>
      <c r="F386" s="5" t="e">
        <f t="shared" si="108"/>
        <v>#NUM!</v>
      </c>
      <c r="G386" s="6" t="e">
        <f t="shared" si="109"/>
        <v>#NUM!</v>
      </c>
      <c r="H386" s="6" t="e">
        <f t="shared" si="110"/>
        <v>#NUM!</v>
      </c>
      <c r="I386" s="6" t="e">
        <f t="shared" si="111"/>
        <v>#NUM!</v>
      </c>
      <c r="J386" s="4">
        <f t="shared" si="112"/>
        <v>0.01</v>
      </c>
      <c r="K386" s="4">
        <f t="shared" si="113"/>
        <v>1.4859</v>
      </c>
      <c r="L386" s="4">
        <f t="shared" si="114"/>
        <v>0.01</v>
      </c>
      <c r="M386" s="7" t="e">
        <f t="shared" si="115"/>
        <v>#NUM!</v>
      </c>
      <c r="N386" s="6" t="e">
        <f t="shared" si="116"/>
        <v>#NUM!</v>
      </c>
      <c r="O386" s="4">
        <f t="shared" si="117"/>
        <v>1.5473361061596352E-4</v>
      </c>
      <c r="P386" s="5" t="e">
        <f t="shared" si="103"/>
        <v>#NUM!</v>
      </c>
      <c r="Q386" s="4" t="e">
        <f t="shared" si="104"/>
        <v>#NUM!</v>
      </c>
      <c r="R386" s="4" t="e">
        <f t="shared" si="105"/>
        <v>#NUM!</v>
      </c>
    </row>
    <row r="387" spans="1:18" x14ac:dyDescent="0.25">
      <c r="A387" s="4">
        <f t="shared" si="100"/>
        <v>4.4400000000000031</v>
      </c>
      <c r="B387" s="5">
        <f t="shared" si="107"/>
        <v>0.37000000000000027</v>
      </c>
      <c r="C387" s="5">
        <f t="shared" si="101"/>
        <v>-3.6666666666666958E-2</v>
      </c>
      <c r="D387" s="5" t="e">
        <f t="shared" si="102"/>
        <v>#NUM!</v>
      </c>
      <c r="E387" s="6" t="e">
        <f t="shared" si="118"/>
        <v>#NUM!</v>
      </c>
      <c r="F387" s="5" t="e">
        <f t="shared" si="108"/>
        <v>#NUM!</v>
      </c>
      <c r="G387" s="6" t="e">
        <f t="shared" si="109"/>
        <v>#NUM!</v>
      </c>
      <c r="H387" s="6" t="e">
        <f t="shared" si="110"/>
        <v>#NUM!</v>
      </c>
      <c r="I387" s="6" t="e">
        <f t="shared" si="111"/>
        <v>#NUM!</v>
      </c>
      <c r="J387" s="4">
        <f t="shared" si="112"/>
        <v>0.01</v>
      </c>
      <c r="K387" s="4">
        <f t="shared" si="113"/>
        <v>1.4859</v>
      </c>
      <c r="L387" s="4">
        <f t="shared" si="114"/>
        <v>0.01</v>
      </c>
      <c r="M387" s="7" t="e">
        <f t="shared" si="115"/>
        <v>#NUM!</v>
      </c>
      <c r="N387" s="6" t="e">
        <f t="shared" si="116"/>
        <v>#NUM!</v>
      </c>
      <c r="O387" s="4">
        <f t="shared" si="117"/>
        <v>1.5473361061596352E-4</v>
      </c>
      <c r="P387" s="5" t="e">
        <f t="shared" si="103"/>
        <v>#NUM!</v>
      </c>
      <c r="Q387" s="4" t="e">
        <f t="shared" si="104"/>
        <v>#NUM!</v>
      </c>
      <c r="R387" s="4" t="e">
        <f t="shared" si="105"/>
        <v>#NUM!</v>
      </c>
    </row>
    <row r="388" spans="1:18" x14ac:dyDescent="0.25">
      <c r="A388" s="4">
        <f t="shared" si="100"/>
        <v>4.4520000000000035</v>
      </c>
      <c r="B388" s="5">
        <f t="shared" si="107"/>
        <v>0.37100000000000027</v>
      </c>
      <c r="C388" s="5">
        <f t="shared" si="101"/>
        <v>-3.7666666666666959E-2</v>
      </c>
      <c r="D388" s="5" t="e">
        <f t="shared" si="102"/>
        <v>#NUM!</v>
      </c>
      <c r="E388" s="6" t="e">
        <f t="shared" si="118"/>
        <v>#NUM!</v>
      </c>
      <c r="F388" s="5" t="e">
        <f t="shared" si="108"/>
        <v>#NUM!</v>
      </c>
      <c r="G388" s="6" t="e">
        <f t="shared" si="109"/>
        <v>#NUM!</v>
      </c>
      <c r="H388" s="6" t="e">
        <f t="shared" si="110"/>
        <v>#NUM!</v>
      </c>
      <c r="I388" s="6" t="e">
        <f t="shared" si="111"/>
        <v>#NUM!</v>
      </c>
      <c r="J388" s="4">
        <f t="shared" si="112"/>
        <v>0.01</v>
      </c>
      <c r="K388" s="4">
        <f t="shared" si="113"/>
        <v>1.4859</v>
      </c>
      <c r="L388" s="4">
        <f t="shared" si="114"/>
        <v>0.01</v>
      </c>
      <c r="M388" s="7" t="e">
        <f t="shared" si="115"/>
        <v>#NUM!</v>
      </c>
      <c r="N388" s="6" t="e">
        <f t="shared" si="116"/>
        <v>#NUM!</v>
      </c>
      <c r="O388" s="4">
        <f t="shared" si="117"/>
        <v>1.5473361061596352E-4</v>
      </c>
      <c r="P388" s="5" t="e">
        <f t="shared" si="103"/>
        <v>#NUM!</v>
      </c>
      <c r="Q388" s="4" t="e">
        <f t="shared" si="104"/>
        <v>#NUM!</v>
      </c>
      <c r="R388" s="4" t="e">
        <f t="shared" si="105"/>
        <v>#NUM!</v>
      </c>
    </row>
    <row r="389" spans="1:18" x14ac:dyDescent="0.25">
      <c r="A389" s="4">
        <f t="shared" si="100"/>
        <v>4.4640000000000031</v>
      </c>
      <c r="B389" s="5">
        <f t="shared" si="107"/>
        <v>0.37200000000000027</v>
      </c>
      <c r="C389" s="5">
        <f t="shared" si="101"/>
        <v>-3.866666666666696E-2</v>
      </c>
      <c r="D389" s="5" t="e">
        <f t="shared" si="102"/>
        <v>#NUM!</v>
      </c>
      <c r="E389" s="6" t="e">
        <f t="shared" si="118"/>
        <v>#NUM!</v>
      </c>
      <c r="F389" s="5" t="e">
        <f t="shared" si="108"/>
        <v>#NUM!</v>
      </c>
      <c r="G389" s="6" t="e">
        <f t="shared" si="109"/>
        <v>#NUM!</v>
      </c>
      <c r="H389" s="6" t="e">
        <f t="shared" si="110"/>
        <v>#NUM!</v>
      </c>
      <c r="I389" s="6" t="e">
        <f t="shared" si="111"/>
        <v>#NUM!</v>
      </c>
      <c r="J389" s="4">
        <f t="shared" si="112"/>
        <v>0.01</v>
      </c>
      <c r="K389" s="4">
        <f t="shared" si="113"/>
        <v>1.4859</v>
      </c>
      <c r="L389" s="4">
        <f t="shared" si="114"/>
        <v>0.01</v>
      </c>
      <c r="M389" s="7" t="e">
        <f t="shared" si="115"/>
        <v>#NUM!</v>
      </c>
      <c r="N389" s="6" t="e">
        <f t="shared" si="116"/>
        <v>#NUM!</v>
      </c>
      <c r="O389" s="4">
        <f t="shared" si="117"/>
        <v>1.5473361061596352E-4</v>
      </c>
      <c r="P389" s="5" t="e">
        <f t="shared" si="103"/>
        <v>#NUM!</v>
      </c>
      <c r="Q389" s="4" t="e">
        <f t="shared" si="104"/>
        <v>#NUM!</v>
      </c>
      <c r="R389" s="4" t="e">
        <f t="shared" si="105"/>
        <v>#NUM!</v>
      </c>
    </row>
    <row r="390" spans="1:18" x14ac:dyDescent="0.25">
      <c r="A390" s="4">
        <f t="shared" si="100"/>
        <v>4.4760000000000035</v>
      </c>
      <c r="B390" s="5">
        <f t="shared" si="107"/>
        <v>0.37300000000000028</v>
      </c>
      <c r="C390" s="5">
        <f t="shared" si="101"/>
        <v>-3.9666666666666961E-2</v>
      </c>
      <c r="D390" s="5" t="e">
        <f t="shared" si="102"/>
        <v>#NUM!</v>
      </c>
      <c r="E390" s="6" t="e">
        <f t="shared" si="118"/>
        <v>#NUM!</v>
      </c>
      <c r="F390" s="5" t="e">
        <f t="shared" si="108"/>
        <v>#NUM!</v>
      </c>
      <c r="G390" s="6" t="e">
        <f t="shared" si="109"/>
        <v>#NUM!</v>
      </c>
      <c r="H390" s="6" t="e">
        <f t="shared" si="110"/>
        <v>#NUM!</v>
      </c>
      <c r="I390" s="6" t="e">
        <f t="shared" si="111"/>
        <v>#NUM!</v>
      </c>
      <c r="J390" s="4">
        <f t="shared" si="112"/>
        <v>0.01</v>
      </c>
      <c r="K390" s="4">
        <f t="shared" si="113"/>
        <v>1.4859</v>
      </c>
      <c r="L390" s="4">
        <f t="shared" si="114"/>
        <v>0.01</v>
      </c>
      <c r="M390" s="7" t="e">
        <f t="shared" si="115"/>
        <v>#NUM!</v>
      </c>
      <c r="N390" s="6" t="e">
        <f t="shared" si="116"/>
        <v>#NUM!</v>
      </c>
      <c r="O390" s="4">
        <f t="shared" si="117"/>
        <v>1.5473361061596352E-4</v>
      </c>
      <c r="P390" s="5" t="e">
        <f t="shared" si="103"/>
        <v>#NUM!</v>
      </c>
      <c r="Q390" s="4" t="e">
        <f t="shared" si="104"/>
        <v>#NUM!</v>
      </c>
      <c r="R390" s="4" t="e">
        <f t="shared" si="105"/>
        <v>#NUM!</v>
      </c>
    </row>
    <row r="391" spans="1:18" x14ac:dyDescent="0.25">
      <c r="A391" s="4">
        <f t="shared" si="100"/>
        <v>4.4880000000000031</v>
      </c>
      <c r="B391" s="5">
        <f t="shared" si="107"/>
        <v>0.37400000000000028</v>
      </c>
      <c r="C391" s="5">
        <f t="shared" si="101"/>
        <v>-4.0666666666666962E-2</v>
      </c>
      <c r="D391" s="5" t="e">
        <f t="shared" si="102"/>
        <v>#NUM!</v>
      </c>
      <c r="E391" s="6" t="e">
        <f t="shared" si="118"/>
        <v>#NUM!</v>
      </c>
      <c r="F391" s="5" t="e">
        <f t="shared" si="108"/>
        <v>#NUM!</v>
      </c>
      <c r="G391" s="6" t="e">
        <f t="shared" si="109"/>
        <v>#NUM!</v>
      </c>
      <c r="H391" s="6" t="e">
        <f t="shared" si="110"/>
        <v>#NUM!</v>
      </c>
      <c r="I391" s="6" t="e">
        <f t="shared" si="111"/>
        <v>#NUM!</v>
      </c>
      <c r="J391" s="4">
        <f t="shared" si="112"/>
        <v>0.01</v>
      </c>
      <c r="K391" s="4">
        <f t="shared" si="113"/>
        <v>1.4859</v>
      </c>
      <c r="L391" s="4">
        <f t="shared" si="114"/>
        <v>0.01</v>
      </c>
      <c r="M391" s="7" t="e">
        <f t="shared" si="115"/>
        <v>#NUM!</v>
      </c>
      <c r="N391" s="6" t="e">
        <f t="shared" si="116"/>
        <v>#NUM!</v>
      </c>
      <c r="O391" s="4">
        <f t="shared" si="117"/>
        <v>1.5473361061596352E-4</v>
      </c>
      <c r="P391" s="5" t="e">
        <f t="shared" si="103"/>
        <v>#NUM!</v>
      </c>
      <c r="Q391" s="4" t="e">
        <f t="shared" si="104"/>
        <v>#NUM!</v>
      </c>
      <c r="R391" s="4" t="e">
        <f t="shared" si="105"/>
        <v>#NUM!</v>
      </c>
    </row>
    <row r="392" spans="1:18" x14ac:dyDescent="0.25">
      <c r="A392" s="4">
        <f t="shared" ref="A392:A455" si="119">B392*12</f>
        <v>4.5000000000000036</v>
      </c>
      <c r="B392" s="5">
        <f t="shared" si="107"/>
        <v>0.37500000000000028</v>
      </c>
      <c r="C392" s="5">
        <f t="shared" ref="C392:C455" si="120">IF(B392&lt;D$10,B392,2*D$10-B392)</f>
        <v>-4.1666666666666963E-2</v>
      </c>
      <c r="D392" s="5" t="e">
        <f t="shared" ref="D392:D455" si="121">2*ACOS((D$10-C392)/D$10)</f>
        <v>#NUM!</v>
      </c>
      <c r="E392" s="6" t="e">
        <f t="shared" si="118"/>
        <v>#NUM!</v>
      </c>
      <c r="F392" s="5" t="e">
        <f t="shared" si="108"/>
        <v>#NUM!</v>
      </c>
      <c r="G392" s="6" t="e">
        <f t="shared" si="109"/>
        <v>#NUM!</v>
      </c>
      <c r="H392" s="6" t="e">
        <f t="shared" si="110"/>
        <v>#NUM!</v>
      </c>
      <c r="I392" s="6" t="e">
        <f t="shared" si="111"/>
        <v>#NUM!</v>
      </c>
      <c r="J392" s="4">
        <f t="shared" si="112"/>
        <v>0.01</v>
      </c>
      <c r="K392" s="4">
        <f t="shared" si="113"/>
        <v>1.4859</v>
      </c>
      <c r="L392" s="4">
        <f t="shared" si="114"/>
        <v>0.01</v>
      </c>
      <c r="M392" s="7" t="e">
        <f t="shared" si="115"/>
        <v>#NUM!</v>
      </c>
      <c r="N392" s="6" t="e">
        <f t="shared" si="116"/>
        <v>#NUM!</v>
      </c>
      <c r="O392" s="4">
        <f t="shared" si="117"/>
        <v>1.5473361061596352E-4</v>
      </c>
      <c r="P392" s="5" t="e">
        <f t="shared" si="103"/>
        <v>#NUM!</v>
      </c>
      <c r="Q392" s="4" t="e">
        <f t="shared" si="104"/>
        <v>#NUM!</v>
      </c>
      <c r="R392" s="4" t="e">
        <f t="shared" si="105"/>
        <v>#NUM!</v>
      </c>
    </row>
    <row r="393" spans="1:18" x14ac:dyDescent="0.25">
      <c r="A393" s="4">
        <f t="shared" si="119"/>
        <v>4.5120000000000031</v>
      </c>
      <c r="B393" s="5">
        <f t="shared" si="107"/>
        <v>0.37600000000000028</v>
      </c>
      <c r="C393" s="5">
        <f t="shared" si="120"/>
        <v>-4.2666666666666964E-2</v>
      </c>
      <c r="D393" s="5" t="e">
        <f t="shared" si="121"/>
        <v>#NUM!</v>
      </c>
      <c r="E393" s="6" t="e">
        <f t="shared" si="118"/>
        <v>#NUM!</v>
      </c>
      <c r="F393" s="5" t="e">
        <f t="shared" si="108"/>
        <v>#NUM!</v>
      </c>
      <c r="G393" s="6" t="e">
        <f t="shared" si="109"/>
        <v>#NUM!</v>
      </c>
      <c r="H393" s="6" t="e">
        <f t="shared" si="110"/>
        <v>#NUM!</v>
      </c>
      <c r="I393" s="6" t="e">
        <f t="shared" si="111"/>
        <v>#NUM!</v>
      </c>
      <c r="J393" s="4">
        <f t="shared" si="112"/>
        <v>0.01</v>
      </c>
      <c r="K393" s="4">
        <f t="shared" si="113"/>
        <v>1.4859</v>
      </c>
      <c r="L393" s="4">
        <f t="shared" si="114"/>
        <v>0.01</v>
      </c>
      <c r="M393" s="7" t="e">
        <f t="shared" si="115"/>
        <v>#NUM!</v>
      </c>
      <c r="N393" s="6" t="e">
        <f t="shared" si="116"/>
        <v>#NUM!</v>
      </c>
      <c r="O393" s="4">
        <f t="shared" si="117"/>
        <v>1.5473361061596352E-4</v>
      </c>
      <c r="P393" s="5" t="e">
        <f t="shared" si="103"/>
        <v>#NUM!</v>
      </c>
      <c r="Q393" s="4" t="e">
        <f t="shared" si="104"/>
        <v>#NUM!</v>
      </c>
      <c r="R393" s="4" t="e">
        <f t="shared" si="105"/>
        <v>#NUM!</v>
      </c>
    </row>
    <row r="394" spans="1:18" x14ac:dyDescent="0.25">
      <c r="A394" s="4">
        <f t="shared" si="119"/>
        <v>4.5240000000000036</v>
      </c>
      <c r="B394" s="5">
        <f t="shared" si="107"/>
        <v>0.37700000000000028</v>
      </c>
      <c r="C394" s="5">
        <f t="shared" si="120"/>
        <v>-4.3666666666666965E-2</v>
      </c>
      <c r="D394" s="5" t="e">
        <f t="shared" si="121"/>
        <v>#NUM!</v>
      </c>
      <c r="E394" s="6" t="e">
        <f t="shared" si="118"/>
        <v>#NUM!</v>
      </c>
      <c r="F394" s="5" t="e">
        <f t="shared" si="108"/>
        <v>#NUM!</v>
      </c>
      <c r="G394" s="6" t="e">
        <f t="shared" si="109"/>
        <v>#NUM!</v>
      </c>
      <c r="H394" s="6" t="e">
        <f t="shared" si="110"/>
        <v>#NUM!</v>
      </c>
      <c r="I394" s="6" t="e">
        <f t="shared" si="111"/>
        <v>#NUM!</v>
      </c>
      <c r="J394" s="4">
        <f t="shared" si="112"/>
        <v>0.01</v>
      </c>
      <c r="K394" s="4">
        <f t="shared" si="113"/>
        <v>1.4859</v>
      </c>
      <c r="L394" s="4">
        <f t="shared" si="114"/>
        <v>0.01</v>
      </c>
      <c r="M394" s="7" t="e">
        <f t="shared" si="115"/>
        <v>#NUM!</v>
      </c>
      <c r="N394" s="6" t="e">
        <f t="shared" si="116"/>
        <v>#NUM!</v>
      </c>
      <c r="O394" s="4">
        <f t="shared" si="117"/>
        <v>1.5473361061596352E-4</v>
      </c>
      <c r="P394" s="5" t="e">
        <f t="shared" si="103"/>
        <v>#NUM!</v>
      </c>
      <c r="Q394" s="4" t="e">
        <f t="shared" si="104"/>
        <v>#NUM!</v>
      </c>
      <c r="R394" s="4" t="e">
        <f t="shared" si="105"/>
        <v>#NUM!</v>
      </c>
    </row>
    <row r="395" spans="1:18" x14ac:dyDescent="0.25">
      <c r="A395" s="4">
        <f t="shared" si="119"/>
        <v>4.5360000000000031</v>
      </c>
      <c r="B395" s="5">
        <f t="shared" si="107"/>
        <v>0.37800000000000028</v>
      </c>
      <c r="C395" s="5">
        <f t="shared" si="120"/>
        <v>-4.4666666666666965E-2</v>
      </c>
      <c r="D395" s="5" t="e">
        <f t="shared" si="121"/>
        <v>#NUM!</v>
      </c>
      <c r="E395" s="6" t="e">
        <f t="shared" si="118"/>
        <v>#NUM!</v>
      </c>
      <c r="F395" s="5" t="e">
        <f t="shared" si="108"/>
        <v>#NUM!</v>
      </c>
      <c r="G395" s="6" t="e">
        <f t="shared" si="109"/>
        <v>#NUM!</v>
      </c>
      <c r="H395" s="6" t="e">
        <f t="shared" si="110"/>
        <v>#NUM!</v>
      </c>
      <c r="I395" s="6" t="e">
        <f t="shared" si="111"/>
        <v>#NUM!</v>
      </c>
      <c r="J395" s="4">
        <f t="shared" si="112"/>
        <v>0.01</v>
      </c>
      <c r="K395" s="4">
        <f t="shared" si="113"/>
        <v>1.4859</v>
      </c>
      <c r="L395" s="4">
        <f t="shared" si="114"/>
        <v>0.01</v>
      </c>
      <c r="M395" s="7" t="e">
        <f t="shared" si="115"/>
        <v>#NUM!</v>
      </c>
      <c r="N395" s="6" t="e">
        <f t="shared" si="116"/>
        <v>#NUM!</v>
      </c>
      <c r="O395" s="4">
        <f t="shared" si="117"/>
        <v>1.5473361061596352E-4</v>
      </c>
      <c r="P395" s="5" t="e">
        <f t="shared" si="103"/>
        <v>#NUM!</v>
      </c>
      <c r="Q395" s="4" t="e">
        <f t="shared" si="104"/>
        <v>#NUM!</v>
      </c>
      <c r="R395" s="4" t="e">
        <f t="shared" si="105"/>
        <v>#NUM!</v>
      </c>
    </row>
    <row r="396" spans="1:18" x14ac:dyDescent="0.25">
      <c r="A396" s="4">
        <f t="shared" si="119"/>
        <v>4.5480000000000036</v>
      </c>
      <c r="B396" s="5">
        <f t="shared" si="107"/>
        <v>0.37900000000000028</v>
      </c>
      <c r="C396" s="5">
        <f t="shared" si="120"/>
        <v>-4.5666666666666966E-2</v>
      </c>
      <c r="D396" s="5" t="e">
        <f t="shared" si="121"/>
        <v>#NUM!</v>
      </c>
      <c r="E396" s="6" t="e">
        <f t="shared" si="118"/>
        <v>#NUM!</v>
      </c>
      <c r="F396" s="5" t="e">
        <f t="shared" si="108"/>
        <v>#NUM!</v>
      </c>
      <c r="G396" s="6" t="e">
        <f t="shared" si="109"/>
        <v>#NUM!</v>
      </c>
      <c r="H396" s="6" t="e">
        <f t="shared" si="110"/>
        <v>#NUM!</v>
      </c>
      <c r="I396" s="6" t="e">
        <f t="shared" si="111"/>
        <v>#NUM!</v>
      </c>
      <c r="J396" s="4">
        <f t="shared" si="112"/>
        <v>0.01</v>
      </c>
      <c r="K396" s="4">
        <f t="shared" si="113"/>
        <v>1.4859</v>
      </c>
      <c r="L396" s="4">
        <f t="shared" si="114"/>
        <v>0.01</v>
      </c>
      <c r="M396" s="7" t="e">
        <f t="shared" si="115"/>
        <v>#NUM!</v>
      </c>
      <c r="N396" s="6" t="e">
        <f t="shared" si="116"/>
        <v>#NUM!</v>
      </c>
      <c r="O396" s="4">
        <f t="shared" si="117"/>
        <v>1.5473361061596352E-4</v>
      </c>
      <c r="P396" s="5" t="e">
        <f t="shared" si="103"/>
        <v>#NUM!</v>
      </c>
      <c r="Q396" s="4" t="e">
        <f t="shared" si="104"/>
        <v>#NUM!</v>
      </c>
      <c r="R396" s="4" t="e">
        <f t="shared" si="105"/>
        <v>#NUM!</v>
      </c>
    </row>
    <row r="397" spans="1:18" x14ac:dyDescent="0.25">
      <c r="A397" s="4">
        <f t="shared" si="119"/>
        <v>4.5600000000000032</v>
      </c>
      <c r="B397" s="5">
        <f t="shared" si="107"/>
        <v>0.38000000000000028</v>
      </c>
      <c r="C397" s="5">
        <f t="shared" si="120"/>
        <v>-4.6666666666666967E-2</v>
      </c>
      <c r="D397" s="5" t="e">
        <f t="shared" si="121"/>
        <v>#NUM!</v>
      </c>
      <c r="E397" s="6" t="e">
        <f t="shared" si="118"/>
        <v>#NUM!</v>
      </c>
      <c r="F397" s="5" t="e">
        <f t="shared" si="108"/>
        <v>#NUM!</v>
      </c>
      <c r="G397" s="6" t="e">
        <f t="shared" si="109"/>
        <v>#NUM!</v>
      </c>
      <c r="H397" s="6" t="e">
        <f t="shared" si="110"/>
        <v>#NUM!</v>
      </c>
      <c r="I397" s="6" t="e">
        <f t="shared" si="111"/>
        <v>#NUM!</v>
      </c>
      <c r="J397" s="4">
        <f t="shared" si="112"/>
        <v>0.01</v>
      </c>
      <c r="K397" s="4">
        <f t="shared" si="113"/>
        <v>1.4859</v>
      </c>
      <c r="L397" s="4">
        <f t="shared" si="114"/>
        <v>0.01</v>
      </c>
      <c r="M397" s="7" t="e">
        <f t="shared" si="115"/>
        <v>#NUM!</v>
      </c>
      <c r="N397" s="6" t="e">
        <f t="shared" si="116"/>
        <v>#NUM!</v>
      </c>
      <c r="O397" s="4">
        <f t="shared" si="117"/>
        <v>1.5473361061596352E-4</v>
      </c>
      <c r="P397" s="5" t="e">
        <f t="shared" si="103"/>
        <v>#NUM!</v>
      </c>
      <c r="Q397" s="4" t="e">
        <f t="shared" si="104"/>
        <v>#NUM!</v>
      </c>
      <c r="R397" s="4" t="e">
        <f t="shared" si="105"/>
        <v>#NUM!</v>
      </c>
    </row>
    <row r="398" spans="1:18" x14ac:dyDescent="0.25">
      <c r="A398" s="4">
        <f t="shared" si="119"/>
        <v>4.5720000000000036</v>
      </c>
      <c r="B398" s="5">
        <f t="shared" si="107"/>
        <v>0.38100000000000028</v>
      </c>
      <c r="C398" s="5">
        <f t="shared" si="120"/>
        <v>-4.7666666666666968E-2</v>
      </c>
      <c r="D398" s="5" t="e">
        <f t="shared" si="121"/>
        <v>#NUM!</v>
      </c>
      <c r="E398" s="6" t="e">
        <f t="shared" si="118"/>
        <v>#NUM!</v>
      </c>
      <c r="F398" s="5" t="e">
        <f t="shared" si="108"/>
        <v>#NUM!</v>
      </c>
      <c r="G398" s="6" t="e">
        <f t="shared" si="109"/>
        <v>#NUM!</v>
      </c>
      <c r="H398" s="6" t="e">
        <f t="shared" si="110"/>
        <v>#NUM!</v>
      </c>
      <c r="I398" s="6" t="e">
        <f t="shared" si="111"/>
        <v>#NUM!</v>
      </c>
      <c r="J398" s="4">
        <f t="shared" si="112"/>
        <v>0.01</v>
      </c>
      <c r="K398" s="4">
        <f t="shared" si="113"/>
        <v>1.4859</v>
      </c>
      <c r="L398" s="4">
        <f t="shared" si="114"/>
        <v>0.01</v>
      </c>
      <c r="M398" s="7" t="e">
        <f t="shared" si="115"/>
        <v>#NUM!</v>
      </c>
      <c r="N398" s="6" t="e">
        <f t="shared" si="116"/>
        <v>#NUM!</v>
      </c>
      <c r="O398" s="4">
        <f t="shared" si="117"/>
        <v>1.5473361061596352E-4</v>
      </c>
      <c r="P398" s="5" t="e">
        <f t="shared" si="103"/>
        <v>#NUM!</v>
      </c>
      <c r="Q398" s="4" t="e">
        <f t="shared" si="104"/>
        <v>#NUM!</v>
      </c>
      <c r="R398" s="4" t="e">
        <f t="shared" si="105"/>
        <v>#NUM!</v>
      </c>
    </row>
    <row r="399" spans="1:18" x14ac:dyDescent="0.25">
      <c r="A399" s="4">
        <f t="shared" si="119"/>
        <v>4.5840000000000032</v>
      </c>
      <c r="B399" s="5">
        <f t="shared" si="107"/>
        <v>0.38200000000000028</v>
      </c>
      <c r="C399" s="5">
        <f t="shared" si="120"/>
        <v>-4.8666666666666969E-2</v>
      </c>
      <c r="D399" s="5" t="e">
        <f t="shared" si="121"/>
        <v>#NUM!</v>
      </c>
      <c r="E399" s="6" t="e">
        <f t="shared" si="118"/>
        <v>#NUM!</v>
      </c>
      <c r="F399" s="5" t="e">
        <f t="shared" si="108"/>
        <v>#NUM!</v>
      </c>
      <c r="G399" s="6" t="e">
        <f t="shared" si="109"/>
        <v>#NUM!</v>
      </c>
      <c r="H399" s="6" t="e">
        <f t="shared" si="110"/>
        <v>#NUM!</v>
      </c>
      <c r="I399" s="6" t="e">
        <f t="shared" si="111"/>
        <v>#NUM!</v>
      </c>
      <c r="J399" s="4">
        <f t="shared" si="112"/>
        <v>0.01</v>
      </c>
      <c r="K399" s="4">
        <f t="shared" si="113"/>
        <v>1.4859</v>
      </c>
      <c r="L399" s="4">
        <f t="shared" si="114"/>
        <v>0.01</v>
      </c>
      <c r="M399" s="7" t="e">
        <f t="shared" si="115"/>
        <v>#NUM!</v>
      </c>
      <c r="N399" s="6" t="e">
        <f t="shared" si="116"/>
        <v>#NUM!</v>
      </c>
      <c r="O399" s="4">
        <f t="shared" si="117"/>
        <v>1.5473361061596352E-4</v>
      </c>
      <c r="P399" s="5" t="e">
        <f t="shared" si="103"/>
        <v>#NUM!</v>
      </c>
      <c r="Q399" s="4" t="e">
        <f t="shared" si="104"/>
        <v>#NUM!</v>
      </c>
      <c r="R399" s="4" t="e">
        <f t="shared" si="105"/>
        <v>#NUM!</v>
      </c>
    </row>
    <row r="400" spans="1:18" x14ac:dyDescent="0.25">
      <c r="A400" s="4">
        <f t="shared" si="119"/>
        <v>4.5960000000000036</v>
      </c>
      <c r="B400" s="5">
        <f t="shared" si="107"/>
        <v>0.38300000000000028</v>
      </c>
      <c r="C400" s="5">
        <f t="shared" si="120"/>
        <v>-4.966666666666697E-2</v>
      </c>
      <c r="D400" s="5" t="e">
        <f t="shared" si="121"/>
        <v>#NUM!</v>
      </c>
      <c r="E400" s="6" t="e">
        <f t="shared" si="118"/>
        <v>#NUM!</v>
      </c>
      <c r="F400" s="5" t="e">
        <f t="shared" si="108"/>
        <v>#NUM!</v>
      </c>
      <c r="G400" s="6" t="e">
        <f t="shared" si="109"/>
        <v>#NUM!</v>
      </c>
      <c r="H400" s="6" t="e">
        <f t="shared" si="110"/>
        <v>#NUM!</v>
      </c>
      <c r="I400" s="6" t="e">
        <f t="shared" si="111"/>
        <v>#NUM!</v>
      </c>
      <c r="J400" s="4">
        <f t="shared" si="112"/>
        <v>0.01</v>
      </c>
      <c r="K400" s="4">
        <f t="shared" si="113"/>
        <v>1.4859</v>
      </c>
      <c r="L400" s="4">
        <f t="shared" si="114"/>
        <v>0.01</v>
      </c>
      <c r="M400" s="7" t="e">
        <f t="shared" si="115"/>
        <v>#NUM!</v>
      </c>
      <c r="N400" s="6" t="e">
        <f t="shared" si="116"/>
        <v>#NUM!</v>
      </c>
      <c r="O400" s="4">
        <f t="shared" si="117"/>
        <v>1.5473361061596352E-4</v>
      </c>
      <c r="P400" s="5" t="e">
        <f t="shared" si="103"/>
        <v>#NUM!</v>
      </c>
      <c r="Q400" s="4" t="e">
        <f t="shared" si="104"/>
        <v>#NUM!</v>
      </c>
      <c r="R400" s="4" t="e">
        <f t="shared" si="105"/>
        <v>#NUM!</v>
      </c>
    </row>
    <row r="401" spans="1:18" x14ac:dyDescent="0.25">
      <c r="A401" s="4">
        <f t="shared" si="119"/>
        <v>4.6080000000000032</v>
      </c>
      <c r="B401" s="5">
        <f t="shared" si="107"/>
        <v>0.38400000000000029</v>
      </c>
      <c r="C401" s="5">
        <f t="shared" si="120"/>
        <v>-5.0666666666666971E-2</v>
      </c>
      <c r="D401" s="5" t="e">
        <f t="shared" si="121"/>
        <v>#NUM!</v>
      </c>
      <c r="E401" s="6" t="e">
        <f t="shared" si="118"/>
        <v>#NUM!</v>
      </c>
      <c r="F401" s="5" t="e">
        <f t="shared" si="108"/>
        <v>#NUM!</v>
      </c>
      <c r="G401" s="6" t="e">
        <f t="shared" si="109"/>
        <v>#NUM!</v>
      </c>
      <c r="H401" s="6" t="e">
        <f t="shared" si="110"/>
        <v>#NUM!</v>
      </c>
      <c r="I401" s="6" t="e">
        <f t="shared" si="111"/>
        <v>#NUM!</v>
      </c>
      <c r="J401" s="4">
        <f t="shared" si="112"/>
        <v>0.01</v>
      </c>
      <c r="K401" s="4">
        <f t="shared" si="113"/>
        <v>1.4859</v>
      </c>
      <c r="L401" s="4">
        <f t="shared" si="114"/>
        <v>0.01</v>
      </c>
      <c r="M401" s="7" t="e">
        <f t="shared" si="115"/>
        <v>#NUM!</v>
      </c>
      <c r="N401" s="6" t="e">
        <f t="shared" si="116"/>
        <v>#NUM!</v>
      </c>
      <c r="O401" s="4">
        <f t="shared" si="117"/>
        <v>1.5473361061596352E-4</v>
      </c>
      <c r="P401" s="5" t="e">
        <f t="shared" si="103"/>
        <v>#NUM!</v>
      </c>
      <c r="Q401" s="4" t="e">
        <f t="shared" si="104"/>
        <v>#NUM!</v>
      </c>
      <c r="R401" s="4" t="e">
        <f t="shared" si="105"/>
        <v>#NUM!</v>
      </c>
    </row>
    <row r="402" spans="1:18" x14ac:dyDescent="0.25">
      <c r="A402" s="4">
        <f t="shared" si="119"/>
        <v>4.6200000000000037</v>
      </c>
      <c r="B402" s="5">
        <f t="shared" si="107"/>
        <v>0.38500000000000029</v>
      </c>
      <c r="C402" s="5">
        <f t="shared" si="120"/>
        <v>-5.1666666666666972E-2</v>
      </c>
      <c r="D402" s="5" t="e">
        <f t="shared" si="121"/>
        <v>#NUM!</v>
      </c>
      <c r="E402" s="6" t="e">
        <f t="shared" si="118"/>
        <v>#NUM!</v>
      </c>
      <c r="F402" s="5" t="e">
        <f t="shared" si="108"/>
        <v>#NUM!</v>
      </c>
      <c r="G402" s="6" t="e">
        <f t="shared" si="109"/>
        <v>#NUM!</v>
      </c>
      <c r="H402" s="6" t="e">
        <f t="shared" si="110"/>
        <v>#NUM!</v>
      </c>
      <c r="I402" s="6" t="e">
        <f t="shared" si="111"/>
        <v>#NUM!</v>
      </c>
      <c r="J402" s="4">
        <f t="shared" si="112"/>
        <v>0.01</v>
      </c>
      <c r="K402" s="4">
        <f t="shared" si="113"/>
        <v>1.4859</v>
      </c>
      <c r="L402" s="4">
        <f t="shared" si="114"/>
        <v>0.01</v>
      </c>
      <c r="M402" s="7" t="e">
        <f t="shared" si="115"/>
        <v>#NUM!</v>
      </c>
      <c r="N402" s="6" t="e">
        <f t="shared" si="116"/>
        <v>#NUM!</v>
      </c>
      <c r="O402" s="4">
        <f t="shared" si="117"/>
        <v>1.5473361061596352E-4</v>
      </c>
      <c r="P402" s="5" t="e">
        <f t="shared" ref="P402:P465" si="122">N402/O402</f>
        <v>#NUM!</v>
      </c>
      <c r="Q402" s="4" t="e">
        <f t="shared" ref="Q402:Q465" si="123">IF(P402&gt;1,IF(P401&lt;1,G402,0),0)</f>
        <v>#NUM!</v>
      </c>
      <c r="R402" s="4" t="e">
        <f t="shared" si="105"/>
        <v>#NUM!</v>
      </c>
    </row>
    <row r="403" spans="1:18" x14ac:dyDescent="0.25">
      <c r="A403" s="4">
        <f t="shared" si="119"/>
        <v>4.6320000000000032</v>
      </c>
      <c r="B403" s="5">
        <f t="shared" si="107"/>
        <v>0.38600000000000029</v>
      </c>
      <c r="C403" s="5">
        <f t="shared" si="120"/>
        <v>-5.2666666666666972E-2</v>
      </c>
      <c r="D403" s="5" t="e">
        <f t="shared" si="121"/>
        <v>#NUM!</v>
      </c>
      <c r="E403" s="6" t="e">
        <f t="shared" si="118"/>
        <v>#NUM!</v>
      </c>
      <c r="F403" s="5" t="e">
        <f t="shared" si="108"/>
        <v>#NUM!</v>
      </c>
      <c r="G403" s="6" t="e">
        <f t="shared" si="109"/>
        <v>#NUM!</v>
      </c>
      <c r="H403" s="6" t="e">
        <f t="shared" si="110"/>
        <v>#NUM!</v>
      </c>
      <c r="I403" s="6" t="e">
        <f t="shared" si="111"/>
        <v>#NUM!</v>
      </c>
      <c r="J403" s="4">
        <f t="shared" si="112"/>
        <v>0.01</v>
      </c>
      <c r="K403" s="4">
        <f t="shared" si="113"/>
        <v>1.4859</v>
      </c>
      <c r="L403" s="4">
        <f t="shared" si="114"/>
        <v>0.01</v>
      </c>
      <c r="M403" s="7" t="e">
        <f t="shared" si="115"/>
        <v>#NUM!</v>
      </c>
      <c r="N403" s="6" t="e">
        <f t="shared" si="116"/>
        <v>#NUM!</v>
      </c>
      <c r="O403" s="4">
        <f t="shared" si="117"/>
        <v>1.5473361061596352E-4</v>
      </c>
      <c r="P403" s="5" t="e">
        <f t="shared" si="122"/>
        <v>#NUM!</v>
      </c>
      <c r="Q403" s="4" t="e">
        <f t="shared" si="123"/>
        <v>#NUM!</v>
      </c>
      <c r="R403" s="4" t="e">
        <f t="shared" ref="R403:R466" si="124">IF(Q403=0,0,B403)</f>
        <v>#NUM!</v>
      </c>
    </row>
    <row r="404" spans="1:18" x14ac:dyDescent="0.25">
      <c r="A404" s="4">
        <f t="shared" si="119"/>
        <v>4.6440000000000037</v>
      </c>
      <c r="B404" s="5">
        <f t="shared" si="107"/>
        <v>0.38700000000000029</v>
      </c>
      <c r="C404" s="5">
        <f t="shared" si="120"/>
        <v>-5.3666666666666973E-2</v>
      </c>
      <c r="D404" s="5" t="e">
        <f t="shared" si="121"/>
        <v>#NUM!</v>
      </c>
      <c r="E404" s="6" t="e">
        <f t="shared" si="118"/>
        <v>#NUM!</v>
      </c>
      <c r="F404" s="5" t="e">
        <f t="shared" si="108"/>
        <v>#NUM!</v>
      </c>
      <c r="G404" s="6" t="e">
        <f t="shared" si="109"/>
        <v>#NUM!</v>
      </c>
      <c r="H404" s="6" t="e">
        <f t="shared" si="110"/>
        <v>#NUM!</v>
      </c>
      <c r="I404" s="6" t="e">
        <f t="shared" si="111"/>
        <v>#NUM!</v>
      </c>
      <c r="J404" s="4">
        <f t="shared" si="112"/>
        <v>0.01</v>
      </c>
      <c r="K404" s="4">
        <f t="shared" si="113"/>
        <v>1.4859</v>
      </c>
      <c r="L404" s="4">
        <f t="shared" si="114"/>
        <v>0.01</v>
      </c>
      <c r="M404" s="7" t="e">
        <f t="shared" si="115"/>
        <v>#NUM!</v>
      </c>
      <c r="N404" s="6" t="e">
        <f t="shared" si="116"/>
        <v>#NUM!</v>
      </c>
      <c r="O404" s="4">
        <f t="shared" si="117"/>
        <v>1.5473361061596352E-4</v>
      </c>
      <c r="P404" s="5" t="e">
        <f t="shared" si="122"/>
        <v>#NUM!</v>
      </c>
      <c r="Q404" s="4" t="e">
        <f t="shared" si="123"/>
        <v>#NUM!</v>
      </c>
      <c r="R404" s="4" t="e">
        <f t="shared" si="124"/>
        <v>#NUM!</v>
      </c>
    </row>
    <row r="405" spans="1:18" x14ac:dyDescent="0.25">
      <c r="A405" s="4">
        <f t="shared" si="119"/>
        <v>4.6560000000000032</v>
      </c>
      <c r="B405" s="5">
        <f t="shared" si="107"/>
        <v>0.38800000000000029</v>
      </c>
      <c r="C405" s="5">
        <f t="shared" si="120"/>
        <v>-5.4666666666666974E-2</v>
      </c>
      <c r="D405" s="5" t="e">
        <f t="shared" si="121"/>
        <v>#NUM!</v>
      </c>
      <c r="E405" s="6" t="e">
        <f t="shared" si="118"/>
        <v>#NUM!</v>
      </c>
      <c r="F405" s="5" t="e">
        <f t="shared" si="108"/>
        <v>#NUM!</v>
      </c>
      <c r="G405" s="6" t="e">
        <f t="shared" si="109"/>
        <v>#NUM!</v>
      </c>
      <c r="H405" s="6" t="e">
        <f t="shared" si="110"/>
        <v>#NUM!</v>
      </c>
      <c r="I405" s="6" t="e">
        <f t="shared" si="111"/>
        <v>#NUM!</v>
      </c>
      <c r="J405" s="4">
        <f t="shared" si="112"/>
        <v>0.01</v>
      </c>
      <c r="K405" s="4">
        <f t="shared" si="113"/>
        <v>1.4859</v>
      </c>
      <c r="L405" s="4">
        <f t="shared" si="114"/>
        <v>0.01</v>
      </c>
      <c r="M405" s="7" t="e">
        <f t="shared" si="115"/>
        <v>#NUM!</v>
      </c>
      <c r="N405" s="6" t="e">
        <f t="shared" si="116"/>
        <v>#NUM!</v>
      </c>
      <c r="O405" s="4">
        <f t="shared" si="117"/>
        <v>1.5473361061596352E-4</v>
      </c>
      <c r="P405" s="5" t="e">
        <f t="shared" si="122"/>
        <v>#NUM!</v>
      </c>
      <c r="Q405" s="4" t="e">
        <f t="shared" si="123"/>
        <v>#NUM!</v>
      </c>
      <c r="R405" s="4" t="e">
        <f t="shared" si="124"/>
        <v>#NUM!</v>
      </c>
    </row>
    <row r="406" spans="1:18" x14ac:dyDescent="0.25">
      <c r="A406" s="4">
        <f t="shared" si="119"/>
        <v>4.6680000000000037</v>
      </c>
      <c r="B406" s="5">
        <f t="shared" si="107"/>
        <v>0.38900000000000029</v>
      </c>
      <c r="C406" s="5">
        <f t="shared" si="120"/>
        <v>-5.5666666666666975E-2</v>
      </c>
      <c r="D406" s="5" t="e">
        <f t="shared" si="121"/>
        <v>#NUM!</v>
      </c>
      <c r="E406" s="6" t="e">
        <f t="shared" si="118"/>
        <v>#NUM!</v>
      </c>
      <c r="F406" s="5" t="e">
        <f t="shared" si="108"/>
        <v>#NUM!</v>
      </c>
      <c r="G406" s="6" t="e">
        <f t="shared" si="109"/>
        <v>#NUM!</v>
      </c>
      <c r="H406" s="6" t="e">
        <f t="shared" si="110"/>
        <v>#NUM!</v>
      </c>
      <c r="I406" s="6" t="e">
        <f t="shared" si="111"/>
        <v>#NUM!</v>
      </c>
      <c r="J406" s="4">
        <f t="shared" si="112"/>
        <v>0.01</v>
      </c>
      <c r="K406" s="4">
        <f t="shared" si="113"/>
        <v>1.4859</v>
      </c>
      <c r="L406" s="4">
        <f t="shared" si="114"/>
        <v>0.01</v>
      </c>
      <c r="M406" s="7" t="e">
        <f t="shared" si="115"/>
        <v>#NUM!</v>
      </c>
      <c r="N406" s="6" t="e">
        <f t="shared" si="116"/>
        <v>#NUM!</v>
      </c>
      <c r="O406" s="4">
        <f t="shared" si="117"/>
        <v>1.5473361061596352E-4</v>
      </c>
      <c r="P406" s="5" t="e">
        <f t="shared" si="122"/>
        <v>#NUM!</v>
      </c>
      <c r="Q406" s="4" t="e">
        <f t="shared" si="123"/>
        <v>#NUM!</v>
      </c>
      <c r="R406" s="4" t="e">
        <f t="shared" si="124"/>
        <v>#NUM!</v>
      </c>
    </row>
    <row r="407" spans="1:18" x14ac:dyDescent="0.25">
      <c r="A407" s="4">
        <f t="shared" si="119"/>
        <v>4.6800000000000033</v>
      </c>
      <c r="B407" s="5">
        <f t="shared" si="107"/>
        <v>0.39000000000000029</v>
      </c>
      <c r="C407" s="5">
        <f t="shared" si="120"/>
        <v>-5.6666666666666976E-2</v>
      </c>
      <c r="D407" s="5" t="e">
        <f t="shared" si="121"/>
        <v>#NUM!</v>
      </c>
      <c r="E407" s="6" t="e">
        <f t="shared" si="118"/>
        <v>#NUM!</v>
      </c>
      <c r="F407" s="5" t="e">
        <f t="shared" si="108"/>
        <v>#NUM!</v>
      </c>
      <c r="G407" s="6" t="e">
        <f t="shared" si="109"/>
        <v>#NUM!</v>
      </c>
      <c r="H407" s="6" t="e">
        <f t="shared" si="110"/>
        <v>#NUM!</v>
      </c>
      <c r="I407" s="6" t="e">
        <f t="shared" si="111"/>
        <v>#NUM!</v>
      </c>
      <c r="J407" s="4">
        <f t="shared" si="112"/>
        <v>0.01</v>
      </c>
      <c r="K407" s="4">
        <f t="shared" si="113"/>
        <v>1.4859</v>
      </c>
      <c r="L407" s="4">
        <f t="shared" si="114"/>
        <v>0.01</v>
      </c>
      <c r="M407" s="7" t="e">
        <f t="shared" si="115"/>
        <v>#NUM!</v>
      </c>
      <c r="N407" s="6" t="e">
        <f t="shared" si="116"/>
        <v>#NUM!</v>
      </c>
      <c r="O407" s="4">
        <f t="shared" si="117"/>
        <v>1.5473361061596352E-4</v>
      </c>
      <c r="P407" s="5" t="e">
        <f t="shared" si="122"/>
        <v>#NUM!</v>
      </c>
      <c r="Q407" s="4" t="e">
        <f t="shared" si="123"/>
        <v>#NUM!</v>
      </c>
      <c r="R407" s="4" t="e">
        <f t="shared" si="124"/>
        <v>#NUM!</v>
      </c>
    </row>
    <row r="408" spans="1:18" x14ac:dyDescent="0.25">
      <c r="A408" s="4">
        <f t="shared" si="119"/>
        <v>4.6920000000000037</v>
      </c>
      <c r="B408" s="5">
        <f t="shared" si="107"/>
        <v>0.39100000000000029</v>
      </c>
      <c r="C408" s="5">
        <f t="shared" si="120"/>
        <v>-5.7666666666666977E-2</v>
      </c>
      <c r="D408" s="5" t="e">
        <f t="shared" si="121"/>
        <v>#NUM!</v>
      </c>
      <c r="E408" s="6" t="e">
        <f t="shared" si="118"/>
        <v>#NUM!</v>
      </c>
      <c r="F408" s="5" t="e">
        <f t="shared" si="108"/>
        <v>#NUM!</v>
      </c>
      <c r="G408" s="6" t="e">
        <f t="shared" si="109"/>
        <v>#NUM!</v>
      </c>
      <c r="H408" s="6" t="e">
        <f t="shared" si="110"/>
        <v>#NUM!</v>
      </c>
      <c r="I408" s="6" t="e">
        <f t="shared" si="111"/>
        <v>#NUM!</v>
      </c>
      <c r="J408" s="4">
        <f t="shared" si="112"/>
        <v>0.01</v>
      </c>
      <c r="K408" s="4">
        <f t="shared" si="113"/>
        <v>1.4859</v>
      </c>
      <c r="L408" s="4">
        <f t="shared" si="114"/>
        <v>0.01</v>
      </c>
      <c r="M408" s="7" t="e">
        <f t="shared" si="115"/>
        <v>#NUM!</v>
      </c>
      <c r="N408" s="6" t="e">
        <f t="shared" si="116"/>
        <v>#NUM!</v>
      </c>
      <c r="O408" s="4">
        <f t="shared" si="117"/>
        <v>1.5473361061596352E-4</v>
      </c>
      <c r="P408" s="5" t="e">
        <f t="shared" si="122"/>
        <v>#NUM!</v>
      </c>
      <c r="Q408" s="4" t="e">
        <f t="shared" si="123"/>
        <v>#NUM!</v>
      </c>
      <c r="R408" s="4" t="e">
        <f t="shared" si="124"/>
        <v>#NUM!</v>
      </c>
    </row>
    <row r="409" spans="1:18" x14ac:dyDescent="0.25">
      <c r="A409" s="4">
        <f t="shared" si="119"/>
        <v>4.7040000000000033</v>
      </c>
      <c r="B409" s="5">
        <f t="shared" si="107"/>
        <v>0.39200000000000029</v>
      </c>
      <c r="C409" s="5">
        <f t="shared" si="120"/>
        <v>-5.8666666666666978E-2</v>
      </c>
      <c r="D409" s="5" t="e">
        <f t="shared" si="121"/>
        <v>#NUM!</v>
      </c>
      <c r="E409" s="6" t="e">
        <f t="shared" si="118"/>
        <v>#NUM!</v>
      </c>
      <c r="F409" s="5" t="e">
        <f t="shared" si="108"/>
        <v>#NUM!</v>
      </c>
      <c r="G409" s="6" t="e">
        <f t="shared" si="109"/>
        <v>#NUM!</v>
      </c>
      <c r="H409" s="6" t="e">
        <f t="shared" si="110"/>
        <v>#NUM!</v>
      </c>
      <c r="I409" s="6" t="e">
        <f t="shared" si="111"/>
        <v>#NUM!</v>
      </c>
      <c r="J409" s="4">
        <f t="shared" si="112"/>
        <v>0.01</v>
      </c>
      <c r="K409" s="4">
        <f t="shared" si="113"/>
        <v>1.4859</v>
      </c>
      <c r="L409" s="4">
        <f t="shared" si="114"/>
        <v>0.01</v>
      </c>
      <c r="M409" s="7" t="e">
        <f t="shared" si="115"/>
        <v>#NUM!</v>
      </c>
      <c r="N409" s="6" t="e">
        <f t="shared" si="116"/>
        <v>#NUM!</v>
      </c>
      <c r="O409" s="4">
        <f t="shared" si="117"/>
        <v>1.5473361061596352E-4</v>
      </c>
      <c r="P409" s="5" t="e">
        <f t="shared" si="122"/>
        <v>#NUM!</v>
      </c>
      <c r="Q409" s="4" t="e">
        <f t="shared" si="123"/>
        <v>#NUM!</v>
      </c>
      <c r="R409" s="4" t="e">
        <f t="shared" si="124"/>
        <v>#NUM!</v>
      </c>
    </row>
    <row r="410" spans="1:18" x14ac:dyDescent="0.25">
      <c r="A410" s="4">
        <f t="shared" si="119"/>
        <v>4.7160000000000037</v>
      </c>
      <c r="B410" s="5">
        <f t="shared" si="107"/>
        <v>0.39300000000000029</v>
      </c>
      <c r="C410" s="5">
        <f t="shared" si="120"/>
        <v>-5.9666666666666979E-2</v>
      </c>
      <c r="D410" s="5" t="e">
        <f t="shared" si="121"/>
        <v>#NUM!</v>
      </c>
      <c r="E410" s="6" t="e">
        <f t="shared" si="118"/>
        <v>#NUM!</v>
      </c>
      <c r="F410" s="5" t="e">
        <f t="shared" si="108"/>
        <v>#NUM!</v>
      </c>
      <c r="G410" s="6" t="e">
        <f t="shared" si="109"/>
        <v>#NUM!</v>
      </c>
      <c r="H410" s="6" t="e">
        <f t="shared" si="110"/>
        <v>#NUM!</v>
      </c>
      <c r="I410" s="6" t="e">
        <f t="shared" si="111"/>
        <v>#NUM!</v>
      </c>
      <c r="J410" s="4">
        <f t="shared" si="112"/>
        <v>0.01</v>
      </c>
      <c r="K410" s="4">
        <f t="shared" si="113"/>
        <v>1.4859</v>
      </c>
      <c r="L410" s="4">
        <f t="shared" si="114"/>
        <v>0.01</v>
      </c>
      <c r="M410" s="7" t="e">
        <f t="shared" si="115"/>
        <v>#NUM!</v>
      </c>
      <c r="N410" s="6" t="e">
        <f t="shared" si="116"/>
        <v>#NUM!</v>
      </c>
      <c r="O410" s="4">
        <f t="shared" si="117"/>
        <v>1.5473361061596352E-4</v>
      </c>
      <c r="P410" s="5" t="e">
        <f t="shared" si="122"/>
        <v>#NUM!</v>
      </c>
      <c r="Q410" s="4" t="e">
        <f t="shared" si="123"/>
        <v>#NUM!</v>
      </c>
      <c r="R410" s="4" t="e">
        <f t="shared" si="124"/>
        <v>#NUM!</v>
      </c>
    </row>
    <row r="411" spans="1:18" x14ac:dyDescent="0.25">
      <c r="A411" s="4">
        <f t="shared" si="119"/>
        <v>4.7280000000000033</v>
      </c>
      <c r="B411" s="5">
        <f t="shared" si="107"/>
        <v>0.39400000000000029</v>
      </c>
      <c r="C411" s="5">
        <f t="shared" si="120"/>
        <v>-6.066666666666698E-2</v>
      </c>
      <c r="D411" s="5" t="e">
        <f t="shared" si="121"/>
        <v>#NUM!</v>
      </c>
      <c r="E411" s="6" t="e">
        <f t="shared" si="118"/>
        <v>#NUM!</v>
      </c>
      <c r="F411" s="5" t="e">
        <f t="shared" si="108"/>
        <v>#NUM!</v>
      </c>
      <c r="G411" s="6" t="e">
        <f t="shared" si="109"/>
        <v>#NUM!</v>
      </c>
      <c r="H411" s="6" t="e">
        <f t="shared" si="110"/>
        <v>#NUM!</v>
      </c>
      <c r="I411" s="6" t="e">
        <f t="shared" si="111"/>
        <v>#NUM!</v>
      </c>
      <c r="J411" s="4">
        <f t="shared" si="112"/>
        <v>0.01</v>
      </c>
      <c r="K411" s="4">
        <f t="shared" si="113"/>
        <v>1.4859</v>
      </c>
      <c r="L411" s="4">
        <f t="shared" si="114"/>
        <v>0.01</v>
      </c>
      <c r="M411" s="7" t="e">
        <f t="shared" si="115"/>
        <v>#NUM!</v>
      </c>
      <c r="N411" s="6" t="e">
        <f t="shared" si="116"/>
        <v>#NUM!</v>
      </c>
      <c r="O411" s="4">
        <f t="shared" si="117"/>
        <v>1.5473361061596352E-4</v>
      </c>
      <c r="P411" s="5" t="e">
        <f t="shared" si="122"/>
        <v>#NUM!</v>
      </c>
      <c r="Q411" s="4" t="e">
        <f t="shared" si="123"/>
        <v>#NUM!</v>
      </c>
      <c r="R411" s="4" t="e">
        <f t="shared" si="124"/>
        <v>#NUM!</v>
      </c>
    </row>
    <row r="412" spans="1:18" x14ac:dyDescent="0.25">
      <c r="A412" s="4">
        <f t="shared" si="119"/>
        <v>4.7400000000000038</v>
      </c>
      <c r="B412" s="5">
        <f t="shared" si="107"/>
        <v>0.3950000000000003</v>
      </c>
      <c r="C412" s="5">
        <f t="shared" si="120"/>
        <v>-6.166666666666698E-2</v>
      </c>
      <c r="D412" s="5" t="e">
        <f t="shared" si="121"/>
        <v>#NUM!</v>
      </c>
      <c r="E412" s="6" t="e">
        <f t="shared" si="118"/>
        <v>#NUM!</v>
      </c>
      <c r="F412" s="5" t="e">
        <f t="shared" si="108"/>
        <v>#NUM!</v>
      </c>
      <c r="G412" s="6" t="e">
        <f t="shared" si="109"/>
        <v>#NUM!</v>
      </c>
      <c r="H412" s="6" t="e">
        <f t="shared" si="110"/>
        <v>#NUM!</v>
      </c>
      <c r="I412" s="6" t="e">
        <f t="shared" si="111"/>
        <v>#NUM!</v>
      </c>
      <c r="J412" s="4">
        <f t="shared" si="112"/>
        <v>0.01</v>
      </c>
      <c r="K412" s="4">
        <f t="shared" si="113"/>
        <v>1.4859</v>
      </c>
      <c r="L412" s="4">
        <f t="shared" si="114"/>
        <v>0.01</v>
      </c>
      <c r="M412" s="7" t="e">
        <f t="shared" si="115"/>
        <v>#NUM!</v>
      </c>
      <c r="N412" s="6" t="e">
        <f t="shared" si="116"/>
        <v>#NUM!</v>
      </c>
      <c r="O412" s="4">
        <f t="shared" si="117"/>
        <v>1.5473361061596352E-4</v>
      </c>
      <c r="P412" s="5" t="e">
        <f t="shared" si="122"/>
        <v>#NUM!</v>
      </c>
      <c r="Q412" s="4" t="e">
        <f t="shared" si="123"/>
        <v>#NUM!</v>
      </c>
      <c r="R412" s="4" t="e">
        <f t="shared" si="124"/>
        <v>#NUM!</v>
      </c>
    </row>
    <row r="413" spans="1:18" x14ac:dyDescent="0.25">
      <c r="A413" s="4">
        <f t="shared" si="119"/>
        <v>4.7520000000000033</v>
      </c>
      <c r="B413" s="5">
        <f t="shared" ref="B413:B476" si="125">B412+0.001</f>
        <v>0.3960000000000003</v>
      </c>
      <c r="C413" s="5">
        <f t="shared" si="120"/>
        <v>-6.2666666666666981E-2</v>
      </c>
      <c r="D413" s="5" t="e">
        <f t="shared" si="121"/>
        <v>#NUM!</v>
      </c>
      <c r="E413" s="6" t="e">
        <f t="shared" si="118"/>
        <v>#NUM!</v>
      </c>
      <c r="F413" s="5" t="e">
        <f t="shared" ref="F413:F476" si="126">D$10*D413</f>
        <v>#NUM!</v>
      </c>
      <c r="G413" s="6" t="e">
        <f t="shared" ref="G413:G476" si="127">IF(B413&lt;D$10,E413,3.14159*D$10^2-E413)</f>
        <v>#NUM!</v>
      </c>
      <c r="H413" s="6" t="e">
        <f t="shared" ref="H413:H476" si="128">IF(B413&lt;D$10,F413,2*3.14159*D$10-F413)</f>
        <v>#NUM!</v>
      </c>
      <c r="I413" s="6" t="e">
        <f t="shared" ref="I413:I476" si="129">G413/H413</f>
        <v>#NUM!</v>
      </c>
      <c r="J413" s="4">
        <f t="shared" ref="J413:J476" si="130">D$9</f>
        <v>0.01</v>
      </c>
      <c r="K413" s="4">
        <f t="shared" ref="K413:K476" si="131">D$7</f>
        <v>1.4859</v>
      </c>
      <c r="L413" s="4">
        <f t="shared" ref="L413:L476" si="132">D$8</f>
        <v>0.01</v>
      </c>
      <c r="M413" s="7" t="e">
        <f t="shared" ref="M413:M476" si="133">K413/L413*I413^0.667*J413^0.5</f>
        <v>#NUM!</v>
      </c>
      <c r="N413" s="6" t="e">
        <f t="shared" ref="N413:N476" si="134">G413*M413</f>
        <v>#NUM!</v>
      </c>
      <c r="O413" s="4">
        <f t="shared" ref="O413:O476" si="135">D$6</f>
        <v>1.5473361061596352E-4</v>
      </c>
      <c r="P413" s="5" t="e">
        <f t="shared" si="122"/>
        <v>#NUM!</v>
      </c>
      <c r="Q413" s="4" t="e">
        <f t="shared" si="123"/>
        <v>#NUM!</v>
      </c>
      <c r="R413" s="4" t="e">
        <f t="shared" si="124"/>
        <v>#NUM!</v>
      </c>
    </row>
    <row r="414" spans="1:18" x14ac:dyDescent="0.25">
      <c r="A414" s="4">
        <f t="shared" si="119"/>
        <v>4.7640000000000038</v>
      </c>
      <c r="B414" s="5">
        <f t="shared" si="125"/>
        <v>0.3970000000000003</v>
      </c>
      <c r="C414" s="5">
        <f t="shared" si="120"/>
        <v>-6.3666666666666982E-2</v>
      </c>
      <c r="D414" s="5" t="e">
        <f t="shared" si="121"/>
        <v>#NUM!</v>
      </c>
      <c r="E414" s="6" t="e">
        <f t="shared" ref="E414:E477" si="136">D$10^2*(D414-SIN(D414))/2</f>
        <v>#NUM!</v>
      </c>
      <c r="F414" s="5" t="e">
        <f t="shared" si="126"/>
        <v>#NUM!</v>
      </c>
      <c r="G414" s="6" t="e">
        <f t="shared" si="127"/>
        <v>#NUM!</v>
      </c>
      <c r="H414" s="6" t="e">
        <f t="shared" si="128"/>
        <v>#NUM!</v>
      </c>
      <c r="I414" s="6" t="e">
        <f t="shared" si="129"/>
        <v>#NUM!</v>
      </c>
      <c r="J414" s="4">
        <f t="shared" si="130"/>
        <v>0.01</v>
      </c>
      <c r="K414" s="4">
        <f t="shared" si="131"/>
        <v>1.4859</v>
      </c>
      <c r="L414" s="4">
        <f t="shared" si="132"/>
        <v>0.01</v>
      </c>
      <c r="M414" s="7" t="e">
        <f t="shared" si="133"/>
        <v>#NUM!</v>
      </c>
      <c r="N414" s="6" t="e">
        <f t="shared" si="134"/>
        <v>#NUM!</v>
      </c>
      <c r="O414" s="4">
        <f t="shared" si="135"/>
        <v>1.5473361061596352E-4</v>
      </c>
      <c r="P414" s="5" t="e">
        <f t="shared" si="122"/>
        <v>#NUM!</v>
      </c>
      <c r="Q414" s="4" t="e">
        <f t="shared" si="123"/>
        <v>#NUM!</v>
      </c>
      <c r="R414" s="4" t="e">
        <f t="shared" si="124"/>
        <v>#NUM!</v>
      </c>
    </row>
    <row r="415" spans="1:18" x14ac:dyDescent="0.25">
      <c r="A415" s="4">
        <f t="shared" si="119"/>
        <v>4.7760000000000034</v>
      </c>
      <c r="B415" s="5">
        <f t="shared" si="125"/>
        <v>0.3980000000000003</v>
      </c>
      <c r="C415" s="5">
        <f t="shared" si="120"/>
        <v>-6.4666666666666983E-2</v>
      </c>
      <c r="D415" s="5" t="e">
        <f t="shared" si="121"/>
        <v>#NUM!</v>
      </c>
      <c r="E415" s="6" t="e">
        <f t="shared" si="136"/>
        <v>#NUM!</v>
      </c>
      <c r="F415" s="5" t="e">
        <f t="shared" si="126"/>
        <v>#NUM!</v>
      </c>
      <c r="G415" s="6" t="e">
        <f t="shared" si="127"/>
        <v>#NUM!</v>
      </c>
      <c r="H415" s="6" t="e">
        <f t="shared" si="128"/>
        <v>#NUM!</v>
      </c>
      <c r="I415" s="6" t="e">
        <f t="shared" si="129"/>
        <v>#NUM!</v>
      </c>
      <c r="J415" s="4">
        <f t="shared" si="130"/>
        <v>0.01</v>
      </c>
      <c r="K415" s="4">
        <f t="shared" si="131"/>
        <v>1.4859</v>
      </c>
      <c r="L415" s="4">
        <f t="shared" si="132"/>
        <v>0.01</v>
      </c>
      <c r="M415" s="7" t="e">
        <f t="shared" si="133"/>
        <v>#NUM!</v>
      </c>
      <c r="N415" s="6" t="e">
        <f t="shared" si="134"/>
        <v>#NUM!</v>
      </c>
      <c r="O415" s="4">
        <f t="shared" si="135"/>
        <v>1.5473361061596352E-4</v>
      </c>
      <c r="P415" s="5" t="e">
        <f t="shared" si="122"/>
        <v>#NUM!</v>
      </c>
      <c r="Q415" s="4" t="e">
        <f t="shared" si="123"/>
        <v>#NUM!</v>
      </c>
      <c r="R415" s="4" t="e">
        <f t="shared" si="124"/>
        <v>#NUM!</v>
      </c>
    </row>
    <row r="416" spans="1:18" x14ac:dyDescent="0.25">
      <c r="A416" s="4">
        <f t="shared" si="119"/>
        <v>4.7880000000000038</v>
      </c>
      <c r="B416" s="5">
        <f t="shared" si="125"/>
        <v>0.3990000000000003</v>
      </c>
      <c r="C416" s="5">
        <f t="shared" si="120"/>
        <v>-6.5666666666666984E-2</v>
      </c>
      <c r="D416" s="5" t="e">
        <f t="shared" si="121"/>
        <v>#NUM!</v>
      </c>
      <c r="E416" s="6" t="e">
        <f t="shared" si="136"/>
        <v>#NUM!</v>
      </c>
      <c r="F416" s="5" t="e">
        <f t="shared" si="126"/>
        <v>#NUM!</v>
      </c>
      <c r="G416" s="6" t="e">
        <f t="shared" si="127"/>
        <v>#NUM!</v>
      </c>
      <c r="H416" s="6" t="e">
        <f t="shared" si="128"/>
        <v>#NUM!</v>
      </c>
      <c r="I416" s="6" t="e">
        <f t="shared" si="129"/>
        <v>#NUM!</v>
      </c>
      <c r="J416" s="4">
        <f t="shared" si="130"/>
        <v>0.01</v>
      </c>
      <c r="K416" s="4">
        <f t="shared" si="131"/>
        <v>1.4859</v>
      </c>
      <c r="L416" s="4">
        <f t="shared" si="132"/>
        <v>0.01</v>
      </c>
      <c r="M416" s="7" t="e">
        <f t="shared" si="133"/>
        <v>#NUM!</v>
      </c>
      <c r="N416" s="6" t="e">
        <f t="shared" si="134"/>
        <v>#NUM!</v>
      </c>
      <c r="O416" s="4">
        <f t="shared" si="135"/>
        <v>1.5473361061596352E-4</v>
      </c>
      <c r="P416" s="5" t="e">
        <f t="shared" si="122"/>
        <v>#NUM!</v>
      </c>
      <c r="Q416" s="4" t="e">
        <f t="shared" si="123"/>
        <v>#NUM!</v>
      </c>
      <c r="R416" s="4" t="e">
        <f t="shared" si="124"/>
        <v>#NUM!</v>
      </c>
    </row>
    <row r="417" spans="1:18" x14ac:dyDescent="0.25">
      <c r="A417" s="4">
        <f t="shared" si="119"/>
        <v>4.8000000000000034</v>
      </c>
      <c r="B417" s="5">
        <f t="shared" si="125"/>
        <v>0.4000000000000003</v>
      </c>
      <c r="C417" s="5">
        <f t="shared" si="120"/>
        <v>-6.6666666666666985E-2</v>
      </c>
      <c r="D417" s="5" t="e">
        <f t="shared" si="121"/>
        <v>#NUM!</v>
      </c>
      <c r="E417" s="6" t="e">
        <f t="shared" si="136"/>
        <v>#NUM!</v>
      </c>
      <c r="F417" s="5" t="e">
        <f t="shared" si="126"/>
        <v>#NUM!</v>
      </c>
      <c r="G417" s="6" t="e">
        <f t="shared" si="127"/>
        <v>#NUM!</v>
      </c>
      <c r="H417" s="6" t="e">
        <f t="shared" si="128"/>
        <v>#NUM!</v>
      </c>
      <c r="I417" s="6" t="e">
        <f t="shared" si="129"/>
        <v>#NUM!</v>
      </c>
      <c r="J417" s="4">
        <f t="shared" si="130"/>
        <v>0.01</v>
      </c>
      <c r="K417" s="4">
        <f t="shared" si="131"/>
        <v>1.4859</v>
      </c>
      <c r="L417" s="4">
        <f t="shared" si="132"/>
        <v>0.01</v>
      </c>
      <c r="M417" s="7" t="e">
        <f t="shared" si="133"/>
        <v>#NUM!</v>
      </c>
      <c r="N417" s="6" t="e">
        <f t="shared" si="134"/>
        <v>#NUM!</v>
      </c>
      <c r="O417" s="4">
        <f t="shared" si="135"/>
        <v>1.5473361061596352E-4</v>
      </c>
      <c r="P417" s="5" t="e">
        <f t="shared" si="122"/>
        <v>#NUM!</v>
      </c>
      <c r="Q417" s="4" t="e">
        <f t="shared" si="123"/>
        <v>#NUM!</v>
      </c>
      <c r="R417" s="4" t="e">
        <f t="shared" si="124"/>
        <v>#NUM!</v>
      </c>
    </row>
    <row r="418" spans="1:18" x14ac:dyDescent="0.25">
      <c r="A418" s="4">
        <f t="shared" si="119"/>
        <v>4.8120000000000038</v>
      </c>
      <c r="B418" s="5">
        <f t="shared" si="125"/>
        <v>0.4010000000000003</v>
      </c>
      <c r="C418" s="5">
        <f t="shared" si="120"/>
        <v>-6.7666666666666986E-2</v>
      </c>
      <c r="D418" s="5" t="e">
        <f t="shared" si="121"/>
        <v>#NUM!</v>
      </c>
      <c r="E418" s="6" t="e">
        <f t="shared" si="136"/>
        <v>#NUM!</v>
      </c>
      <c r="F418" s="5" t="e">
        <f t="shared" si="126"/>
        <v>#NUM!</v>
      </c>
      <c r="G418" s="6" t="e">
        <f t="shared" si="127"/>
        <v>#NUM!</v>
      </c>
      <c r="H418" s="6" t="e">
        <f t="shared" si="128"/>
        <v>#NUM!</v>
      </c>
      <c r="I418" s="6" t="e">
        <f t="shared" si="129"/>
        <v>#NUM!</v>
      </c>
      <c r="J418" s="4">
        <f t="shared" si="130"/>
        <v>0.01</v>
      </c>
      <c r="K418" s="4">
        <f t="shared" si="131"/>
        <v>1.4859</v>
      </c>
      <c r="L418" s="4">
        <f t="shared" si="132"/>
        <v>0.01</v>
      </c>
      <c r="M418" s="7" t="e">
        <f t="shared" si="133"/>
        <v>#NUM!</v>
      </c>
      <c r="N418" s="6" t="e">
        <f t="shared" si="134"/>
        <v>#NUM!</v>
      </c>
      <c r="O418" s="4">
        <f t="shared" si="135"/>
        <v>1.5473361061596352E-4</v>
      </c>
      <c r="P418" s="5" t="e">
        <f t="shared" si="122"/>
        <v>#NUM!</v>
      </c>
      <c r="Q418" s="4" t="e">
        <f t="shared" si="123"/>
        <v>#NUM!</v>
      </c>
      <c r="R418" s="4" t="e">
        <f t="shared" si="124"/>
        <v>#NUM!</v>
      </c>
    </row>
    <row r="419" spans="1:18" x14ac:dyDescent="0.25">
      <c r="A419" s="4">
        <f t="shared" si="119"/>
        <v>4.8240000000000034</v>
      </c>
      <c r="B419" s="5">
        <f t="shared" si="125"/>
        <v>0.4020000000000003</v>
      </c>
      <c r="C419" s="5">
        <f t="shared" si="120"/>
        <v>-6.8666666666666987E-2</v>
      </c>
      <c r="D419" s="5" t="e">
        <f t="shared" si="121"/>
        <v>#NUM!</v>
      </c>
      <c r="E419" s="6" t="e">
        <f t="shared" si="136"/>
        <v>#NUM!</v>
      </c>
      <c r="F419" s="5" t="e">
        <f t="shared" si="126"/>
        <v>#NUM!</v>
      </c>
      <c r="G419" s="6" t="e">
        <f t="shared" si="127"/>
        <v>#NUM!</v>
      </c>
      <c r="H419" s="6" t="e">
        <f t="shared" si="128"/>
        <v>#NUM!</v>
      </c>
      <c r="I419" s="6" t="e">
        <f t="shared" si="129"/>
        <v>#NUM!</v>
      </c>
      <c r="J419" s="4">
        <f t="shared" si="130"/>
        <v>0.01</v>
      </c>
      <c r="K419" s="4">
        <f t="shared" si="131"/>
        <v>1.4859</v>
      </c>
      <c r="L419" s="4">
        <f t="shared" si="132"/>
        <v>0.01</v>
      </c>
      <c r="M419" s="7" t="e">
        <f t="shared" si="133"/>
        <v>#NUM!</v>
      </c>
      <c r="N419" s="6" t="e">
        <f t="shared" si="134"/>
        <v>#NUM!</v>
      </c>
      <c r="O419" s="4">
        <f t="shared" si="135"/>
        <v>1.5473361061596352E-4</v>
      </c>
      <c r="P419" s="5" t="e">
        <f t="shared" si="122"/>
        <v>#NUM!</v>
      </c>
      <c r="Q419" s="4" t="e">
        <f t="shared" si="123"/>
        <v>#NUM!</v>
      </c>
      <c r="R419" s="4" t="e">
        <f t="shared" si="124"/>
        <v>#NUM!</v>
      </c>
    </row>
    <row r="420" spans="1:18" x14ac:dyDescent="0.25">
      <c r="A420" s="4">
        <f t="shared" si="119"/>
        <v>4.8360000000000039</v>
      </c>
      <c r="B420" s="5">
        <f t="shared" si="125"/>
        <v>0.4030000000000003</v>
      </c>
      <c r="C420" s="5">
        <f t="shared" si="120"/>
        <v>-6.9666666666666988E-2</v>
      </c>
      <c r="D420" s="5" t="e">
        <f t="shared" si="121"/>
        <v>#NUM!</v>
      </c>
      <c r="E420" s="6" t="e">
        <f t="shared" si="136"/>
        <v>#NUM!</v>
      </c>
      <c r="F420" s="5" t="e">
        <f t="shared" si="126"/>
        <v>#NUM!</v>
      </c>
      <c r="G420" s="6" t="e">
        <f t="shared" si="127"/>
        <v>#NUM!</v>
      </c>
      <c r="H420" s="6" t="e">
        <f t="shared" si="128"/>
        <v>#NUM!</v>
      </c>
      <c r="I420" s="6" t="e">
        <f t="shared" si="129"/>
        <v>#NUM!</v>
      </c>
      <c r="J420" s="4">
        <f t="shared" si="130"/>
        <v>0.01</v>
      </c>
      <c r="K420" s="4">
        <f t="shared" si="131"/>
        <v>1.4859</v>
      </c>
      <c r="L420" s="4">
        <f t="shared" si="132"/>
        <v>0.01</v>
      </c>
      <c r="M420" s="7" t="e">
        <f t="shared" si="133"/>
        <v>#NUM!</v>
      </c>
      <c r="N420" s="6" t="e">
        <f t="shared" si="134"/>
        <v>#NUM!</v>
      </c>
      <c r="O420" s="4">
        <f t="shared" si="135"/>
        <v>1.5473361061596352E-4</v>
      </c>
      <c r="P420" s="5" t="e">
        <f t="shared" si="122"/>
        <v>#NUM!</v>
      </c>
      <c r="Q420" s="4" t="e">
        <f t="shared" si="123"/>
        <v>#NUM!</v>
      </c>
      <c r="R420" s="4" t="e">
        <f t="shared" si="124"/>
        <v>#NUM!</v>
      </c>
    </row>
    <row r="421" spans="1:18" x14ac:dyDescent="0.25">
      <c r="A421" s="4">
        <f t="shared" si="119"/>
        <v>4.8480000000000034</v>
      </c>
      <c r="B421" s="5">
        <f t="shared" si="125"/>
        <v>0.4040000000000003</v>
      </c>
      <c r="C421" s="5">
        <f t="shared" si="120"/>
        <v>-7.0666666666666988E-2</v>
      </c>
      <c r="D421" s="5" t="e">
        <f t="shared" si="121"/>
        <v>#NUM!</v>
      </c>
      <c r="E421" s="6" t="e">
        <f t="shared" si="136"/>
        <v>#NUM!</v>
      </c>
      <c r="F421" s="5" t="e">
        <f t="shared" si="126"/>
        <v>#NUM!</v>
      </c>
      <c r="G421" s="6" t="e">
        <f t="shared" si="127"/>
        <v>#NUM!</v>
      </c>
      <c r="H421" s="6" t="e">
        <f t="shared" si="128"/>
        <v>#NUM!</v>
      </c>
      <c r="I421" s="6" t="e">
        <f t="shared" si="129"/>
        <v>#NUM!</v>
      </c>
      <c r="J421" s="4">
        <f t="shared" si="130"/>
        <v>0.01</v>
      </c>
      <c r="K421" s="4">
        <f t="shared" si="131"/>
        <v>1.4859</v>
      </c>
      <c r="L421" s="4">
        <f t="shared" si="132"/>
        <v>0.01</v>
      </c>
      <c r="M421" s="7" t="e">
        <f t="shared" si="133"/>
        <v>#NUM!</v>
      </c>
      <c r="N421" s="6" t="e">
        <f t="shared" si="134"/>
        <v>#NUM!</v>
      </c>
      <c r="O421" s="4">
        <f t="shared" si="135"/>
        <v>1.5473361061596352E-4</v>
      </c>
      <c r="P421" s="5" t="e">
        <f t="shared" si="122"/>
        <v>#NUM!</v>
      </c>
      <c r="Q421" s="4" t="e">
        <f t="shared" si="123"/>
        <v>#NUM!</v>
      </c>
      <c r="R421" s="4" t="e">
        <f t="shared" si="124"/>
        <v>#NUM!</v>
      </c>
    </row>
    <row r="422" spans="1:18" x14ac:dyDescent="0.25">
      <c r="A422" s="4">
        <f t="shared" si="119"/>
        <v>4.8600000000000039</v>
      </c>
      <c r="B422" s="5">
        <f t="shared" si="125"/>
        <v>0.4050000000000003</v>
      </c>
      <c r="C422" s="5">
        <f t="shared" si="120"/>
        <v>-7.1666666666666989E-2</v>
      </c>
      <c r="D422" s="5" t="e">
        <f t="shared" si="121"/>
        <v>#NUM!</v>
      </c>
      <c r="E422" s="6" t="e">
        <f t="shared" si="136"/>
        <v>#NUM!</v>
      </c>
      <c r="F422" s="5" t="e">
        <f t="shared" si="126"/>
        <v>#NUM!</v>
      </c>
      <c r="G422" s="6" t="e">
        <f t="shared" si="127"/>
        <v>#NUM!</v>
      </c>
      <c r="H422" s="6" t="e">
        <f t="shared" si="128"/>
        <v>#NUM!</v>
      </c>
      <c r="I422" s="6" t="e">
        <f t="shared" si="129"/>
        <v>#NUM!</v>
      </c>
      <c r="J422" s="4">
        <f t="shared" si="130"/>
        <v>0.01</v>
      </c>
      <c r="K422" s="4">
        <f t="shared" si="131"/>
        <v>1.4859</v>
      </c>
      <c r="L422" s="4">
        <f t="shared" si="132"/>
        <v>0.01</v>
      </c>
      <c r="M422" s="7" t="e">
        <f t="shared" si="133"/>
        <v>#NUM!</v>
      </c>
      <c r="N422" s="6" t="e">
        <f t="shared" si="134"/>
        <v>#NUM!</v>
      </c>
      <c r="O422" s="4">
        <f t="shared" si="135"/>
        <v>1.5473361061596352E-4</v>
      </c>
      <c r="P422" s="5" t="e">
        <f t="shared" si="122"/>
        <v>#NUM!</v>
      </c>
      <c r="Q422" s="4" t="e">
        <f t="shared" si="123"/>
        <v>#NUM!</v>
      </c>
      <c r="R422" s="4" t="e">
        <f t="shared" si="124"/>
        <v>#NUM!</v>
      </c>
    </row>
    <row r="423" spans="1:18" x14ac:dyDescent="0.25">
      <c r="A423" s="4">
        <f t="shared" si="119"/>
        <v>4.8720000000000034</v>
      </c>
      <c r="B423" s="5">
        <f t="shared" si="125"/>
        <v>0.40600000000000031</v>
      </c>
      <c r="C423" s="5">
        <f t="shared" si="120"/>
        <v>-7.266666666666699E-2</v>
      </c>
      <c r="D423" s="5" t="e">
        <f t="shared" si="121"/>
        <v>#NUM!</v>
      </c>
      <c r="E423" s="6" t="e">
        <f t="shared" si="136"/>
        <v>#NUM!</v>
      </c>
      <c r="F423" s="5" t="e">
        <f t="shared" si="126"/>
        <v>#NUM!</v>
      </c>
      <c r="G423" s="6" t="e">
        <f t="shared" si="127"/>
        <v>#NUM!</v>
      </c>
      <c r="H423" s="6" t="e">
        <f t="shared" si="128"/>
        <v>#NUM!</v>
      </c>
      <c r="I423" s="6" t="e">
        <f t="shared" si="129"/>
        <v>#NUM!</v>
      </c>
      <c r="J423" s="4">
        <f t="shared" si="130"/>
        <v>0.01</v>
      </c>
      <c r="K423" s="4">
        <f t="shared" si="131"/>
        <v>1.4859</v>
      </c>
      <c r="L423" s="4">
        <f t="shared" si="132"/>
        <v>0.01</v>
      </c>
      <c r="M423" s="7" t="e">
        <f t="shared" si="133"/>
        <v>#NUM!</v>
      </c>
      <c r="N423" s="6" t="e">
        <f t="shared" si="134"/>
        <v>#NUM!</v>
      </c>
      <c r="O423" s="4">
        <f t="shared" si="135"/>
        <v>1.5473361061596352E-4</v>
      </c>
      <c r="P423" s="5" t="e">
        <f t="shared" si="122"/>
        <v>#NUM!</v>
      </c>
      <c r="Q423" s="4" t="e">
        <f t="shared" si="123"/>
        <v>#NUM!</v>
      </c>
      <c r="R423" s="4" t="e">
        <f t="shared" si="124"/>
        <v>#NUM!</v>
      </c>
    </row>
    <row r="424" spans="1:18" x14ac:dyDescent="0.25">
      <c r="A424" s="4">
        <f t="shared" si="119"/>
        <v>4.8840000000000039</v>
      </c>
      <c r="B424" s="5">
        <f t="shared" si="125"/>
        <v>0.40700000000000031</v>
      </c>
      <c r="C424" s="5">
        <f t="shared" si="120"/>
        <v>-7.3666666666666991E-2</v>
      </c>
      <c r="D424" s="5" t="e">
        <f t="shared" si="121"/>
        <v>#NUM!</v>
      </c>
      <c r="E424" s="6" t="e">
        <f t="shared" si="136"/>
        <v>#NUM!</v>
      </c>
      <c r="F424" s="5" t="e">
        <f t="shared" si="126"/>
        <v>#NUM!</v>
      </c>
      <c r="G424" s="6" t="e">
        <f t="shared" si="127"/>
        <v>#NUM!</v>
      </c>
      <c r="H424" s="6" t="e">
        <f t="shared" si="128"/>
        <v>#NUM!</v>
      </c>
      <c r="I424" s="6" t="e">
        <f t="shared" si="129"/>
        <v>#NUM!</v>
      </c>
      <c r="J424" s="4">
        <f t="shared" si="130"/>
        <v>0.01</v>
      </c>
      <c r="K424" s="4">
        <f t="shared" si="131"/>
        <v>1.4859</v>
      </c>
      <c r="L424" s="4">
        <f t="shared" si="132"/>
        <v>0.01</v>
      </c>
      <c r="M424" s="7" t="e">
        <f t="shared" si="133"/>
        <v>#NUM!</v>
      </c>
      <c r="N424" s="6" t="e">
        <f t="shared" si="134"/>
        <v>#NUM!</v>
      </c>
      <c r="O424" s="4">
        <f t="shared" si="135"/>
        <v>1.5473361061596352E-4</v>
      </c>
      <c r="P424" s="5" t="e">
        <f t="shared" si="122"/>
        <v>#NUM!</v>
      </c>
      <c r="Q424" s="4" t="e">
        <f t="shared" si="123"/>
        <v>#NUM!</v>
      </c>
      <c r="R424" s="4" t="e">
        <f t="shared" si="124"/>
        <v>#NUM!</v>
      </c>
    </row>
    <row r="425" spans="1:18" x14ac:dyDescent="0.25">
      <c r="A425" s="4">
        <f t="shared" si="119"/>
        <v>4.8960000000000035</v>
      </c>
      <c r="B425" s="5">
        <f t="shared" si="125"/>
        <v>0.40800000000000031</v>
      </c>
      <c r="C425" s="5">
        <f t="shared" si="120"/>
        <v>-7.4666666666666992E-2</v>
      </c>
      <c r="D425" s="5" t="e">
        <f t="shared" si="121"/>
        <v>#NUM!</v>
      </c>
      <c r="E425" s="6" t="e">
        <f t="shared" si="136"/>
        <v>#NUM!</v>
      </c>
      <c r="F425" s="5" t="e">
        <f t="shared" si="126"/>
        <v>#NUM!</v>
      </c>
      <c r="G425" s="6" t="e">
        <f t="shared" si="127"/>
        <v>#NUM!</v>
      </c>
      <c r="H425" s="6" t="e">
        <f t="shared" si="128"/>
        <v>#NUM!</v>
      </c>
      <c r="I425" s="6" t="e">
        <f t="shared" si="129"/>
        <v>#NUM!</v>
      </c>
      <c r="J425" s="4">
        <f t="shared" si="130"/>
        <v>0.01</v>
      </c>
      <c r="K425" s="4">
        <f t="shared" si="131"/>
        <v>1.4859</v>
      </c>
      <c r="L425" s="4">
        <f t="shared" si="132"/>
        <v>0.01</v>
      </c>
      <c r="M425" s="7" t="e">
        <f t="shared" si="133"/>
        <v>#NUM!</v>
      </c>
      <c r="N425" s="6" t="e">
        <f t="shared" si="134"/>
        <v>#NUM!</v>
      </c>
      <c r="O425" s="4">
        <f t="shared" si="135"/>
        <v>1.5473361061596352E-4</v>
      </c>
      <c r="P425" s="5" t="e">
        <f t="shared" si="122"/>
        <v>#NUM!</v>
      </c>
      <c r="Q425" s="4" t="e">
        <f t="shared" si="123"/>
        <v>#NUM!</v>
      </c>
      <c r="R425" s="4" t="e">
        <f t="shared" si="124"/>
        <v>#NUM!</v>
      </c>
    </row>
    <row r="426" spans="1:18" x14ac:dyDescent="0.25">
      <c r="A426" s="4">
        <f t="shared" si="119"/>
        <v>4.9080000000000039</v>
      </c>
      <c r="B426" s="5">
        <f t="shared" si="125"/>
        <v>0.40900000000000031</v>
      </c>
      <c r="C426" s="5">
        <f t="shared" si="120"/>
        <v>-7.5666666666666993E-2</v>
      </c>
      <c r="D426" s="5" t="e">
        <f t="shared" si="121"/>
        <v>#NUM!</v>
      </c>
      <c r="E426" s="6" t="e">
        <f t="shared" si="136"/>
        <v>#NUM!</v>
      </c>
      <c r="F426" s="5" t="e">
        <f t="shared" si="126"/>
        <v>#NUM!</v>
      </c>
      <c r="G426" s="6" t="e">
        <f t="shared" si="127"/>
        <v>#NUM!</v>
      </c>
      <c r="H426" s="6" t="e">
        <f t="shared" si="128"/>
        <v>#NUM!</v>
      </c>
      <c r="I426" s="6" t="e">
        <f t="shared" si="129"/>
        <v>#NUM!</v>
      </c>
      <c r="J426" s="4">
        <f t="shared" si="130"/>
        <v>0.01</v>
      </c>
      <c r="K426" s="4">
        <f t="shared" si="131"/>
        <v>1.4859</v>
      </c>
      <c r="L426" s="4">
        <f t="shared" si="132"/>
        <v>0.01</v>
      </c>
      <c r="M426" s="7" t="e">
        <f t="shared" si="133"/>
        <v>#NUM!</v>
      </c>
      <c r="N426" s="6" t="e">
        <f t="shared" si="134"/>
        <v>#NUM!</v>
      </c>
      <c r="O426" s="4">
        <f t="shared" si="135"/>
        <v>1.5473361061596352E-4</v>
      </c>
      <c r="P426" s="5" t="e">
        <f t="shared" si="122"/>
        <v>#NUM!</v>
      </c>
      <c r="Q426" s="4" t="e">
        <f t="shared" si="123"/>
        <v>#NUM!</v>
      </c>
      <c r="R426" s="4" t="e">
        <f t="shared" si="124"/>
        <v>#NUM!</v>
      </c>
    </row>
    <row r="427" spans="1:18" x14ac:dyDescent="0.25">
      <c r="A427" s="4">
        <f t="shared" si="119"/>
        <v>4.9200000000000035</v>
      </c>
      <c r="B427" s="5">
        <f t="shared" si="125"/>
        <v>0.41000000000000031</v>
      </c>
      <c r="C427" s="5">
        <f t="shared" si="120"/>
        <v>-7.6666666666666994E-2</v>
      </c>
      <c r="D427" s="5" t="e">
        <f t="shared" si="121"/>
        <v>#NUM!</v>
      </c>
      <c r="E427" s="6" t="e">
        <f t="shared" si="136"/>
        <v>#NUM!</v>
      </c>
      <c r="F427" s="5" t="e">
        <f t="shared" si="126"/>
        <v>#NUM!</v>
      </c>
      <c r="G427" s="6" t="e">
        <f t="shared" si="127"/>
        <v>#NUM!</v>
      </c>
      <c r="H427" s="6" t="e">
        <f t="shared" si="128"/>
        <v>#NUM!</v>
      </c>
      <c r="I427" s="6" t="e">
        <f t="shared" si="129"/>
        <v>#NUM!</v>
      </c>
      <c r="J427" s="4">
        <f t="shared" si="130"/>
        <v>0.01</v>
      </c>
      <c r="K427" s="4">
        <f t="shared" si="131"/>
        <v>1.4859</v>
      </c>
      <c r="L427" s="4">
        <f t="shared" si="132"/>
        <v>0.01</v>
      </c>
      <c r="M427" s="7" t="e">
        <f t="shared" si="133"/>
        <v>#NUM!</v>
      </c>
      <c r="N427" s="6" t="e">
        <f t="shared" si="134"/>
        <v>#NUM!</v>
      </c>
      <c r="O427" s="4">
        <f t="shared" si="135"/>
        <v>1.5473361061596352E-4</v>
      </c>
      <c r="P427" s="5" t="e">
        <f t="shared" si="122"/>
        <v>#NUM!</v>
      </c>
      <c r="Q427" s="4" t="e">
        <f t="shared" si="123"/>
        <v>#NUM!</v>
      </c>
      <c r="R427" s="4" t="e">
        <f t="shared" si="124"/>
        <v>#NUM!</v>
      </c>
    </row>
    <row r="428" spans="1:18" x14ac:dyDescent="0.25">
      <c r="A428" s="4">
        <f t="shared" si="119"/>
        <v>4.9320000000000039</v>
      </c>
      <c r="B428" s="5">
        <f t="shared" si="125"/>
        <v>0.41100000000000031</v>
      </c>
      <c r="C428" s="5">
        <f t="shared" si="120"/>
        <v>-7.7666666666666995E-2</v>
      </c>
      <c r="D428" s="5" t="e">
        <f t="shared" si="121"/>
        <v>#NUM!</v>
      </c>
      <c r="E428" s="6" t="e">
        <f t="shared" si="136"/>
        <v>#NUM!</v>
      </c>
      <c r="F428" s="5" t="e">
        <f t="shared" si="126"/>
        <v>#NUM!</v>
      </c>
      <c r="G428" s="6" t="e">
        <f t="shared" si="127"/>
        <v>#NUM!</v>
      </c>
      <c r="H428" s="6" t="e">
        <f t="shared" si="128"/>
        <v>#NUM!</v>
      </c>
      <c r="I428" s="6" t="e">
        <f t="shared" si="129"/>
        <v>#NUM!</v>
      </c>
      <c r="J428" s="4">
        <f t="shared" si="130"/>
        <v>0.01</v>
      </c>
      <c r="K428" s="4">
        <f t="shared" si="131"/>
        <v>1.4859</v>
      </c>
      <c r="L428" s="4">
        <f t="shared" si="132"/>
        <v>0.01</v>
      </c>
      <c r="M428" s="7" t="e">
        <f t="shared" si="133"/>
        <v>#NUM!</v>
      </c>
      <c r="N428" s="6" t="e">
        <f t="shared" si="134"/>
        <v>#NUM!</v>
      </c>
      <c r="O428" s="4">
        <f t="shared" si="135"/>
        <v>1.5473361061596352E-4</v>
      </c>
      <c r="P428" s="5" t="e">
        <f t="shared" si="122"/>
        <v>#NUM!</v>
      </c>
      <c r="Q428" s="4" t="e">
        <f t="shared" si="123"/>
        <v>#NUM!</v>
      </c>
      <c r="R428" s="4" t="e">
        <f t="shared" si="124"/>
        <v>#NUM!</v>
      </c>
    </row>
    <row r="429" spans="1:18" x14ac:dyDescent="0.25">
      <c r="A429" s="4">
        <f t="shared" si="119"/>
        <v>4.9440000000000035</v>
      </c>
      <c r="B429" s="5">
        <f t="shared" si="125"/>
        <v>0.41200000000000031</v>
      </c>
      <c r="C429" s="5">
        <f t="shared" si="120"/>
        <v>-7.8666666666666996E-2</v>
      </c>
      <c r="D429" s="5" t="e">
        <f t="shared" si="121"/>
        <v>#NUM!</v>
      </c>
      <c r="E429" s="6" t="e">
        <f t="shared" si="136"/>
        <v>#NUM!</v>
      </c>
      <c r="F429" s="5" t="e">
        <f t="shared" si="126"/>
        <v>#NUM!</v>
      </c>
      <c r="G429" s="6" t="e">
        <f t="shared" si="127"/>
        <v>#NUM!</v>
      </c>
      <c r="H429" s="6" t="e">
        <f t="shared" si="128"/>
        <v>#NUM!</v>
      </c>
      <c r="I429" s="6" t="e">
        <f t="shared" si="129"/>
        <v>#NUM!</v>
      </c>
      <c r="J429" s="4">
        <f t="shared" si="130"/>
        <v>0.01</v>
      </c>
      <c r="K429" s="4">
        <f t="shared" si="131"/>
        <v>1.4859</v>
      </c>
      <c r="L429" s="4">
        <f t="shared" si="132"/>
        <v>0.01</v>
      </c>
      <c r="M429" s="7" t="e">
        <f t="shared" si="133"/>
        <v>#NUM!</v>
      </c>
      <c r="N429" s="6" t="e">
        <f t="shared" si="134"/>
        <v>#NUM!</v>
      </c>
      <c r="O429" s="4">
        <f t="shared" si="135"/>
        <v>1.5473361061596352E-4</v>
      </c>
      <c r="P429" s="5" t="e">
        <f t="shared" si="122"/>
        <v>#NUM!</v>
      </c>
      <c r="Q429" s="4" t="e">
        <f t="shared" si="123"/>
        <v>#NUM!</v>
      </c>
      <c r="R429" s="4" t="e">
        <f t="shared" si="124"/>
        <v>#NUM!</v>
      </c>
    </row>
    <row r="430" spans="1:18" x14ac:dyDescent="0.25">
      <c r="A430" s="4">
        <f t="shared" si="119"/>
        <v>4.956000000000004</v>
      </c>
      <c r="B430" s="5">
        <f t="shared" si="125"/>
        <v>0.41300000000000031</v>
      </c>
      <c r="C430" s="5">
        <f t="shared" si="120"/>
        <v>-7.9666666666666996E-2</v>
      </c>
      <c r="D430" s="5" t="e">
        <f t="shared" si="121"/>
        <v>#NUM!</v>
      </c>
      <c r="E430" s="6" t="e">
        <f t="shared" si="136"/>
        <v>#NUM!</v>
      </c>
      <c r="F430" s="5" t="e">
        <f t="shared" si="126"/>
        <v>#NUM!</v>
      </c>
      <c r="G430" s="6" t="e">
        <f t="shared" si="127"/>
        <v>#NUM!</v>
      </c>
      <c r="H430" s="6" t="e">
        <f t="shared" si="128"/>
        <v>#NUM!</v>
      </c>
      <c r="I430" s="6" t="e">
        <f t="shared" si="129"/>
        <v>#NUM!</v>
      </c>
      <c r="J430" s="4">
        <f t="shared" si="130"/>
        <v>0.01</v>
      </c>
      <c r="K430" s="4">
        <f t="shared" si="131"/>
        <v>1.4859</v>
      </c>
      <c r="L430" s="4">
        <f t="shared" si="132"/>
        <v>0.01</v>
      </c>
      <c r="M430" s="7" t="e">
        <f t="shared" si="133"/>
        <v>#NUM!</v>
      </c>
      <c r="N430" s="6" t="e">
        <f t="shared" si="134"/>
        <v>#NUM!</v>
      </c>
      <c r="O430" s="4">
        <f t="shared" si="135"/>
        <v>1.5473361061596352E-4</v>
      </c>
      <c r="P430" s="5" t="e">
        <f t="shared" si="122"/>
        <v>#NUM!</v>
      </c>
      <c r="Q430" s="4" t="e">
        <f t="shared" si="123"/>
        <v>#NUM!</v>
      </c>
      <c r="R430" s="4" t="e">
        <f t="shared" si="124"/>
        <v>#NUM!</v>
      </c>
    </row>
    <row r="431" spans="1:18" x14ac:dyDescent="0.25">
      <c r="A431" s="4">
        <f t="shared" si="119"/>
        <v>4.9680000000000035</v>
      </c>
      <c r="B431" s="5">
        <f t="shared" si="125"/>
        <v>0.41400000000000031</v>
      </c>
      <c r="C431" s="5">
        <f t="shared" si="120"/>
        <v>-8.0666666666666997E-2</v>
      </c>
      <c r="D431" s="5" t="e">
        <f t="shared" si="121"/>
        <v>#NUM!</v>
      </c>
      <c r="E431" s="6" t="e">
        <f t="shared" si="136"/>
        <v>#NUM!</v>
      </c>
      <c r="F431" s="5" t="e">
        <f t="shared" si="126"/>
        <v>#NUM!</v>
      </c>
      <c r="G431" s="6" t="e">
        <f t="shared" si="127"/>
        <v>#NUM!</v>
      </c>
      <c r="H431" s="6" t="e">
        <f t="shared" si="128"/>
        <v>#NUM!</v>
      </c>
      <c r="I431" s="6" t="e">
        <f t="shared" si="129"/>
        <v>#NUM!</v>
      </c>
      <c r="J431" s="4">
        <f t="shared" si="130"/>
        <v>0.01</v>
      </c>
      <c r="K431" s="4">
        <f t="shared" si="131"/>
        <v>1.4859</v>
      </c>
      <c r="L431" s="4">
        <f t="shared" si="132"/>
        <v>0.01</v>
      </c>
      <c r="M431" s="7" t="e">
        <f t="shared" si="133"/>
        <v>#NUM!</v>
      </c>
      <c r="N431" s="6" t="e">
        <f t="shared" si="134"/>
        <v>#NUM!</v>
      </c>
      <c r="O431" s="4">
        <f t="shared" si="135"/>
        <v>1.5473361061596352E-4</v>
      </c>
      <c r="P431" s="5" t="e">
        <f t="shared" si="122"/>
        <v>#NUM!</v>
      </c>
      <c r="Q431" s="4" t="e">
        <f t="shared" si="123"/>
        <v>#NUM!</v>
      </c>
      <c r="R431" s="4" t="e">
        <f t="shared" si="124"/>
        <v>#NUM!</v>
      </c>
    </row>
    <row r="432" spans="1:18" x14ac:dyDescent="0.25">
      <c r="A432" s="4">
        <f t="shared" si="119"/>
        <v>4.980000000000004</v>
      </c>
      <c r="B432" s="5">
        <f t="shared" si="125"/>
        <v>0.41500000000000031</v>
      </c>
      <c r="C432" s="5">
        <f t="shared" si="120"/>
        <v>-8.1666666666666998E-2</v>
      </c>
      <c r="D432" s="5" t="e">
        <f t="shared" si="121"/>
        <v>#NUM!</v>
      </c>
      <c r="E432" s="6" t="e">
        <f t="shared" si="136"/>
        <v>#NUM!</v>
      </c>
      <c r="F432" s="5" t="e">
        <f t="shared" si="126"/>
        <v>#NUM!</v>
      </c>
      <c r="G432" s="6" t="e">
        <f t="shared" si="127"/>
        <v>#NUM!</v>
      </c>
      <c r="H432" s="6" t="e">
        <f t="shared" si="128"/>
        <v>#NUM!</v>
      </c>
      <c r="I432" s="6" t="e">
        <f t="shared" si="129"/>
        <v>#NUM!</v>
      </c>
      <c r="J432" s="4">
        <f t="shared" si="130"/>
        <v>0.01</v>
      </c>
      <c r="K432" s="4">
        <f t="shared" si="131"/>
        <v>1.4859</v>
      </c>
      <c r="L432" s="4">
        <f t="shared" si="132"/>
        <v>0.01</v>
      </c>
      <c r="M432" s="7" t="e">
        <f t="shared" si="133"/>
        <v>#NUM!</v>
      </c>
      <c r="N432" s="6" t="e">
        <f t="shared" si="134"/>
        <v>#NUM!</v>
      </c>
      <c r="O432" s="4">
        <f t="shared" si="135"/>
        <v>1.5473361061596352E-4</v>
      </c>
      <c r="P432" s="5" t="e">
        <f t="shared" si="122"/>
        <v>#NUM!</v>
      </c>
      <c r="Q432" s="4" t="e">
        <f t="shared" si="123"/>
        <v>#NUM!</v>
      </c>
      <c r="R432" s="4" t="e">
        <f t="shared" si="124"/>
        <v>#NUM!</v>
      </c>
    </row>
    <row r="433" spans="1:18" x14ac:dyDescent="0.25">
      <c r="A433" s="4">
        <f t="shared" si="119"/>
        <v>4.9920000000000035</v>
      </c>
      <c r="B433" s="5">
        <f t="shared" si="125"/>
        <v>0.41600000000000031</v>
      </c>
      <c r="C433" s="5">
        <f t="shared" si="120"/>
        <v>-8.2666666666666999E-2</v>
      </c>
      <c r="D433" s="5" t="e">
        <f t="shared" si="121"/>
        <v>#NUM!</v>
      </c>
      <c r="E433" s="6" t="e">
        <f t="shared" si="136"/>
        <v>#NUM!</v>
      </c>
      <c r="F433" s="5" t="e">
        <f t="shared" si="126"/>
        <v>#NUM!</v>
      </c>
      <c r="G433" s="6" t="e">
        <f t="shared" si="127"/>
        <v>#NUM!</v>
      </c>
      <c r="H433" s="6" t="e">
        <f t="shared" si="128"/>
        <v>#NUM!</v>
      </c>
      <c r="I433" s="6" t="e">
        <f t="shared" si="129"/>
        <v>#NUM!</v>
      </c>
      <c r="J433" s="4">
        <f t="shared" si="130"/>
        <v>0.01</v>
      </c>
      <c r="K433" s="4">
        <f t="shared" si="131"/>
        <v>1.4859</v>
      </c>
      <c r="L433" s="4">
        <f t="shared" si="132"/>
        <v>0.01</v>
      </c>
      <c r="M433" s="7" t="e">
        <f t="shared" si="133"/>
        <v>#NUM!</v>
      </c>
      <c r="N433" s="6" t="e">
        <f t="shared" si="134"/>
        <v>#NUM!</v>
      </c>
      <c r="O433" s="4">
        <f t="shared" si="135"/>
        <v>1.5473361061596352E-4</v>
      </c>
      <c r="P433" s="5" t="e">
        <f t="shared" si="122"/>
        <v>#NUM!</v>
      </c>
      <c r="Q433" s="4" t="e">
        <f t="shared" si="123"/>
        <v>#NUM!</v>
      </c>
      <c r="R433" s="4" t="e">
        <f t="shared" si="124"/>
        <v>#NUM!</v>
      </c>
    </row>
    <row r="434" spans="1:18" x14ac:dyDescent="0.25">
      <c r="A434" s="4">
        <f t="shared" si="119"/>
        <v>5.004000000000004</v>
      </c>
      <c r="B434" s="5">
        <f t="shared" si="125"/>
        <v>0.41700000000000031</v>
      </c>
      <c r="C434" s="5">
        <f t="shared" si="120"/>
        <v>-8.3666666666667E-2</v>
      </c>
      <c r="D434" s="5" t="e">
        <f t="shared" si="121"/>
        <v>#NUM!</v>
      </c>
      <c r="E434" s="6" t="e">
        <f t="shared" si="136"/>
        <v>#NUM!</v>
      </c>
      <c r="F434" s="5" t="e">
        <f t="shared" si="126"/>
        <v>#NUM!</v>
      </c>
      <c r="G434" s="6" t="e">
        <f t="shared" si="127"/>
        <v>#NUM!</v>
      </c>
      <c r="H434" s="6" t="e">
        <f t="shared" si="128"/>
        <v>#NUM!</v>
      </c>
      <c r="I434" s="6" t="e">
        <f t="shared" si="129"/>
        <v>#NUM!</v>
      </c>
      <c r="J434" s="4">
        <f t="shared" si="130"/>
        <v>0.01</v>
      </c>
      <c r="K434" s="4">
        <f t="shared" si="131"/>
        <v>1.4859</v>
      </c>
      <c r="L434" s="4">
        <f t="shared" si="132"/>
        <v>0.01</v>
      </c>
      <c r="M434" s="7" t="e">
        <f t="shared" si="133"/>
        <v>#NUM!</v>
      </c>
      <c r="N434" s="6" t="e">
        <f t="shared" si="134"/>
        <v>#NUM!</v>
      </c>
      <c r="O434" s="4">
        <f t="shared" si="135"/>
        <v>1.5473361061596352E-4</v>
      </c>
      <c r="P434" s="5" t="e">
        <f t="shared" si="122"/>
        <v>#NUM!</v>
      </c>
      <c r="Q434" s="4" t="e">
        <f t="shared" si="123"/>
        <v>#NUM!</v>
      </c>
      <c r="R434" s="4" t="e">
        <f t="shared" si="124"/>
        <v>#NUM!</v>
      </c>
    </row>
    <row r="435" spans="1:18" x14ac:dyDescent="0.25">
      <c r="A435" s="4">
        <f t="shared" si="119"/>
        <v>5.0160000000000036</v>
      </c>
      <c r="B435" s="5">
        <f t="shared" si="125"/>
        <v>0.41800000000000032</v>
      </c>
      <c r="C435" s="5">
        <f t="shared" si="120"/>
        <v>-8.4666666666667001E-2</v>
      </c>
      <c r="D435" s="5" t="e">
        <f t="shared" si="121"/>
        <v>#NUM!</v>
      </c>
      <c r="E435" s="6" t="e">
        <f t="shared" si="136"/>
        <v>#NUM!</v>
      </c>
      <c r="F435" s="5" t="e">
        <f t="shared" si="126"/>
        <v>#NUM!</v>
      </c>
      <c r="G435" s="6" t="e">
        <f t="shared" si="127"/>
        <v>#NUM!</v>
      </c>
      <c r="H435" s="6" t="e">
        <f t="shared" si="128"/>
        <v>#NUM!</v>
      </c>
      <c r="I435" s="6" t="e">
        <f t="shared" si="129"/>
        <v>#NUM!</v>
      </c>
      <c r="J435" s="4">
        <f t="shared" si="130"/>
        <v>0.01</v>
      </c>
      <c r="K435" s="4">
        <f t="shared" si="131"/>
        <v>1.4859</v>
      </c>
      <c r="L435" s="4">
        <f t="shared" si="132"/>
        <v>0.01</v>
      </c>
      <c r="M435" s="7" t="e">
        <f t="shared" si="133"/>
        <v>#NUM!</v>
      </c>
      <c r="N435" s="6" t="e">
        <f t="shared" si="134"/>
        <v>#NUM!</v>
      </c>
      <c r="O435" s="4">
        <f t="shared" si="135"/>
        <v>1.5473361061596352E-4</v>
      </c>
      <c r="P435" s="5" t="e">
        <f t="shared" si="122"/>
        <v>#NUM!</v>
      </c>
      <c r="Q435" s="4" t="e">
        <f t="shared" si="123"/>
        <v>#NUM!</v>
      </c>
      <c r="R435" s="4" t="e">
        <f t="shared" si="124"/>
        <v>#NUM!</v>
      </c>
    </row>
    <row r="436" spans="1:18" x14ac:dyDescent="0.25">
      <c r="A436" s="4">
        <f t="shared" si="119"/>
        <v>5.028000000000004</v>
      </c>
      <c r="B436" s="5">
        <f t="shared" si="125"/>
        <v>0.41900000000000032</v>
      </c>
      <c r="C436" s="5">
        <f t="shared" si="120"/>
        <v>-8.5666666666667002E-2</v>
      </c>
      <c r="D436" s="5" t="e">
        <f t="shared" si="121"/>
        <v>#NUM!</v>
      </c>
      <c r="E436" s="6" t="e">
        <f t="shared" si="136"/>
        <v>#NUM!</v>
      </c>
      <c r="F436" s="5" t="e">
        <f t="shared" si="126"/>
        <v>#NUM!</v>
      </c>
      <c r="G436" s="6" t="e">
        <f t="shared" si="127"/>
        <v>#NUM!</v>
      </c>
      <c r="H436" s="6" t="e">
        <f t="shared" si="128"/>
        <v>#NUM!</v>
      </c>
      <c r="I436" s="6" t="e">
        <f t="shared" si="129"/>
        <v>#NUM!</v>
      </c>
      <c r="J436" s="4">
        <f t="shared" si="130"/>
        <v>0.01</v>
      </c>
      <c r="K436" s="4">
        <f t="shared" si="131"/>
        <v>1.4859</v>
      </c>
      <c r="L436" s="4">
        <f t="shared" si="132"/>
        <v>0.01</v>
      </c>
      <c r="M436" s="7" t="e">
        <f t="shared" si="133"/>
        <v>#NUM!</v>
      </c>
      <c r="N436" s="6" t="e">
        <f t="shared" si="134"/>
        <v>#NUM!</v>
      </c>
      <c r="O436" s="4">
        <f t="shared" si="135"/>
        <v>1.5473361061596352E-4</v>
      </c>
      <c r="P436" s="5" t="e">
        <f t="shared" si="122"/>
        <v>#NUM!</v>
      </c>
      <c r="Q436" s="4" t="e">
        <f t="shared" si="123"/>
        <v>#NUM!</v>
      </c>
      <c r="R436" s="4" t="e">
        <f t="shared" si="124"/>
        <v>#NUM!</v>
      </c>
    </row>
    <row r="437" spans="1:18" x14ac:dyDescent="0.25">
      <c r="A437" s="4">
        <f t="shared" si="119"/>
        <v>5.0400000000000036</v>
      </c>
      <c r="B437" s="5">
        <f t="shared" si="125"/>
        <v>0.42000000000000032</v>
      </c>
      <c r="C437" s="5">
        <f t="shared" si="120"/>
        <v>-8.6666666666667003E-2</v>
      </c>
      <c r="D437" s="5" t="e">
        <f t="shared" si="121"/>
        <v>#NUM!</v>
      </c>
      <c r="E437" s="6" t="e">
        <f t="shared" si="136"/>
        <v>#NUM!</v>
      </c>
      <c r="F437" s="5" t="e">
        <f t="shared" si="126"/>
        <v>#NUM!</v>
      </c>
      <c r="G437" s="6" t="e">
        <f t="shared" si="127"/>
        <v>#NUM!</v>
      </c>
      <c r="H437" s="6" t="e">
        <f t="shared" si="128"/>
        <v>#NUM!</v>
      </c>
      <c r="I437" s="6" t="e">
        <f t="shared" si="129"/>
        <v>#NUM!</v>
      </c>
      <c r="J437" s="4">
        <f t="shared" si="130"/>
        <v>0.01</v>
      </c>
      <c r="K437" s="4">
        <f t="shared" si="131"/>
        <v>1.4859</v>
      </c>
      <c r="L437" s="4">
        <f t="shared" si="132"/>
        <v>0.01</v>
      </c>
      <c r="M437" s="7" t="e">
        <f t="shared" si="133"/>
        <v>#NUM!</v>
      </c>
      <c r="N437" s="6" t="e">
        <f t="shared" si="134"/>
        <v>#NUM!</v>
      </c>
      <c r="O437" s="4">
        <f t="shared" si="135"/>
        <v>1.5473361061596352E-4</v>
      </c>
      <c r="P437" s="5" t="e">
        <f t="shared" si="122"/>
        <v>#NUM!</v>
      </c>
      <c r="Q437" s="4" t="e">
        <f t="shared" si="123"/>
        <v>#NUM!</v>
      </c>
      <c r="R437" s="4" t="e">
        <f t="shared" si="124"/>
        <v>#NUM!</v>
      </c>
    </row>
    <row r="438" spans="1:18" x14ac:dyDescent="0.25">
      <c r="A438" s="4">
        <f t="shared" si="119"/>
        <v>5.052000000000004</v>
      </c>
      <c r="B438" s="5">
        <f t="shared" si="125"/>
        <v>0.42100000000000032</v>
      </c>
      <c r="C438" s="5">
        <f t="shared" si="120"/>
        <v>-8.7666666666667004E-2</v>
      </c>
      <c r="D438" s="5" t="e">
        <f t="shared" si="121"/>
        <v>#NUM!</v>
      </c>
      <c r="E438" s="6" t="e">
        <f t="shared" si="136"/>
        <v>#NUM!</v>
      </c>
      <c r="F438" s="5" t="e">
        <f t="shared" si="126"/>
        <v>#NUM!</v>
      </c>
      <c r="G438" s="6" t="e">
        <f t="shared" si="127"/>
        <v>#NUM!</v>
      </c>
      <c r="H438" s="6" t="e">
        <f t="shared" si="128"/>
        <v>#NUM!</v>
      </c>
      <c r="I438" s="6" t="e">
        <f t="shared" si="129"/>
        <v>#NUM!</v>
      </c>
      <c r="J438" s="4">
        <f t="shared" si="130"/>
        <v>0.01</v>
      </c>
      <c r="K438" s="4">
        <f t="shared" si="131"/>
        <v>1.4859</v>
      </c>
      <c r="L438" s="4">
        <f t="shared" si="132"/>
        <v>0.01</v>
      </c>
      <c r="M438" s="7" t="e">
        <f t="shared" si="133"/>
        <v>#NUM!</v>
      </c>
      <c r="N438" s="6" t="e">
        <f t="shared" si="134"/>
        <v>#NUM!</v>
      </c>
      <c r="O438" s="4">
        <f t="shared" si="135"/>
        <v>1.5473361061596352E-4</v>
      </c>
      <c r="P438" s="5" t="e">
        <f t="shared" si="122"/>
        <v>#NUM!</v>
      </c>
      <c r="Q438" s="4" t="e">
        <f t="shared" si="123"/>
        <v>#NUM!</v>
      </c>
      <c r="R438" s="4" t="e">
        <f t="shared" si="124"/>
        <v>#NUM!</v>
      </c>
    </row>
    <row r="439" spans="1:18" x14ac:dyDescent="0.25">
      <c r="A439" s="4">
        <f t="shared" si="119"/>
        <v>5.0640000000000036</v>
      </c>
      <c r="B439" s="5">
        <f t="shared" si="125"/>
        <v>0.42200000000000032</v>
      </c>
      <c r="C439" s="5">
        <f t="shared" si="120"/>
        <v>-8.8666666666667004E-2</v>
      </c>
      <c r="D439" s="5" t="e">
        <f t="shared" si="121"/>
        <v>#NUM!</v>
      </c>
      <c r="E439" s="6" t="e">
        <f t="shared" si="136"/>
        <v>#NUM!</v>
      </c>
      <c r="F439" s="5" t="e">
        <f t="shared" si="126"/>
        <v>#NUM!</v>
      </c>
      <c r="G439" s="6" t="e">
        <f t="shared" si="127"/>
        <v>#NUM!</v>
      </c>
      <c r="H439" s="6" t="e">
        <f t="shared" si="128"/>
        <v>#NUM!</v>
      </c>
      <c r="I439" s="6" t="e">
        <f t="shared" si="129"/>
        <v>#NUM!</v>
      </c>
      <c r="J439" s="4">
        <f t="shared" si="130"/>
        <v>0.01</v>
      </c>
      <c r="K439" s="4">
        <f t="shared" si="131"/>
        <v>1.4859</v>
      </c>
      <c r="L439" s="4">
        <f t="shared" si="132"/>
        <v>0.01</v>
      </c>
      <c r="M439" s="7" t="e">
        <f t="shared" si="133"/>
        <v>#NUM!</v>
      </c>
      <c r="N439" s="6" t="e">
        <f t="shared" si="134"/>
        <v>#NUM!</v>
      </c>
      <c r="O439" s="4">
        <f t="shared" si="135"/>
        <v>1.5473361061596352E-4</v>
      </c>
      <c r="P439" s="5" t="e">
        <f t="shared" si="122"/>
        <v>#NUM!</v>
      </c>
      <c r="Q439" s="4" t="e">
        <f t="shared" si="123"/>
        <v>#NUM!</v>
      </c>
      <c r="R439" s="4" t="e">
        <f t="shared" si="124"/>
        <v>#NUM!</v>
      </c>
    </row>
    <row r="440" spans="1:18" x14ac:dyDescent="0.25">
      <c r="A440" s="4">
        <f t="shared" si="119"/>
        <v>5.0760000000000041</v>
      </c>
      <c r="B440" s="5">
        <f t="shared" si="125"/>
        <v>0.42300000000000032</v>
      </c>
      <c r="C440" s="5">
        <f t="shared" si="120"/>
        <v>-8.9666666666667005E-2</v>
      </c>
      <c r="D440" s="5" t="e">
        <f t="shared" si="121"/>
        <v>#NUM!</v>
      </c>
      <c r="E440" s="6" t="e">
        <f t="shared" si="136"/>
        <v>#NUM!</v>
      </c>
      <c r="F440" s="5" t="e">
        <f t="shared" si="126"/>
        <v>#NUM!</v>
      </c>
      <c r="G440" s="6" t="e">
        <f t="shared" si="127"/>
        <v>#NUM!</v>
      </c>
      <c r="H440" s="6" t="e">
        <f t="shared" si="128"/>
        <v>#NUM!</v>
      </c>
      <c r="I440" s="6" t="e">
        <f t="shared" si="129"/>
        <v>#NUM!</v>
      </c>
      <c r="J440" s="4">
        <f t="shared" si="130"/>
        <v>0.01</v>
      </c>
      <c r="K440" s="4">
        <f t="shared" si="131"/>
        <v>1.4859</v>
      </c>
      <c r="L440" s="4">
        <f t="shared" si="132"/>
        <v>0.01</v>
      </c>
      <c r="M440" s="7" t="e">
        <f t="shared" si="133"/>
        <v>#NUM!</v>
      </c>
      <c r="N440" s="6" t="e">
        <f t="shared" si="134"/>
        <v>#NUM!</v>
      </c>
      <c r="O440" s="4">
        <f t="shared" si="135"/>
        <v>1.5473361061596352E-4</v>
      </c>
      <c r="P440" s="5" t="e">
        <f t="shared" si="122"/>
        <v>#NUM!</v>
      </c>
      <c r="Q440" s="4" t="e">
        <f t="shared" si="123"/>
        <v>#NUM!</v>
      </c>
      <c r="R440" s="4" t="e">
        <f t="shared" si="124"/>
        <v>#NUM!</v>
      </c>
    </row>
    <row r="441" spans="1:18" x14ac:dyDescent="0.25">
      <c r="A441" s="4">
        <f t="shared" si="119"/>
        <v>5.0880000000000036</v>
      </c>
      <c r="B441" s="5">
        <f t="shared" si="125"/>
        <v>0.42400000000000032</v>
      </c>
      <c r="C441" s="5">
        <f t="shared" si="120"/>
        <v>-9.0666666666667006E-2</v>
      </c>
      <c r="D441" s="5" t="e">
        <f t="shared" si="121"/>
        <v>#NUM!</v>
      </c>
      <c r="E441" s="6" t="e">
        <f t="shared" si="136"/>
        <v>#NUM!</v>
      </c>
      <c r="F441" s="5" t="e">
        <f t="shared" si="126"/>
        <v>#NUM!</v>
      </c>
      <c r="G441" s="6" t="e">
        <f t="shared" si="127"/>
        <v>#NUM!</v>
      </c>
      <c r="H441" s="6" t="e">
        <f t="shared" si="128"/>
        <v>#NUM!</v>
      </c>
      <c r="I441" s="6" t="e">
        <f t="shared" si="129"/>
        <v>#NUM!</v>
      </c>
      <c r="J441" s="4">
        <f t="shared" si="130"/>
        <v>0.01</v>
      </c>
      <c r="K441" s="4">
        <f t="shared" si="131"/>
        <v>1.4859</v>
      </c>
      <c r="L441" s="4">
        <f t="shared" si="132"/>
        <v>0.01</v>
      </c>
      <c r="M441" s="7" t="e">
        <f t="shared" si="133"/>
        <v>#NUM!</v>
      </c>
      <c r="N441" s="6" t="e">
        <f t="shared" si="134"/>
        <v>#NUM!</v>
      </c>
      <c r="O441" s="4">
        <f t="shared" si="135"/>
        <v>1.5473361061596352E-4</v>
      </c>
      <c r="P441" s="5" t="e">
        <f t="shared" si="122"/>
        <v>#NUM!</v>
      </c>
      <c r="Q441" s="4" t="e">
        <f t="shared" si="123"/>
        <v>#NUM!</v>
      </c>
      <c r="R441" s="4" t="e">
        <f t="shared" si="124"/>
        <v>#NUM!</v>
      </c>
    </row>
    <row r="442" spans="1:18" x14ac:dyDescent="0.25">
      <c r="A442" s="4">
        <f t="shared" si="119"/>
        <v>5.1000000000000041</v>
      </c>
      <c r="B442" s="5">
        <f t="shared" si="125"/>
        <v>0.42500000000000032</v>
      </c>
      <c r="C442" s="5">
        <f t="shared" si="120"/>
        <v>-9.1666666666667007E-2</v>
      </c>
      <c r="D442" s="5" t="e">
        <f t="shared" si="121"/>
        <v>#NUM!</v>
      </c>
      <c r="E442" s="6" t="e">
        <f t="shared" si="136"/>
        <v>#NUM!</v>
      </c>
      <c r="F442" s="5" t="e">
        <f t="shared" si="126"/>
        <v>#NUM!</v>
      </c>
      <c r="G442" s="6" t="e">
        <f t="shared" si="127"/>
        <v>#NUM!</v>
      </c>
      <c r="H442" s="6" t="e">
        <f t="shared" si="128"/>
        <v>#NUM!</v>
      </c>
      <c r="I442" s="6" t="e">
        <f t="shared" si="129"/>
        <v>#NUM!</v>
      </c>
      <c r="J442" s="4">
        <f t="shared" si="130"/>
        <v>0.01</v>
      </c>
      <c r="K442" s="4">
        <f t="shared" si="131"/>
        <v>1.4859</v>
      </c>
      <c r="L442" s="4">
        <f t="shared" si="132"/>
        <v>0.01</v>
      </c>
      <c r="M442" s="7" t="e">
        <f t="shared" si="133"/>
        <v>#NUM!</v>
      </c>
      <c r="N442" s="6" t="e">
        <f t="shared" si="134"/>
        <v>#NUM!</v>
      </c>
      <c r="O442" s="4">
        <f t="shared" si="135"/>
        <v>1.5473361061596352E-4</v>
      </c>
      <c r="P442" s="5" t="e">
        <f t="shared" si="122"/>
        <v>#NUM!</v>
      </c>
      <c r="Q442" s="4" t="e">
        <f t="shared" si="123"/>
        <v>#NUM!</v>
      </c>
      <c r="R442" s="4" t="e">
        <f t="shared" si="124"/>
        <v>#NUM!</v>
      </c>
    </row>
    <row r="443" spans="1:18" x14ac:dyDescent="0.25">
      <c r="A443" s="4">
        <f t="shared" si="119"/>
        <v>5.1120000000000037</v>
      </c>
      <c r="B443" s="5">
        <f t="shared" si="125"/>
        <v>0.42600000000000032</v>
      </c>
      <c r="C443" s="5">
        <f t="shared" si="120"/>
        <v>-9.2666666666667008E-2</v>
      </c>
      <c r="D443" s="5" t="e">
        <f t="shared" si="121"/>
        <v>#NUM!</v>
      </c>
      <c r="E443" s="6" t="e">
        <f t="shared" si="136"/>
        <v>#NUM!</v>
      </c>
      <c r="F443" s="5" t="e">
        <f t="shared" si="126"/>
        <v>#NUM!</v>
      </c>
      <c r="G443" s="6" t="e">
        <f t="shared" si="127"/>
        <v>#NUM!</v>
      </c>
      <c r="H443" s="6" t="e">
        <f t="shared" si="128"/>
        <v>#NUM!</v>
      </c>
      <c r="I443" s="6" t="e">
        <f t="shared" si="129"/>
        <v>#NUM!</v>
      </c>
      <c r="J443" s="4">
        <f t="shared" si="130"/>
        <v>0.01</v>
      </c>
      <c r="K443" s="4">
        <f t="shared" si="131"/>
        <v>1.4859</v>
      </c>
      <c r="L443" s="4">
        <f t="shared" si="132"/>
        <v>0.01</v>
      </c>
      <c r="M443" s="7" t="e">
        <f t="shared" si="133"/>
        <v>#NUM!</v>
      </c>
      <c r="N443" s="6" t="e">
        <f t="shared" si="134"/>
        <v>#NUM!</v>
      </c>
      <c r="O443" s="4">
        <f t="shared" si="135"/>
        <v>1.5473361061596352E-4</v>
      </c>
      <c r="P443" s="5" t="e">
        <f t="shared" si="122"/>
        <v>#NUM!</v>
      </c>
      <c r="Q443" s="4" t="e">
        <f t="shared" si="123"/>
        <v>#NUM!</v>
      </c>
      <c r="R443" s="4" t="e">
        <f t="shared" si="124"/>
        <v>#NUM!</v>
      </c>
    </row>
    <row r="444" spans="1:18" x14ac:dyDescent="0.25">
      <c r="A444" s="4">
        <f t="shared" si="119"/>
        <v>5.1240000000000041</v>
      </c>
      <c r="B444" s="5">
        <f t="shared" si="125"/>
        <v>0.42700000000000032</v>
      </c>
      <c r="C444" s="5">
        <f t="shared" si="120"/>
        <v>-9.3666666666667009E-2</v>
      </c>
      <c r="D444" s="5" t="e">
        <f t="shared" si="121"/>
        <v>#NUM!</v>
      </c>
      <c r="E444" s="6" t="e">
        <f t="shared" si="136"/>
        <v>#NUM!</v>
      </c>
      <c r="F444" s="5" t="e">
        <f t="shared" si="126"/>
        <v>#NUM!</v>
      </c>
      <c r="G444" s="6" t="e">
        <f t="shared" si="127"/>
        <v>#NUM!</v>
      </c>
      <c r="H444" s="6" t="e">
        <f t="shared" si="128"/>
        <v>#NUM!</v>
      </c>
      <c r="I444" s="6" t="e">
        <f t="shared" si="129"/>
        <v>#NUM!</v>
      </c>
      <c r="J444" s="4">
        <f t="shared" si="130"/>
        <v>0.01</v>
      </c>
      <c r="K444" s="4">
        <f t="shared" si="131"/>
        <v>1.4859</v>
      </c>
      <c r="L444" s="4">
        <f t="shared" si="132"/>
        <v>0.01</v>
      </c>
      <c r="M444" s="7" t="e">
        <f t="shared" si="133"/>
        <v>#NUM!</v>
      </c>
      <c r="N444" s="6" t="e">
        <f t="shared" si="134"/>
        <v>#NUM!</v>
      </c>
      <c r="O444" s="4">
        <f t="shared" si="135"/>
        <v>1.5473361061596352E-4</v>
      </c>
      <c r="P444" s="5" t="e">
        <f t="shared" si="122"/>
        <v>#NUM!</v>
      </c>
      <c r="Q444" s="4" t="e">
        <f t="shared" si="123"/>
        <v>#NUM!</v>
      </c>
      <c r="R444" s="4" t="e">
        <f t="shared" si="124"/>
        <v>#NUM!</v>
      </c>
    </row>
    <row r="445" spans="1:18" x14ac:dyDescent="0.25">
      <c r="A445" s="4">
        <f t="shared" si="119"/>
        <v>5.1360000000000037</v>
      </c>
      <c r="B445" s="5">
        <f t="shared" si="125"/>
        <v>0.42800000000000032</v>
      </c>
      <c r="C445" s="5">
        <f t="shared" si="120"/>
        <v>-9.466666666666701E-2</v>
      </c>
      <c r="D445" s="5" t="e">
        <f t="shared" si="121"/>
        <v>#NUM!</v>
      </c>
      <c r="E445" s="6" t="e">
        <f t="shared" si="136"/>
        <v>#NUM!</v>
      </c>
      <c r="F445" s="5" t="e">
        <f t="shared" si="126"/>
        <v>#NUM!</v>
      </c>
      <c r="G445" s="6" t="e">
        <f t="shared" si="127"/>
        <v>#NUM!</v>
      </c>
      <c r="H445" s="6" t="e">
        <f t="shared" si="128"/>
        <v>#NUM!</v>
      </c>
      <c r="I445" s="6" t="e">
        <f t="shared" si="129"/>
        <v>#NUM!</v>
      </c>
      <c r="J445" s="4">
        <f t="shared" si="130"/>
        <v>0.01</v>
      </c>
      <c r="K445" s="4">
        <f t="shared" si="131"/>
        <v>1.4859</v>
      </c>
      <c r="L445" s="4">
        <f t="shared" si="132"/>
        <v>0.01</v>
      </c>
      <c r="M445" s="7" t="e">
        <f t="shared" si="133"/>
        <v>#NUM!</v>
      </c>
      <c r="N445" s="6" t="e">
        <f t="shared" si="134"/>
        <v>#NUM!</v>
      </c>
      <c r="O445" s="4">
        <f t="shared" si="135"/>
        <v>1.5473361061596352E-4</v>
      </c>
      <c r="P445" s="5" t="e">
        <f t="shared" si="122"/>
        <v>#NUM!</v>
      </c>
      <c r="Q445" s="4" t="e">
        <f t="shared" si="123"/>
        <v>#NUM!</v>
      </c>
      <c r="R445" s="4" t="e">
        <f t="shared" si="124"/>
        <v>#NUM!</v>
      </c>
    </row>
    <row r="446" spans="1:18" x14ac:dyDescent="0.25">
      <c r="A446" s="4">
        <f t="shared" si="119"/>
        <v>5.1480000000000041</v>
      </c>
      <c r="B446" s="5">
        <f t="shared" si="125"/>
        <v>0.42900000000000033</v>
      </c>
      <c r="C446" s="5">
        <f t="shared" si="120"/>
        <v>-9.5666666666667011E-2</v>
      </c>
      <c r="D446" s="5" t="e">
        <f t="shared" si="121"/>
        <v>#NUM!</v>
      </c>
      <c r="E446" s="6" t="e">
        <f t="shared" si="136"/>
        <v>#NUM!</v>
      </c>
      <c r="F446" s="5" t="e">
        <f t="shared" si="126"/>
        <v>#NUM!</v>
      </c>
      <c r="G446" s="6" t="e">
        <f t="shared" si="127"/>
        <v>#NUM!</v>
      </c>
      <c r="H446" s="6" t="e">
        <f t="shared" si="128"/>
        <v>#NUM!</v>
      </c>
      <c r="I446" s="6" t="e">
        <f t="shared" si="129"/>
        <v>#NUM!</v>
      </c>
      <c r="J446" s="4">
        <f t="shared" si="130"/>
        <v>0.01</v>
      </c>
      <c r="K446" s="4">
        <f t="shared" si="131"/>
        <v>1.4859</v>
      </c>
      <c r="L446" s="4">
        <f t="shared" si="132"/>
        <v>0.01</v>
      </c>
      <c r="M446" s="7" t="e">
        <f t="shared" si="133"/>
        <v>#NUM!</v>
      </c>
      <c r="N446" s="6" t="e">
        <f t="shared" si="134"/>
        <v>#NUM!</v>
      </c>
      <c r="O446" s="4">
        <f t="shared" si="135"/>
        <v>1.5473361061596352E-4</v>
      </c>
      <c r="P446" s="5" t="e">
        <f t="shared" si="122"/>
        <v>#NUM!</v>
      </c>
      <c r="Q446" s="4" t="e">
        <f t="shared" si="123"/>
        <v>#NUM!</v>
      </c>
      <c r="R446" s="4" t="e">
        <f t="shared" si="124"/>
        <v>#NUM!</v>
      </c>
    </row>
    <row r="447" spans="1:18" x14ac:dyDescent="0.25">
      <c r="A447" s="4">
        <f t="shared" si="119"/>
        <v>5.1600000000000037</v>
      </c>
      <c r="B447" s="5">
        <f t="shared" si="125"/>
        <v>0.43000000000000033</v>
      </c>
      <c r="C447" s="5">
        <f t="shared" si="120"/>
        <v>-9.6666666666667012E-2</v>
      </c>
      <c r="D447" s="5" t="e">
        <f t="shared" si="121"/>
        <v>#NUM!</v>
      </c>
      <c r="E447" s="6" t="e">
        <f t="shared" si="136"/>
        <v>#NUM!</v>
      </c>
      <c r="F447" s="5" t="e">
        <f t="shared" si="126"/>
        <v>#NUM!</v>
      </c>
      <c r="G447" s="6" t="e">
        <f t="shared" si="127"/>
        <v>#NUM!</v>
      </c>
      <c r="H447" s="6" t="e">
        <f t="shared" si="128"/>
        <v>#NUM!</v>
      </c>
      <c r="I447" s="6" t="e">
        <f t="shared" si="129"/>
        <v>#NUM!</v>
      </c>
      <c r="J447" s="4">
        <f t="shared" si="130"/>
        <v>0.01</v>
      </c>
      <c r="K447" s="4">
        <f t="shared" si="131"/>
        <v>1.4859</v>
      </c>
      <c r="L447" s="4">
        <f t="shared" si="132"/>
        <v>0.01</v>
      </c>
      <c r="M447" s="7" t="e">
        <f t="shared" si="133"/>
        <v>#NUM!</v>
      </c>
      <c r="N447" s="6" t="e">
        <f t="shared" si="134"/>
        <v>#NUM!</v>
      </c>
      <c r="O447" s="4">
        <f t="shared" si="135"/>
        <v>1.5473361061596352E-4</v>
      </c>
      <c r="P447" s="5" t="e">
        <f t="shared" si="122"/>
        <v>#NUM!</v>
      </c>
      <c r="Q447" s="4" t="e">
        <f t="shared" si="123"/>
        <v>#NUM!</v>
      </c>
      <c r="R447" s="4" t="e">
        <f t="shared" si="124"/>
        <v>#NUM!</v>
      </c>
    </row>
    <row r="448" spans="1:18" x14ac:dyDescent="0.25">
      <c r="A448" s="4">
        <f t="shared" si="119"/>
        <v>5.1720000000000041</v>
      </c>
      <c r="B448" s="5">
        <f t="shared" si="125"/>
        <v>0.43100000000000033</v>
      </c>
      <c r="C448" s="5">
        <f t="shared" si="120"/>
        <v>-9.7666666666667012E-2</v>
      </c>
      <c r="D448" s="5" t="e">
        <f t="shared" si="121"/>
        <v>#NUM!</v>
      </c>
      <c r="E448" s="6" t="e">
        <f t="shared" si="136"/>
        <v>#NUM!</v>
      </c>
      <c r="F448" s="5" t="e">
        <f t="shared" si="126"/>
        <v>#NUM!</v>
      </c>
      <c r="G448" s="6" t="e">
        <f t="shared" si="127"/>
        <v>#NUM!</v>
      </c>
      <c r="H448" s="6" t="e">
        <f t="shared" si="128"/>
        <v>#NUM!</v>
      </c>
      <c r="I448" s="6" t="e">
        <f t="shared" si="129"/>
        <v>#NUM!</v>
      </c>
      <c r="J448" s="4">
        <f t="shared" si="130"/>
        <v>0.01</v>
      </c>
      <c r="K448" s="4">
        <f t="shared" si="131"/>
        <v>1.4859</v>
      </c>
      <c r="L448" s="4">
        <f t="shared" si="132"/>
        <v>0.01</v>
      </c>
      <c r="M448" s="7" t="e">
        <f t="shared" si="133"/>
        <v>#NUM!</v>
      </c>
      <c r="N448" s="6" t="e">
        <f t="shared" si="134"/>
        <v>#NUM!</v>
      </c>
      <c r="O448" s="4">
        <f t="shared" si="135"/>
        <v>1.5473361061596352E-4</v>
      </c>
      <c r="P448" s="5" t="e">
        <f t="shared" si="122"/>
        <v>#NUM!</v>
      </c>
      <c r="Q448" s="4" t="e">
        <f t="shared" si="123"/>
        <v>#NUM!</v>
      </c>
      <c r="R448" s="4" t="e">
        <f t="shared" si="124"/>
        <v>#NUM!</v>
      </c>
    </row>
    <row r="449" spans="1:18" x14ac:dyDescent="0.25">
      <c r="A449" s="4">
        <f t="shared" si="119"/>
        <v>5.1840000000000037</v>
      </c>
      <c r="B449" s="5">
        <f t="shared" si="125"/>
        <v>0.43200000000000033</v>
      </c>
      <c r="C449" s="5">
        <f t="shared" si="120"/>
        <v>-9.8666666666667013E-2</v>
      </c>
      <c r="D449" s="5" t="e">
        <f t="shared" si="121"/>
        <v>#NUM!</v>
      </c>
      <c r="E449" s="6" t="e">
        <f t="shared" si="136"/>
        <v>#NUM!</v>
      </c>
      <c r="F449" s="5" t="e">
        <f t="shared" si="126"/>
        <v>#NUM!</v>
      </c>
      <c r="G449" s="6" t="e">
        <f t="shared" si="127"/>
        <v>#NUM!</v>
      </c>
      <c r="H449" s="6" t="e">
        <f t="shared" si="128"/>
        <v>#NUM!</v>
      </c>
      <c r="I449" s="6" t="e">
        <f t="shared" si="129"/>
        <v>#NUM!</v>
      </c>
      <c r="J449" s="4">
        <f t="shared" si="130"/>
        <v>0.01</v>
      </c>
      <c r="K449" s="4">
        <f t="shared" si="131"/>
        <v>1.4859</v>
      </c>
      <c r="L449" s="4">
        <f t="shared" si="132"/>
        <v>0.01</v>
      </c>
      <c r="M449" s="7" t="e">
        <f t="shared" si="133"/>
        <v>#NUM!</v>
      </c>
      <c r="N449" s="6" t="e">
        <f t="shared" si="134"/>
        <v>#NUM!</v>
      </c>
      <c r="O449" s="4">
        <f t="shared" si="135"/>
        <v>1.5473361061596352E-4</v>
      </c>
      <c r="P449" s="5" t="e">
        <f t="shared" si="122"/>
        <v>#NUM!</v>
      </c>
      <c r="Q449" s="4" t="e">
        <f t="shared" si="123"/>
        <v>#NUM!</v>
      </c>
      <c r="R449" s="4" t="e">
        <f t="shared" si="124"/>
        <v>#NUM!</v>
      </c>
    </row>
    <row r="450" spans="1:18" x14ac:dyDescent="0.25">
      <c r="A450" s="4">
        <f t="shared" si="119"/>
        <v>5.1960000000000042</v>
      </c>
      <c r="B450" s="5">
        <f t="shared" si="125"/>
        <v>0.43300000000000033</v>
      </c>
      <c r="C450" s="5">
        <f t="shared" si="120"/>
        <v>-9.9666666666667014E-2</v>
      </c>
      <c r="D450" s="5" t="e">
        <f t="shared" si="121"/>
        <v>#NUM!</v>
      </c>
      <c r="E450" s="6" t="e">
        <f t="shared" si="136"/>
        <v>#NUM!</v>
      </c>
      <c r="F450" s="5" t="e">
        <f t="shared" si="126"/>
        <v>#NUM!</v>
      </c>
      <c r="G450" s="6" t="e">
        <f t="shared" si="127"/>
        <v>#NUM!</v>
      </c>
      <c r="H450" s="6" t="e">
        <f t="shared" si="128"/>
        <v>#NUM!</v>
      </c>
      <c r="I450" s="6" t="e">
        <f t="shared" si="129"/>
        <v>#NUM!</v>
      </c>
      <c r="J450" s="4">
        <f t="shared" si="130"/>
        <v>0.01</v>
      </c>
      <c r="K450" s="4">
        <f t="shared" si="131"/>
        <v>1.4859</v>
      </c>
      <c r="L450" s="4">
        <f t="shared" si="132"/>
        <v>0.01</v>
      </c>
      <c r="M450" s="7" t="e">
        <f t="shared" si="133"/>
        <v>#NUM!</v>
      </c>
      <c r="N450" s="6" t="e">
        <f t="shared" si="134"/>
        <v>#NUM!</v>
      </c>
      <c r="O450" s="4">
        <f t="shared" si="135"/>
        <v>1.5473361061596352E-4</v>
      </c>
      <c r="P450" s="5" t="e">
        <f t="shared" si="122"/>
        <v>#NUM!</v>
      </c>
      <c r="Q450" s="4" t="e">
        <f t="shared" si="123"/>
        <v>#NUM!</v>
      </c>
      <c r="R450" s="4" t="e">
        <f t="shared" si="124"/>
        <v>#NUM!</v>
      </c>
    </row>
    <row r="451" spans="1:18" x14ac:dyDescent="0.25">
      <c r="A451" s="4">
        <f t="shared" si="119"/>
        <v>5.2080000000000037</v>
      </c>
      <c r="B451" s="5">
        <f t="shared" si="125"/>
        <v>0.43400000000000033</v>
      </c>
      <c r="C451" s="5">
        <f t="shared" si="120"/>
        <v>-0.10066666666666702</v>
      </c>
      <c r="D451" s="5" t="e">
        <f t="shared" si="121"/>
        <v>#NUM!</v>
      </c>
      <c r="E451" s="6" t="e">
        <f t="shared" si="136"/>
        <v>#NUM!</v>
      </c>
      <c r="F451" s="5" t="e">
        <f t="shared" si="126"/>
        <v>#NUM!</v>
      </c>
      <c r="G451" s="6" t="e">
        <f t="shared" si="127"/>
        <v>#NUM!</v>
      </c>
      <c r="H451" s="6" t="e">
        <f t="shared" si="128"/>
        <v>#NUM!</v>
      </c>
      <c r="I451" s="6" t="e">
        <f t="shared" si="129"/>
        <v>#NUM!</v>
      </c>
      <c r="J451" s="4">
        <f t="shared" si="130"/>
        <v>0.01</v>
      </c>
      <c r="K451" s="4">
        <f t="shared" si="131"/>
        <v>1.4859</v>
      </c>
      <c r="L451" s="4">
        <f t="shared" si="132"/>
        <v>0.01</v>
      </c>
      <c r="M451" s="7" t="e">
        <f t="shared" si="133"/>
        <v>#NUM!</v>
      </c>
      <c r="N451" s="6" t="e">
        <f t="shared" si="134"/>
        <v>#NUM!</v>
      </c>
      <c r="O451" s="4">
        <f t="shared" si="135"/>
        <v>1.5473361061596352E-4</v>
      </c>
      <c r="P451" s="5" t="e">
        <f t="shared" si="122"/>
        <v>#NUM!</v>
      </c>
      <c r="Q451" s="4" t="e">
        <f t="shared" si="123"/>
        <v>#NUM!</v>
      </c>
      <c r="R451" s="4" t="e">
        <f t="shared" si="124"/>
        <v>#NUM!</v>
      </c>
    </row>
    <row r="452" spans="1:18" x14ac:dyDescent="0.25">
      <c r="A452" s="4">
        <f t="shared" si="119"/>
        <v>5.2200000000000042</v>
      </c>
      <c r="B452" s="5">
        <f t="shared" si="125"/>
        <v>0.43500000000000033</v>
      </c>
      <c r="C452" s="5">
        <f t="shared" si="120"/>
        <v>-0.10166666666666702</v>
      </c>
      <c r="D452" s="5" t="e">
        <f t="shared" si="121"/>
        <v>#NUM!</v>
      </c>
      <c r="E452" s="6" t="e">
        <f t="shared" si="136"/>
        <v>#NUM!</v>
      </c>
      <c r="F452" s="5" t="e">
        <f t="shared" si="126"/>
        <v>#NUM!</v>
      </c>
      <c r="G452" s="6" t="e">
        <f t="shared" si="127"/>
        <v>#NUM!</v>
      </c>
      <c r="H452" s="6" t="e">
        <f t="shared" si="128"/>
        <v>#NUM!</v>
      </c>
      <c r="I452" s="6" t="e">
        <f t="shared" si="129"/>
        <v>#NUM!</v>
      </c>
      <c r="J452" s="4">
        <f t="shared" si="130"/>
        <v>0.01</v>
      </c>
      <c r="K452" s="4">
        <f t="shared" si="131"/>
        <v>1.4859</v>
      </c>
      <c r="L452" s="4">
        <f t="shared" si="132"/>
        <v>0.01</v>
      </c>
      <c r="M452" s="7" t="e">
        <f t="shared" si="133"/>
        <v>#NUM!</v>
      </c>
      <c r="N452" s="6" t="e">
        <f t="shared" si="134"/>
        <v>#NUM!</v>
      </c>
      <c r="O452" s="4">
        <f t="shared" si="135"/>
        <v>1.5473361061596352E-4</v>
      </c>
      <c r="P452" s="5" t="e">
        <f t="shared" si="122"/>
        <v>#NUM!</v>
      </c>
      <c r="Q452" s="4" t="e">
        <f t="shared" si="123"/>
        <v>#NUM!</v>
      </c>
      <c r="R452" s="4" t="e">
        <f t="shared" si="124"/>
        <v>#NUM!</v>
      </c>
    </row>
    <row r="453" spans="1:18" x14ac:dyDescent="0.25">
      <c r="A453" s="4">
        <f t="shared" si="119"/>
        <v>5.2320000000000038</v>
      </c>
      <c r="B453" s="5">
        <f t="shared" si="125"/>
        <v>0.43600000000000033</v>
      </c>
      <c r="C453" s="5">
        <f t="shared" si="120"/>
        <v>-0.10266666666666702</v>
      </c>
      <c r="D453" s="5" t="e">
        <f t="shared" si="121"/>
        <v>#NUM!</v>
      </c>
      <c r="E453" s="6" t="e">
        <f t="shared" si="136"/>
        <v>#NUM!</v>
      </c>
      <c r="F453" s="5" t="e">
        <f t="shared" si="126"/>
        <v>#NUM!</v>
      </c>
      <c r="G453" s="6" t="e">
        <f t="shared" si="127"/>
        <v>#NUM!</v>
      </c>
      <c r="H453" s="6" t="e">
        <f t="shared" si="128"/>
        <v>#NUM!</v>
      </c>
      <c r="I453" s="6" t="e">
        <f t="shared" si="129"/>
        <v>#NUM!</v>
      </c>
      <c r="J453" s="4">
        <f t="shared" si="130"/>
        <v>0.01</v>
      </c>
      <c r="K453" s="4">
        <f t="shared" si="131"/>
        <v>1.4859</v>
      </c>
      <c r="L453" s="4">
        <f t="shared" si="132"/>
        <v>0.01</v>
      </c>
      <c r="M453" s="7" t="e">
        <f t="shared" si="133"/>
        <v>#NUM!</v>
      </c>
      <c r="N453" s="6" t="e">
        <f t="shared" si="134"/>
        <v>#NUM!</v>
      </c>
      <c r="O453" s="4">
        <f t="shared" si="135"/>
        <v>1.5473361061596352E-4</v>
      </c>
      <c r="P453" s="5" t="e">
        <f t="shared" si="122"/>
        <v>#NUM!</v>
      </c>
      <c r="Q453" s="4" t="e">
        <f t="shared" si="123"/>
        <v>#NUM!</v>
      </c>
      <c r="R453" s="4" t="e">
        <f t="shared" si="124"/>
        <v>#NUM!</v>
      </c>
    </row>
    <row r="454" spans="1:18" x14ac:dyDescent="0.25">
      <c r="A454" s="4">
        <f t="shared" si="119"/>
        <v>5.2440000000000042</v>
      </c>
      <c r="B454" s="5">
        <f t="shared" si="125"/>
        <v>0.43700000000000033</v>
      </c>
      <c r="C454" s="5">
        <f t="shared" si="120"/>
        <v>-0.10366666666666702</v>
      </c>
      <c r="D454" s="5" t="e">
        <f t="shared" si="121"/>
        <v>#NUM!</v>
      </c>
      <c r="E454" s="6" t="e">
        <f t="shared" si="136"/>
        <v>#NUM!</v>
      </c>
      <c r="F454" s="5" t="e">
        <f t="shared" si="126"/>
        <v>#NUM!</v>
      </c>
      <c r="G454" s="6" t="e">
        <f t="shared" si="127"/>
        <v>#NUM!</v>
      </c>
      <c r="H454" s="6" t="e">
        <f t="shared" si="128"/>
        <v>#NUM!</v>
      </c>
      <c r="I454" s="6" t="e">
        <f t="shared" si="129"/>
        <v>#NUM!</v>
      </c>
      <c r="J454" s="4">
        <f t="shared" si="130"/>
        <v>0.01</v>
      </c>
      <c r="K454" s="4">
        <f t="shared" si="131"/>
        <v>1.4859</v>
      </c>
      <c r="L454" s="4">
        <f t="shared" si="132"/>
        <v>0.01</v>
      </c>
      <c r="M454" s="7" t="e">
        <f t="shared" si="133"/>
        <v>#NUM!</v>
      </c>
      <c r="N454" s="6" t="e">
        <f t="shared" si="134"/>
        <v>#NUM!</v>
      </c>
      <c r="O454" s="4">
        <f t="shared" si="135"/>
        <v>1.5473361061596352E-4</v>
      </c>
      <c r="P454" s="5" t="e">
        <f t="shared" si="122"/>
        <v>#NUM!</v>
      </c>
      <c r="Q454" s="4" t="e">
        <f t="shared" si="123"/>
        <v>#NUM!</v>
      </c>
      <c r="R454" s="4" t="e">
        <f t="shared" si="124"/>
        <v>#NUM!</v>
      </c>
    </row>
    <row r="455" spans="1:18" x14ac:dyDescent="0.25">
      <c r="A455" s="4">
        <f t="shared" si="119"/>
        <v>5.2560000000000038</v>
      </c>
      <c r="B455" s="5">
        <f t="shared" si="125"/>
        <v>0.43800000000000033</v>
      </c>
      <c r="C455" s="5">
        <f t="shared" si="120"/>
        <v>-0.10466666666666702</v>
      </c>
      <c r="D455" s="5" t="e">
        <f t="shared" si="121"/>
        <v>#NUM!</v>
      </c>
      <c r="E455" s="6" t="e">
        <f t="shared" si="136"/>
        <v>#NUM!</v>
      </c>
      <c r="F455" s="5" t="e">
        <f t="shared" si="126"/>
        <v>#NUM!</v>
      </c>
      <c r="G455" s="6" t="e">
        <f t="shared" si="127"/>
        <v>#NUM!</v>
      </c>
      <c r="H455" s="6" t="e">
        <f t="shared" si="128"/>
        <v>#NUM!</v>
      </c>
      <c r="I455" s="6" t="e">
        <f t="shared" si="129"/>
        <v>#NUM!</v>
      </c>
      <c r="J455" s="4">
        <f t="shared" si="130"/>
        <v>0.01</v>
      </c>
      <c r="K455" s="4">
        <f t="shared" si="131"/>
        <v>1.4859</v>
      </c>
      <c r="L455" s="4">
        <f t="shared" si="132"/>
        <v>0.01</v>
      </c>
      <c r="M455" s="7" t="e">
        <f t="shared" si="133"/>
        <v>#NUM!</v>
      </c>
      <c r="N455" s="6" t="e">
        <f t="shared" si="134"/>
        <v>#NUM!</v>
      </c>
      <c r="O455" s="4">
        <f t="shared" si="135"/>
        <v>1.5473361061596352E-4</v>
      </c>
      <c r="P455" s="5" t="e">
        <f t="shared" si="122"/>
        <v>#NUM!</v>
      </c>
      <c r="Q455" s="4" t="e">
        <f t="shared" si="123"/>
        <v>#NUM!</v>
      </c>
      <c r="R455" s="4" t="e">
        <f t="shared" si="124"/>
        <v>#NUM!</v>
      </c>
    </row>
    <row r="456" spans="1:18" x14ac:dyDescent="0.25">
      <c r="A456" s="4">
        <f t="shared" ref="A456:A516" si="137">B456*12</f>
        <v>5.2680000000000042</v>
      </c>
      <c r="B456" s="5">
        <f t="shared" si="125"/>
        <v>0.43900000000000033</v>
      </c>
      <c r="C456" s="5">
        <f t="shared" ref="C456:C516" si="138">IF(B456&lt;D$10,B456,2*D$10-B456)</f>
        <v>-0.10566666666666702</v>
      </c>
      <c r="D456" s="5" t="e">
        <f t="shared" ref="D456:D516" si="139">2*ACOS((D$10-C456)/D$10)</f>
        <v>#NUM!</v>
      </c>
      <c r="E456" s="6" t="e">
        <f t="shared" si="136"/>
        <v>#NUM!</v>
      </c>
      <c r="F456" s="5" t="e">
        <f t="shared" si="126"/>
        <v>#NUM!</v>
      </c>
      <c r="G456" s="6" t="e">
        <f t="shared" si="127"/>
        <v>#NUM!</v>
      </c>
      <c r="H456" s="6" t="e">
        <f t="shared" si="128"/>
        <v>#NUM!</v>
      </c>
      <c r="I456" s="6" t="e">
        <f t="shared" si="129"/>
        <v>#NUM!</v>
      </c>
      <c r="J456" s="4">
        <f t="shared" si="130"/>
        <v>0.01</v>
      </c>
      <c r="K456" s="4">
        <f t="shared" si="131"/>
        <v>1.4859</v>
      </c>
      <c r="L456" s="4">
        <f t="shared" si="132"/>
        <v>0.01</v>
      </c>
      <c r="M456" s="7" t="e">
        <f t="shared" si="133"/>
        <v>#NUM!</v>
      </c>
      <c r="N456" s="6" t="e">
        <f t="shared" si="134"/>
        <v>#NUM!</v>
      </c>
      <c r="O456" s="4">
        <f t="shared" si="135"/>
        <v>1.5473361061596352E-4</v>
      </c>
      <c r="P456" s="5" t="e">
        <f t="shared" si="122"/>
        <v>#NUM!</v>
      </c>
      <c r="Q456" s="4" t="e">
        <f t="shared" si="123"/>
        <v>#NUM!</v>
      </c>
      <c r="R456" s="4" t="e">
        <f t="shared" si="124"/>
        <v>#NUM!</v>
      </c>
    </row>
    <row r="457" spans="1:18" x14ac:dyDescent="0.25">
      <c r="A457" s="4">
        <f t="shared" si="137"/>
        <v>5.2800000000000038</v>
      </c>
      <c r="B457" s="5">
        <f t="shared" si="125"/>
        <v>0.44000000000000034</v>
      </c>
      <c r="C457" s="5">
        <f t="shared" si="138"/>
        <v>-0.10666666666666702</v>
      </c>
      <c r="D457" s="5" t="e">
        <f t="shared" si="139"/>
        <v>#NUM!</v>
      </c>
      <c r="E457" s="6" t="e">
        <f t="shared" si="136"/>
        <v>#NUM!</v>
      </c>
      <c r="F457" s="5" t="e">
        <f t="shared" si="126"/>
        <v>#NUM!</v>
      </c>
      <c r="G457" s="6" t="e">
        <f t="shared" si="127"/>
        <v>#NUM!</v>
      </c>
      <c r="H457" s="6" t="e">
        <f t="shared" si="128"/>
        <v>#NUM!</v>
      </c>
      <c r="I457" s="6" t="e">
        <f t="shared" si="129"/>
        <v>#NUM!</v>
      </c>
      <c r="J457" s="4">
        <f t="shared" si="130"/>
        <v>0.01</v>
      </c>
      <c r="K457" s="4">
        <f t="shared" si="131"/>
        <v>1.4859</v>
      </c>
      <c r="L457" s="4">
        <f t="shared" si="132"/>
        <v>0.01</v>
      </c>
      <c r="M457" s="7" t="e">
        <f t="shared" si="133"/>
        <v>#NUM!</v>
      </c>
      <c r="N457" s="6" t="e">
        <f t="shared" si="134"/>
        <v>#NUM!</v>
      </c>
      <c r="O457" s="4">
        <f t="shared" si="135"/>
        <v>1.5473361061596352E-4</v>
      </c>
      <c r="P457" s="5" t="e">
        <f t="shared" si="122"/>
        <v>#NUM!</v>
      </c>
      <c r="Q457" s="4" t="e">
        <f t="shared" si="123"/>
        <v>#NUM!</v>
      </c>
      <c r="R457" s="4" t="e">
        <f t="shared" si="124"/>
        <v>#NUM!</v>
      </c>
    </row>
    <row r="458" spans="1:18" x14ac:dyDescent="0.25">
      <c r="A458" s="4">
        <f t="shared" si="137"/>
        <v>5.2920000000000043</v>
      </c>
      <c r="B458" s="5">
        <f t="shared" si="125"/>
        <v>0.44100000000000034</v>
      </c>
      <c r="C458" s="5">
        <f t="shared" si="138"/>
        <v>-0.10766666666666702</v>
      </c>
      <c r="D458" s="5" t="e">
        <f t="shared" si="139"/>
        <v>#NUM!</v>
      </c>
      <c r="E458" s="6" t="e">
        <f t="shared" si="136"/>
        <v>#NUM!</v>
      </c>
      <c r="F458" s="5" t="e">
        <f t="shared" si="126"/>
        <v>#NUM!</v>
      </c>
      <c r="G458" s="6" t="e">
        <f t="shared" si="127"/>
        <v>#NUM!</v>
      </c>
      <c r="H458" s="6" t="e">
        <f t="shared" si="128"/>
        <v>#NUM!</v>
      </c>
      <c r="I458" s="6" t="e">
        <f t="shared" si="129"/>
        <v>#NUM!</v>
      </c>
      <c r="J458" s="4">
        <f t="shared" si="130"/>
        <v>0.01</v>
      </c>
      <c r="K458" s="4">
        <f t="shared" si="131"/>
        <v>1.4859</v>
      </c>
      <c r="L458" s="4">
        <f t="shared" si="132"/>
        <v>0.01</v>
      </c>
      <c r="M458" s="7" t="e">
        <f t="shared" si="133"/>
        <v>#NUM!</v>
      </c>
      <c r="N458" s="6" t="e">
        <f t="shared" si="134"/>
        <v>#NUM!</v>
      </c>
      <c r="O458" s="4">
        <f t="shared" si="135"/>
        <v>1.5473361061596352E-4</v>
      </c>
      <c r="P458" s="5" t="e">
        <f t="shared" si="122"/>
        <v>#NUM!</v>
      </c>
      <c r="Q458" s="4" t="e">
        <f t="shared" si="123"/>
        <v>#NUM!</v>
      </c>
      <c r="R458" s="4" t="e">
        <f t="shared" si="124"/>
        <v>#NUM!</v>
      </c>
    </row>
    <row r="459" spans="1:18" x14ac:dyDescent="0.25">
      <c r="A459" s="4">
        <f t="shared" si="137"/>
        <v>5.3040000000000038</v>
      </c>
      <c r="B459" s="5">
        <f t="shared" si="125"/>
        <v>0.44200000000000034</v>
      </c>
      <c r="C459" s="5">
        <f t="shared" si="138"/>
        <v>-0.10866666666666702</v>
      </c>
      <c r="D459" s="5" t="e">
        <f t="shared" si="139"/>
        <v>#NUM!</v>
      </c>
      <c r="E459" s="6" t="e">
        <f t="shared" si="136"/>
        <v>#NUM!</v>
      </c>
      <c r="F459" s="5" t="e">
        <f t="shared" si="126"/>
        <v>#NUM!</v>
      </c>
      <c r="G459" s="6" t="e">
        <f t="shared" si="127"/>
        <v>#NUM!</v>
      </c>
      <c r="H459" s="6" t="e">
        <f t="shared" si="128"/>
        <v>#NUM!</v>
      </c>
      <c r="I459" s="6" t="e">
        <f t="shared" si="129"/>
        <v>#NUM!</v>
      </c>
      <c r="J459" s="4">
        <f t="shared" si="130"/>
        <v>0.01</v>
      </c>
      <c r="K459" s="4">
        <f t="shared" si="131"/>
        <v>1.4859</v>
      </c>
      <c r="L459" s="4">
        <f t="shared" si="132"/>
        <v>0.01</v>
      </c>
      <c r="M459" s="7" t="e">
        <f t="shared" si="133"/>
        <v>#NUM!</v>
      </c>
      <c r="N459" s="6" t="e">
        <f t="shared" si="134"/>
        <v>#NUM!</v>
      </c>
      <c r="O459" s="4">
        <f t="shared" si="135"/>
        <v>1.5473361061596352E-4</v>
      </c>
      <c r="P459" s="5" t="e">
        <f t="shared" si="122"/>
        <v>#NUM!</v>
      </c>
      <c r="Q459" s="4" t="e">
        <f t="shared" si="123"/>
        <v>#NUM!</v>
      </c>
      <c r="R459" s="4" t="e">
        <f t="shared" si="124"/>
        <v>#NUM!</v>
      </c>
    </row>
    <row r="460" spans="1:18" x14ac:dyDescent="0.25">
      <c r="A460" s="4">
        <f t="shared" si="137"/>
        <v>5.3160000000000043</v>
      </c>
      <c r="B460" s="5">
        <f t="shared" si="125"/>
        <v>0.44300000000000034</v>
      </c>
      <c r="C460" s="5">
        <f t="shared" si="138"/>
        <v>-0.10966666666666702</v>
      </c>
      <c r="D460" s="5" t="e">
        <f t="shared" si="139"/>
        <v>#NUM!</v>
      </c>
      <c r="E460" s="6" t="e">
        <f t="shared" si="136"/>
        <v>#NUM!</v>
      </c>
      <c r="F460" s="5" t="e">
        <f t="shared" si="126"/>
        <v>#NUM!</v>
      </c>
      <c r="G460" s="6" t="e">
        <f t="shared" si="127"/>
        <v>#NUM!</v>
      </c>
      <c r="H460" s="6" t="e">
        <f t="shared" si="128"/>
        <v>#NUM!</v>
      </c>
      <c r="I460" s="6" t="e">
        <f t="shared" si="129"/>
        <v>#NUM!</v>
      </c>
      <c r="J460" s="4">
        <f t="shared" si="130"/>
        <v>0.01</v>
      </c>
      <c r="K460" s="4">
        <f t="shared" si="131"/>
        <v>1.4859</v>
      </c>
      <c r="L460" s="4">
        <f t="shared" si="132"/>
        <v>0.01</v>
      </c>
      <c r="M460" s="7" t="e">
        <f t="shared" si="133"/>
        <v>#NUM!</v>
      </c>
      <c r="N460" s="6" t="e">
        <f t="shared" si="134"/>
        <v>#NUM!</v>
      </c>
      <c r="O460" s="4">
        <f t="shared" si="135"/>
        <v>1.5473361061596352E-4</v>
      </c>
      <c r="P460" s="5" t="e">
        <f t="shared" si="122"/>
        <v>#NUM!</v>
      </c>
      <c r="Q460" s="4" t="e">
        <f t="shared" si="123"/>
        <v>#NUM!</v>
      </c>
      <c r="R460" s="4" t="e">
        <f t="shared" si="124"/>
        <v>#NUM!</v>
      </c>
    </row>
    <row r="461" spans="1:18" x14ac:dyDescent="0.25">
      <c r="A461" s="4">
        <f t="shared" si="137"/>
        <v>5.3280000000000038</v>
      </c>
      <c r="B461" s="5">
        <f t="shared" si="125"/>
        <v>0.44400000000000034</v>
      </c>
      <c r="C461" s="5">
        <f t="shared" si="138"/>
        <v>-0.11066666666666702</v>
      </c>
      <c r="D461" s="5" t="e">
        <f t="shared" si="139"/>
        <v>#NUM!</v>
      </c>
      <c r="E461" s="6" t="e">
        <f t="shared" si="136"/>
        <v>#NUM!</v>
      </c>
      <c r="F461" s="5" t="e">
        <f t="shared" si="126"/>
        <v>#NUM!</v>
      </c>
      <c r="G461" s="6" t="e">
        <f t="shared" si="127"/>
        <v>#NUM!</v>
      </c>
      <c r="H461" s="6" t="e">
        <f t="shared" si="128"/>
        <v>#NUM!</v>
      </c>
      <c r="I461" s="6" t="e">
        <f t="shared" si="129"/>
        <v>#NUM!</v>
      </c>
      <c r="J461" s="4">
        <f t="shared" si="130"/>
        <v>0.01</v>
      </c>
      <c r="K461" s="4">
        <f t="shared" si="131"/>
        <v>1.4859</v>
      </c>
      <c r="L461" s="4">
        <f t="shared" si="132"/>
        <v>0.01</v>
      </c>
      <c r="M461" s="7" t="e">
        <f t="shared" si="133"/>
        <v>#NUM!</v>
      </c>
      <c r="N461" s="6" t="e">
        <f t="shared" si="134"/>
        <v>#NUM!</v>
      </c>
      <c r="O461" s="4">
        <f t="shared" si="135"/>
        <v>1.5473361061596352E-4</v>
      </c>
      <c r="P461" s="5" t="e">
        <f t="shared" si="122"/>
        <v>#NUM!</v>
      </c>
      <c r="Q461" s="4" t="e">
        <f t="shared" si="123"/>
        <v>#NUM!</v>
      </c>
      <c r="R461" s="4" t="e">
        <f t="shared" si="124"/>
        <v>#NUM!</v>
      </c>
    </row>
    <row r="462" spans="1:18" x14ac:dyDescent="0.25">
      <c r="A462" s="4">
        <f t="shared" si="137"/>
        <v>5.3400000000000043</v>
      </c>
      <c r="B462" s="5">
        <f t="shared" si="125"/>
        <v>0.44500000000000034</v>
      </c>
      <c r="C462" s="5">
        <f t="shared" si="138"/>
        <v>-0.11166666666666702</v>
      </c>
      <c r="D462" s="5" t="e">
        <f t="shared" si="139"/>
        <v>#NUM!</v>
      </c>
      <c r="E462" s="6" t="e">
        <f t="shared" si="136"/>
        <v>#NUM!</v>
      </c>
      <c r="F462" s="5" t="e">
        <f t="shared" si="126"/>
        <v>#NUM!</v>
      </c>
      <c r="G462" s="6" t="e">
        <f t="shared" si="127"/>
        <v>#NUM!</v>
      </c>
      <c r="H462" s="6" t="e">
        <f t="shared" si="128"/>
        <v>#NUM!</v>
      </c>
      <c r="I462" s="6" t="e">
        <f t="shared" si="129"/>
        <v>#NUM!</v>
      </c>
      <c r="J462" s="4">
        <f t="shared" si="130"/>
        <v>0.01</v>
      </c>
      <c r="K462" s="4">
        <f t="shared" si="131"/>
        <v>1.4859</v>
      </c>
      <c r="L462" s="4">
        <f t="shared" si="132"/>
        <v>0.01</v>
      </c>
      <c r="M462" s="7" t="e">
        <f t="shared" si="133"/>
        <v>#NUM!</v>
      </c>
      <c r="N462" s="6" t="e">
        <f t="shared" si="134"/>
        <v>#NUM!</v>
      </c>
      <c r="O462" s="4">
        <f t="shared" si="135"/>
        <v>1.5473361061596352E-4</v>
      </c>
      <c r="P462" s="5" t="e">
        <f t="shared" si="122"/>
        <v>#NUM!</v>
      </c>
      <c r="Q462" s="4" t="e">
        <f t="shared" si="123"/>
        <v>#NUM!</v>
      </c>
      <c r="R462" s="4" t="e">
        <f t="shared" si="124"/>
        <v>#NUM!</v>
      </c>
    </row>
    <row r="463" spans="1:18" x14ac:dyDescent="0.25">
      <c r="A463" s="4">
        <f t="shared" si="137"/>
        <v>5.3520000000000039</v>
      </c>
      <c r="B463" s="5">
        <f t="shared" si="125"/>
        <v>0.44600000000000034</v>
      </c>
      <c r="C463" s="5">
        <f t="shared" si="138"/>
        <v>-0.11266666666666703</v>
      </c>
      <c r="D463" s="5" t="e">
        <f t="shared" si="139"/>
        <v>#NUM!</v>
      </c>
      <c r="E463" s="6" t="e">
        <f t="shared" si="136"/>
        <v>#NUM!</v>
      </c>
      <c r="F463" s="5" t="e">
        <f t="shared" si="126"/>
        <v>#NUM!</v>
      </c>
      <c r="G463" s="6" t="e">
        <f t="shared" si="127"/>
        <v>#NUM!</v>
      </c>
      <c r="H463" s="6" t="e">
        <f t="shared" si="128"/>
        <v>#NUM!</v>
      </c>
      <c r="I463" s="6" t="e">
        <f t="shared" si="129"/>
        <v>#NUM!</v>
      </c>
      <c r="J463" s="4">
        <f t="shared" si="130"/>
        <v>0.01</v>
      </c>
      <c r="K463" s="4">
        <f t="shared" si="131"/>
        <v>1.4859</v>
      </c>
      <c r="L463" s="4">
        <f t="shared" si="132"/>
        <v>0.01</v>
      </c>
      <c r="M463" s="7" t="e">
        <f t="shared" si="133"/>
        <v>#NUM!</v>
      </c>
      <c r="N463" s="6" t="e">
        <f t="shared" si="134"/>
        <v>#NUM!</v>
      </c>
      <c r="O463" s="4">
        <f t="shared" si="135"/>
        <v>1.5473361061596352E-4</v>
      </c>
      <c r="P463" s="5" t="e">
        <f t="shared" si="122"/>
        <v>#NUM!</v>
      </c>
      <c r="Q463" s="4" t="e">
        <f t="shared" si="123"/>
        <v>#NUM!</v>
      </c>
      <c r="R463" s="4" t="e">
        <f t="shared" si="124"/>
        <v>#NUM!</v>
      </c>
    </row>
    <row r="464" spans="1:18" x14ac:dyDescent="0.25">
      <c r="A464" s="4">
        <f t="shared" si="137"/>
        <v>5.3640000000000043</v>
      </c>
      <c r="B464" s="5">
        <f t="shared" si="125"/>
        <v>0.44700000000000034</v>
      </c>
      <c r="C464" s="5">
        <f t="shared" si="138"/>
        <v>-0.11366666666666703</v>
      </c>
      <c r="D464" s="5" t="e">
        <f t="shared" si="139"/>
        <v>#NUM!</v>
      </c>
      <c r="E464" s="6" t="e">
        <f t="shared" si="136"/>
        <v>#NUM!</v>
      </c>
      <c r="F464" s="5" t="e">
        <f t="shared" si="126"/>
        <v>#NUM!</v>
      </c>
      <c r="G464" s="6" t="e">
        <f t="shared" si="127"/>
        <v>#NUM!</v>
      </c>
      <c r="H464" s="6" t="e">
        <f t="shared" si="128"/>
        <v>#NUM!</v>
      </c>
      <c r="I464" s="6" t="e">
        <f t="shared" si="129"/>
        <v>#NUM!</v>
      </c>
      <c r="J464" s="4">
        <f t="shared" si="130"/>
        <v>0.01</v>
      </c>
      <c r="K464" s="4">
        <f t="shared" si="131"/>
        <v>1.4859</v>
      </c>
      <c r="L464" s="4">
        <f t="shared" si="132"/>
        <v>0.01</v>
      </c>
      <c r="M464" s="7" t="e">
        <f t="shared" si="133"/>
        <v>#NUM!</v>
      </c>
      <c r="N464" s="6" t="e">
        <f t="shared" si="134"/>
        <v>#NUM!</v>
      </c>
      <c r="O464" s="4">
        <f t="shared" si="135"/>
        <v>1.5473361061596352E-4</v>
      </c>
      <c r="P464" s="5" t="e">
        <f t="shared" si="122"/>
        <v>#NUM!</v>
      </c>
      <c r="Q464" s="4" t="e">
        <f t="shared" si="123"/>
        <v>#NUM!</v>
      </c>
      <c r="R464" s="4" t="e">
        <f t="shared" si="124"/>
        <v>#NUM!</v>
      </c>
    </row>
    <row r="465" spans="1:18" x14ac:dyDescent="0.25">
      <c r="A465" s="4">
        <f t="shared" si="137"/>
        <v>5.3760000000000039</v>
      </c>
      <c r="B465" s="5">
        <f t="shared" si="125"/>
        <v>0.44800000000000034</v>
      </c>
      <c r="C465" s="5">
        <f t="shared" si="138"/>
        <v>-0.11466666666666703</v>
      </c>
      <c r="D465" s="5" t="e">
        <f t="shared" si="139"/>
        <v>#NUM!</v>
      </c>
      <c r="E465" s="6" t="e">
        <f t="shared" si="136"/>
        <v>#NUM!</v>
      </c>
      <c r="F465" s="5" t="e">
        <f t="shared" si="126"/>
        <v>#NUM!</v>
      </c>
      <c r="G465" s="6" t="e">
        <f t="shared" si="127"/>
        <v>#NUM!</v>
      </c>
      <c r="H465" s="6" t="e">
        <f t="shared" si="128"/>
        <v>#NUM!</v>
      </c>
      <c r="I465" s="6" t="e">
        <f t="shared" si="129"/>
        <v>#NUM!</v>
      </c>
      <c r="J465" s="4">
        <f t="shared" si="130"/>
        <v>0.01</v>
      </c>
      <c r="K465" s="4">
        <f t="shared" si="131"/>
        <v>1.4859</v>
      </c>
      <c r="L465" s="4">
        <f t="shared" si="132"/>
        <v>0.01</v>
      </c>
      <c r="M465" s="7" t="e">
        <f t="shared" si="133"/>
        <v>#NUM!</v>
      </c>
      <c r="N465" s="6" t="e">
        <f t="shared" si="134"/>
        <v>#NUM!</v>
      </c>
      <c r="O465" s="4">
        <f t="shared" si="135"/>
        <v>1.5473361061596352E-4</v>
      </c>
      <c r="P465" s="5" t="e">
        <f t="shared" si="122"/>
        <v>#NUM!</v>
      </c>
      <c r="Q465" s="4" t="e">
        <f t="shared" si="123"/>
        <v>#NUM!</v>
      </c>
      <c r="R465" s="4" t="e">
        <f t="shared" si="124"/>
        <v>#NUM!</v>
      </c>
    </row>
    <row r="466" spans="1:18" x14ac:dyDescent="0.25">
      <c r="A466" s="4">
        <f t="shared" si="137"/>
        <v>5.3880000000000043</v>
      </c>
      <c r="B466" s="5">
        <f t="shared" si="125"/>
        <v>0.44900000000000034</v>
      </c>
      <c r="C466" s="5">
        <f t="shared" si="138"/>
        <v>-0.11566666666666703</v>
      </c>
      <c r="D466" s="5" t="e">
        <f t="shared" si="139"/>
        <v>#NUM!</v>
      </c>
      <c r="E466" s="6" t="e">
        <f t="shared" si="136"/>
        <v>#NUM!</v>
      </c>
      <c r="F466" s="5" t="e">
        <f t="shared" si="126"/>
        <v>#NUM!</v>
      </c>
      <c r="G466" s="6" t="e">
        <f t="shared" si="127"/>
        <v>#NUM!</v>
      </c>
      <c r="H466" s="6" t="e">
        <f t="shared" si="128"/>
        <v>#NUM!</v>
      </c>
      <c r="I466" s="6" t="e">
        <f t="shared" si="129"/>
        <v>#NUM!</v>
      </c>
      <c r="J466" s="4">
        <f t="shared" si="130"/>
        <v>0.01</v>
      </c>
      <c r="K466" s="4">
        <f t="shared" si="131"/>
        <v>1.4859</v>
      </c>
      <c r="L466" s="4">
        <f t="shared" si="132"/>
        <v>0.01</v>
      </c>
      <c r="M466" s="7" t="e">
        <f t="shared" si="133"/>
        <v>#NUM!</v>
      </c>
      <c r="N466" s="6" t="e">
        <f t="shared" si="134"/>
        <v>#NUM!</v>
      </c>
      <c r="O466" s="4">
        <f t="shared" si="135"/>
        <v>1.5473361061596352E-4</v>
      </c>
      <c r="P466" s="5" t="e">
        <f t="shared" ref="P466:P516" si="140">N466/O466</f>
        <v>#NUM!</v>
      </c>
      <c r="Q466" s="4" t="e">
        <f t="shared" ref="Q466:Q516" si="141">IF(P466&gt;1,IF(P465&lt;1,G466,0),0)</f>
        <v>#NUM!</v>
      </c>
      <c r="R466" s="4" t="e">
        <f t="shared" si="124"/>
        <v>#NUM!</v>
      </c>
    </row>
    <row r="467" spans="1:18" x14ac:dyDescent="0.25">
      <c r="A467" s="4">
        <f t="shared" si="137"/>
        <v>5.4000000000000039</v>
      </c>
      <c r="B467" s="5">
        <f t="shared" si="125"/>
        <v>0.45000000000000034</v>
      </c>
      <c r="C467" s="5">
        <f t="shared" si="138"/>
        <v>-0.11666666666666703</v>
      </c>
      <c r="D467" s="5" t="e">
        <f t="shared" si="139"/>
        <v>#NUM!</v>
      </c>
      <c r="E467" s="6" t="e">
        <f t="shared" si="136"/>
        <v>#NUM!</v>
      </c>
      <c r="F467" s="5" t="e">
        <f t="shared" si="126"/>
        <v>#NUM!</v>
      </c>
      <c r="G467" s="6" t="e">
        <f t="shared" si="127"/>
        <v>#NUM!</v>
      </c>
      <c r="H467" s="6" t="e">
        <f t="shared" si="128"/>
        <v>#NUM!</v>
      </c>
      <c r="I467" s="6" t="e">
        <f t="shared" si="129"/>
        <v>#NUM!</v>
      </c>
      <c r="J467" s="4">
        <f t="shared" si="130"/>
        <v>0.01</v>
      </c>
      <c r="K467" s="4">
        <f t="shared" si="131"/>
        <v>1.4859</v>
      </c>
      <c r="L467" s="4">
        <f t="shared" si="132"/>
        <v>0.01</v>
      </c>
      <c r="M467" s="7" t="e">
        <f t="shared" si="133"/>
        <v>#NUM!</v>
      </c>
      <c r="N467" s="6" t="e">
        <f t="shared" si="134"/>
        <v>#NUM!</v>
      </c>
      <c r="O467" s="4">
        <f t="shared" si="135"/>
        <v>1.5473361061596352E-4</v>
      </c>
      <c r="P467" s="5" t="e">
        <f t="shared" si="140"/>
        <v>#NUM!</v>
      </c>
      <c r="Q467" s="4" t="e">
        <f t="shared" si="141"/>
        <v>#NUM!</v>
      </c>
      <c r="R467" s="4" t="e">
        <f t="shared" ref="R467:R516" si="142">IF(Q467=0,0,B467)</f>
        <v>#NUM!</v>
      </c>
    </row>
    <row r="468" spans="1:18" x14ac:dyDescent="0.25">
      <c r="A468" s="4">
        <f t="shared" si="137"/>
        <v>5.4120000000000044</v>
      </c>
      <c r="B468" s="5">
        <f t="shared" si="125"/>
        <v>0.45100000000000035</v>
      </c>
      <c r="C468" s="5">
        <f t="shared" si="138"/>
        <v>-0.11766666666666703</v>
      </c>
      <c r="D468" s="5" t="e">
        <f t="shared" si="139"/>
        <v>#NUM!</v>
      </c>
      <c r="E468" s="6" t="e">
        <f t="shared" si="136"/>
        <v>#NUM!</v>
      </c>
      <c r="F468" s="5" t="e">
        <f t="shared" si="126"/>
        <v>#NUM!</v>
      </c>
      <c r="G468" s="6" t="e">
        <f t="shared" si="127"/>
        <v>#NUM!</v>
      </c>
      <c r="H468" s="6" t="e">
        <f t="shared" si="128"/>
        <v>#NUM!</v>
      </c>
      <c r="I468" s="6" t="e">
        <f t="shared" si="129"/>
        <v>#NUM!</v>
      </c>
      <c r="J468" s="4">
        <f t="shared" si="130"/>
        <v>0.01</v>
      </c>
      <c r="K468" s="4">
        <f t="shared" si="131"/>
        <v>1.4859</v>
      </c>
      <c r="L468" s="4">
        <f t="shared" si="132"/>
        <v>0.01</v>
      </c>
      <c r="M468" s="7" t="e">
        <f t="shared" si="133"/>
        <v>#NUM!</v>
      </c>
      <c r="N468" s="6" t="e">
        <f t="shared" si="134"/>
        <v>#NUM!</v>
      </c>
      <c r="O468" s="4">
        <f t="shared" si="135"/>
        <v>1.5473361061596352E-4</v>
      </c>
      <c r="P468" s="5" t="e">
        <f t="shared" si="140"/>
        <v>#NUM!</v>
      </c>
      <c r="Q468" s="4" t="e">
        <f t="shared" si="141"/>
        <v>#NUM!</v>
      </c>
      <c r="R468" s="4" t="e">
        <f t="shared" si="142"/>
        <v>#NUM!</v>
      </c>
    </row>
    <row r="469" spans="1:18" x14ac:dyDescent="0.25">
      <c r="A469" s="4">
        <f t="shared" si="137"/>
        <v>5.4240000000000039</v>
      </c>
      <c r="B469" s="5">
        <f t="shared" si="125"/>
        <v>0.45200000000000035</v>
      </c>
      <c r="C469" s="5">
        <f t="shared" si="138"/>
        <v>-0.11866666666666703</v>
      </c>
      <c r="D469" s="5" t="e">
        <f t="shared" si="139"/>
        <v>#NUM!</v>
      </c>
      <c r="E469" s="6" t="e">
        <f t="shared" si="136"/>
        <v>#NUM!</v>
      </c>
      <c r="F469" s="5" t="e">
        <f t="shared" si="126"/>
        <v>#NUM!</v>
      </c>
      <c r="G469" s="6" t="e">
        <f t="shared" si="127"/>
        <v>#NUM!</v>
      </c>
      <c r="H469" s="6" t="e">
        <f t="shared" si="128"/>
        <v>#NUM!</v>
      </c>
      <c r="I469" s="6" t="e">
        <f t="shared" si="129"/>
        <v>#NUM!</v>
      </c>
      <c r="J469" s="4">
        <f t="shared" si="130"/>
        <v>0.01</v>
      </c>
      <c r="K469" s="4">
        <f t="shared" si="131"/>
        <v>1.4859</v>
      </c>
      <c r="L469" s="4">
        <f t="shared" si="132"/>
        <v>0.01</v>
      </c>
      <c r="M469" s="7" t="e">
        <f t="shared" si="133"/>
        <v>#NUM!</v>
      </c>
      <c r="N469" s="6" t="e">
        <f t="shared" si="134"/>
        <v>#NUM!</v>
      </c>
      <c r="O469" s="4">
        <f t="shared" si="135"/>
        <v>1.5473361061596352E-4</v>
      </c>
      <c r="P469" s="5" t="e">
        <f t="shared" si="140"/>
        <v>#NUM!</v>
      </c>
      <c r="Q469" s="4" t="e">
        <f t="shared" si="141"/>
        <v>#NUM!</v>
      </c>
      <c r="R469" s="4" t="e">
        <f t="shared" si="142"/>
        <v>#NUM!</v>
      </c>
    </row>
    <row r="470" spans="1:18" x14ac:dyDescent="0.25">
      <c r="A470" s="4">
        <f t="shared" si="137"/>
        <v>5.4360000000000044</v>
      </c>
      <c r="B470" s="5">
        <f t="shared" si="125"/>
        <v>0.45300000000000035</v>
      </c>
      <c r="C470" s="5">
        <f t="shared" si="138"/>
        <v>-0.11966666666666703</v>
      </c>
      <c r="D470" s="5" t="e">
        <f t="shared" si="139"/>
        <v>#NUM!</v>
      </c>
      <c r="E470" s="6" t="e">
        <f t="shared" si="136"/>
        <v>#NUM!</v>
      </c>
      <c r="F470" s="5" t="e">
        <f t="shared" si="126"/>
        <v>#NUM!</v>
      </c>
      <c r="G470" s="6" t="e">
        <f t="shared" si="127"/>
        <v>#NUM!</v>
      </c>
      <c r="H470" s="6" t="e">
        <f t="shared" si="128"/>
        <v>#NUM!</v>
      </c>
      <c r="I470" s="6" t="e">
        <f t="shared" si="129"/>
        <v>#NUM!</v>
      </c>
      <c r="J470" s="4">
        <f t="shared" si="130"/>
        <v>0.01</v>
      </c>
      <c r="K470" s="4">
        <f t="shared" si="131"/>
        <v>1.4859</v>
      </c>
      <c r="L470" s="4">
        <f t="shared" si="132"/>
        <v>0.01</v>
      </c>
      <c r="M470" s="7" t="e">
        <f t="shared" si="133"/>
        <v>#NUM!</v>
      </c>
      <c r="N470" s="6" t="e">
        <f t="shared" si="134"/>
        <v>#NUM!</v>
      </c>
      <c r="O470" s="4">
        <f t="shared" si="135"/>
        <v>1.5473361061596352E-4</v>
      </c>
      <c r="P470" s="5" t="e">
        <f t="shared" si="140"/>
        <v>#NUM!</v>
      </c>
      <c r="Q470" s="4" t="e">
        <f t="shared" si="141"/>
        <v>#NUM!</v>
      </c>
      <c r="R470" s="4" t="e">
        <f t="shared" si="142"/>
        <v>#NUM!</v>
      </c>
    </row>
    <row r="471" spans="1:18" x14ac:dyDescent="0.25">
      <c r="A471" s="4">
        <f t="shared" si="137"/>
        <v>5.448000000000004</v>
      </c>
      <c r="B471" s="5">
        <f t="shared" si="125"/>
        <v>0.45400000000000035</v>
      </c>
      <c r="C471" s="5">
        <f t="shared" si="138"/>
        <v>-0.12066666666666703</v>
      </c>
      <c r="D471" s="5" t="e">
        <f t="shared" si="139"/>
        <v>#NUM!</v>
      </c>
      <c r="E471" s="6" t="e">
        <f t="shared" si="136"/>
        <v>#NUM!</v>
      </c>
      <c r="F471" s="5" t="e">
        <f t="shared" si="126"/>
        <v>#NUM!</v>
      </c>
      <c r="G471" s="6" t="e">
        <f t="shared" si="127"/>
        <v>#NUM!</v>
      </c>
      <c r="H471" s="6" t="e">
        <f t="shared" si="128"/>
        <v>#NUM!</v>
      </c>
      <c r="I471" s="6" t="e">
        <f t="shared" si="129"/>
        <v>#NUM!</v>
      </c>
      <c r="J471" s="4">
        <f t="shared" si="130"/>
        <v>0.01</v>
      </c>
      <c r="K471" s="4">
        <f t="shared" si="131"/>
        <v>1.4859</v>
      </c>
      <c r="L471" s="4">
        <f t="shared" si="132"/>
        <v>0.01</v>
      </c>
      <c r="M471" s="7" t="e">
        <f t="shared" si="133"/>
        <v>#NUM!</v>
      </c>
      <c r="N471" s="6" t="e">
        <f t="shared" si="134"/>
        <v>#NUM!</v>
      </c>
      <c r="O471" s="4">
        <f t="shared" si="135"/>
        <v>1.5473361061596352E-4</v>
      </c>
      <c r="P471" s="5" t="e">
        <f t="shared" si="140"/>
        <v>#NUM!</v>
      </c>
      <c r="Q471" s="4" t="e">
        <f t="shared" si="141"/>
        <v>#NUM!</v>
      </c>
      <c r="R471" s="4" t="e">
        <f t="shared" si="142"/>
        <v>#NUM!</v>
      </c>
    </row>
    <row r="472" spans="1:18" x14ac:dyDescent="0.25">
      <c r="A472" s="4">
        <f t="shared" si="137"/>
        <v>5.4600000000000044</v>
      </c>
      <c r="B472" s="5">
        <f t="shared" si="125"/>
        <v>0.45500000000000035</v>
      </c>
      <c r="C472" s="5">
        <f t="shared" si="138"/>
        <v>-0.12166666666666703</v>
      </c>
      <c r="D472" s="5" t="e">
        <f t="shared" si="139"/>
        <v>#NUM!</v>
      </c>
      <c r="E472" s="6" t="e">
        <f t="shared" si="136"/>
        <v>#NUM!</v>
      </c>
      <c r="F472" s="5" t="e">
        <f t="shared" si="126"/>
        <v>#NUM!</v>
      </c>
      <c r="G472" s="6" t="e">
        <f t="shared" si="127"/>
        <v>#NUM!</v>
      </c>
      <c r="H472" s="6" t="e">
        <f t="shared" si="128"/>
        <v>#NUM!</v>
      </c>
      <c r="I472" s="6" t="e">
        <f t="shared" si="129"/>
        <v>#NUM!</v>
      </c>
      <c r="J472" s="4">
        <f t="shared" si="130"/>
        <v>0.01</v>
      </c>
      <c r="K472" s="4">
        <f t="shared" si="131"/>
        <v>1.4859</v>
      </c>
      <c r="L472" s="4">
        <f t="shared" si="132"/>
        <v>0.01</v>
      </c>
      <c r="M472" s="7" t="e">
        <f t="shared" si="133"/>
        <v>#NUM!</v>
      </c>
      <c r="N472" s="6" t="e">
        <f t="shared" si="134"/>
        <v>#NUM!</v>
      </c>
      <c r="O472" s="4">
        <f t="shared" si="135"/>
        <v>1.5473361061596352E-4</v>
      </c>
      <c r="P472" s="5" t="e">
        <f t="shared" si="140"/>
        <v>#NUM!</v>
      </c>
      <c r="Q472" s="4" t="e">
        <f t="shared" si="141"/>
        <v>#NUM!</v>
      </c>
      <c r="R472" s="4" t="e">
        <f t="shared" si="142"/>
        <v>#NUM!</v>
      </c>
    </row>
    <row r="473" spans="1:18" x14ac:dyDescent="0.25">
      <c r="A473" s="4">
        <f t="shared" si="137"/>
        <v>5.472000000000004</v>
      </c>
      <c r="B473" s="5">
        <f t="shared" si="125"/>
        <v>0.45600000000000035</v>
      </c>
      <c r="C473" s="5">
        <f t="shared" si="138"/>
        <v>-0.12266666666666703</v>
      </c>
      <c r="D473" s="5" t="e">
        <f t="shared" si="139"/>
        <v>#NUM!</v>
      </c>
      <c r="E473" s="6" t="e">
        <f t="shared" si="136"/>
        <v>#NUM!</v>
      </c>
      <c r="F473" s="5" t="e">
        <f t="shared" si="126"/>
        <v>#NUM!</v>
      </c>
      <c r="G473" s="6" t="e">
        <f t="shared" si="127"/>
        <v>#NUM!</v>
      </c>
      <c r="H473" s="6" t="e">
        <f t="shared" si="128"/>
        <v>#NUM!</v>
      </c>
      <c r="I473" s="6" t="e">
        <f t="shared" si="129"/>
        <v>#NUM!</v>
      </c>
      <c r="J473" s="4">
        <f t="shared" si="130"/>
        <v>0.01</v>
      </c>
      <c r="K473" s="4">
        <f t="shared" si="131"/>
        <v>1.4859</v>
      </c>
      <c r="L473" s="4">
        <f t="shared" si="132"/>
        <v>0.01</v>
      </c>
      <c r="M473" s="7" t="e">
        <f t="shared" si="133"/>
        <v>#NUM!</v>
      </c>
      <c r="N473" s="6" t="e">
        <f t="shared" si="134"/>
        <v>#NUM!</v>
      </c>
      <c r="O473" s="4">
        <f t="shared" si="135"/>
        <v>1.5473361061596352E-4</v>
      </c>
      <c r="P473" s="5" t="e">
        <f t="shared" si="140"/>
        <v>#NUM!</v>
      </c>
      <c r="Q473" s="4" t="e">
        <f t="shared" si="141"/>
        <v>#NUM!</v>
      </c>
      <c r="R473" s="4" t="e">
        <f t="shared" si="142"/>
        <v>#NUM!</v>
      </c>
    </row>
    <row r="474" spans="1:18" x14ac:dyDescent="0.25">
      <c r="A474" s="4">
        <f t="shared" si="137"/>
        <v>5.4840000000000044</v>
      </c>
      <c r="B474" s="5">
        <f t="shared" si="125"/>
        <v>0.45700000000000035</v>
      </c>
      <c r="C474" s="5">
        <f t="shared" si="138"/>
        <v>-0.12366666666666704</v>
      </c>
      <c r="D474" s="5" t="e">
        <f t="shared" si="139"/>
        <v>#NUM!</v>
      </c>
      <c r="E474" s="6" t="e">
        <f t="shared" si="136"/>
        <v>#NUM!</v>
      </c>
      <c r="F474" s="5" t="e">
        <f t="shared" si="126"/>
        <v>#NUM!</v>
      </c>
      <c r="G474" s="6" t="e">
        <f t="shared" si="127"/>
        <v>#NUM!</v>
      </c>
      <c r="H474" s="6" t="e">
        <f t="shared" si="128"/>
        <v>#NUM!</v>
      </c>
      <c r="I474" s="6" t="e">
        <f t="shared" si="129"/>
        <v>#NUM!</v>
      </c>
      <c r="J474" s="4">
        <f t="shared" si="130"/>
        <v>0.01</v>
      </c>
      <c r="K474" s="4">
        <f t="shared" si="131"/>
        <v>1.4859</v>
      </c>
      <c r="L474" s="4">
        <f t="shared" si="132"/>
        <v>0.01</v>
      </c>
      <c r="M474" s="7" t="e">
        <f t="shared" si="133"/>
        <v>#NUM!</v>
      </c>
      <c r="N474" s="6" t="e">
        <f t="shared" si="134"/>
        <v>#NUM!</v>
      </c>
      <c r="O474" s="4">
        <f t="shared" si="135"/>
        <v>1.5473361061596352E-4</v>
      </c>
      <c r="P474" s="5" t="e">
        <f t="shared" si="140"/>
        <v>#NUM!</v>
      </c>
      <c r="Q474" s="4" t="e">
        <f t="shared" si="141"/>
        <v>#NUM!</v>
      </c>
      <c r="R474" s="4" t="e">
        <f t="shared" si="142"/>
        <v>#NUM!</v>
      </c>
    </row>
    <row r="475" spans="1:18" x14ac:dyDescent="0.25">
      <c r="A475" s="4">
        <f t="shared" si="137"/>
        <v>5.496000000000004</v>
      </c>
      <c r="B475" s="5">
        <f t="shared" si="125"/>
        <v>0.45800000000000035</v>
      </c>
      <c r="C475" s="5">
        <f t="shared" si="138"/>
        <v>-0.12466666666666704</v>
      </c>
      <c r="D475" s="5" t="e">
        <f t="shared" si="139"/>
        <v>#NUM!</v>
      </c>
      <c r="E475" s="6" t="e">
        <f t="shared" si="136"/>
        <v>#NUM!</v>
      </c>
      <c r="F475" s="5" t="e">
        <f t="shared" si="126"/>
        <v>#NUM!</v>
      </c>
      <c r="G475" s="6" t="e">
        <f t="shared" si="127"/>
        <v>#NUM!</v>
      </c>
      <c r="H475" s="6" t="e">
        <f t="shared" si="128"/>
        <v>#NUM!</v>
      </c>
      <c r="I475" s="6" t="e">
        <f t="shared" si="129"/>
        <v>#NUM!</v>
      </c>
      <c r="J475" s="4">
        <f t="shared" si="130"/>
        <v>0.01</v>
      </c>
      <c r="K475" s="4">
        <f t="shared" si="131"/>
        <v>1.4859</v>
      </c>
      <c r="L475" s="4">
        <f t="shared" si="132"/>
        <v>0.01</v>
      </c>
      <c r="M475" s="7" t="e">
        <f t="shared" si="133"/>
        <v>#NUM!</v>
      </c>
      <c r="N475" s="6" t="e">
        <f t="shared" si="134"/>
        <v>#NUM!</v>
      </c>
      <c r="O475" s="4">
        <f t="shared" si="135"/>
        <v>1.5473361061596352E-4</v>
      </c>
      <c r="P475" s="5" t="e">
        <f t="shared" si="140"/>
        <v>#NUM!</v>
      </c>
      <c r="Q475" s="4" t="e">
        <f t="shared" si="141"/>
        <v>#NUM!</v>
      </c>
      <c r="R475" s="4" t="e">
        <f t="shared" si="142"/>
        <v>#NUM!</v>
      </c>
    </row>
    <row r="476" spans="1:18" x14ac:dyDescent="0.25">
      <c r="A476" s="4">
        <f t="shared" si="137"/>
        <v>5.5080000000000044</v>
      </c>
      <c r="B476" s="5">
        <f t="shared" si="125"/>
        <v>0.45900000000000035</v>
      </c>
      <c r="C476" s="5">
        <f t="shared" si="138"/>
        <v>-0.12566666666666704</v>
      </c>
      <c r="D476" s="5" t="e">
        <f t="shared" si="139"/>
        <v>#NUM!</v>
      </c>
      <c r="E476" s="6" t="e">
        <f t="shared" si="136"/>
        <v>#NUM!</v>
      </c>
      <c r="F476" s="5" t="e">
        <f t="shared" si="126"/>
        <v>#NUM!</v>
      </c>
      <c r="G476" s="6" t="e">
        <f t="shared" si="127"/>
        <v>#NUM!</v>
      </c>
      <c r="H476" s="6" t="e">
        <f t="shared" si="128"/>
        <v>#NUM!</v>
      </c>
      <c r="I476" s="6" t="e">
        <f t="shared" si="129"/>
        <v>#NUM!</v>
      </c>
      <c r="J476" s="4">
        <f t="shared" si="130"/>
        <v>0.01</v>
      </c>
      <c r="K476" s="4">
        <f t="shared" si="131"/>
        <v>1.4859</v>
      </c>
      <c r="L476" s="4">
        <f t="shared" si="132"/>
        <v>0.01</v>
      </c>
      <c r="M476" s="7" t="e">
        <f t="shared" si="133"/>
        <v>#NUM!</v>
      </c>
      <c r="N476" s="6" t="e">
        <f t="shared" si="134"/>
        <v>#NUM!</v>
      </c>
      <c r="O476" s="4">
        <f t="shared" si="135"/>
        <v>1.5473361061596352E-4</v>
      </c>
      <c r="P476" s="5" t="e">
        <f t="shared" si="140"/>
        <v>#NUM!</v>
      </c>
      <c r="Q476" s="4" t="e">
        <f t="shared" si="141"/>
        <v>#NUM!</v>
      </c>
      <c r="R476" s="4" t="e">
        <f t="shared" si="142"/>
        <v>#NUM!</v>
      </c>
    </row>
    <row r="477" spans="1:18" x14ac:dyDescent="0.25">
      <c r="A477" s="4">
        <f t="shared" si="137"/>
        <v>5.520000000000004</v>
      </c>
      <c r="B477" s="5">
        <f t="shared" ref="B477:B516" si="143">B476+0.001</f>
        <v>0.46000000000000035</v>
      </c>
      <c r="C477" s="5">
        <f t="shared" si="138"/>
        <v>-0.12666666666666704</v>
      </c>
      <c r="D477" s="5" t="e">
        <f t="shared" si="139"/>
        <v>#NUM!</v>
      </c>
      <c r="E477" s="6" t="e">
        <f t="shared" si="136"/>
        <v>#NUM!</v>
      </c>
      <c r="F477" s="5" t="e">
        <f t="shared" ref="F477:F516" si="144">D$10*D477</f>
        <v>#NUM!</v>
      </c>
      <c r="G477" s="6" t="e">
        <f t="shared" ref="G477:G516" si="145">IF(B477&lt;D$10,E477,3.14159*D$10^2-E477)</f>
        <v>#NUM!</v>
      </c>
      <c r="H477" s="6" t="e">
        <f t="shared" ref="H477:H516" si="146">IF(B477&lt;D$10,F477,2*3.14159*D$10-F477)</f>
        <v>#NUM!</v>
      </c>
      <c r="I477" s="6" t="e">
        <f t="shared" ref="I477:I516" si="147">G477/H477</f>
        <v>#NUM!</v>
      </c>
      <c r="J477" s="4">
        <f t="shared" ref="J477:J516" si="148">D$9</f>
        <v>0.01</v>
      </c>
      <c r="K477" s="4">
        <f t="shared" ref="K477:K516" si="149">D$7</f>
        <v>1.4859</v>
      </c>
      <c r="L477" s="4">
        <f t="shared" ref="L477:L516" si="150">D$8</f>
        <v>0.01</v>
      </c>
      <c r="M477" s="7" t="e">
        <f t="shared" ref="M477:M516" si="151">K477/L477*I477^0.667*J477^0.5</f>
        <v>#NUM!</v>
      </c>
      <c r="N477" s="6" t="e">
        <f t="shared" ref="N477:N516" si="152">G477*M477</f>
        <v>#NUM!</v>
      </c>
      <c r="O477" s="4">
        <f t="shared" ref="O477:O516" si="153">D$6</f>
        <v>1.5473361061596352E-4</v>
      </c>
      <c r="P477" s="5" t="e">
        <f t="shared" si="140"/>
        <v>#NUM!</v>
      </c>
      <c r="Q477" s="4" t="e">
        <f t="shared" si="141"/>
        <v>#NUM!</v>
      </c>
      <c r="R477" s="4" t="e">
        <f t="shared" si="142"/>
        <v>#NUM!</v>
      </c>
    </row>
    <row r="478" spans="1:18" x14ac:dyDescent="0.25">
      <c r="A478" s="4">
        <f t="shared" si="137"/>
        <v>5.5320000000000045</v>
      </c>
      <c r="B478" s="5">
        <f t="shared" si="143"/>
        <v>0.46100000000000035</v>
      </c>
      <c r="C478" s="5">
        <f t="shared" si="138"/>
        <v>-0.12766666666666704</v>
      </c>
      <c r="D478" s="5" t="e">
        <f t="shared" si="139"/>
        <v>#NUM!</v>
      </c>
      <c r="E478" s="6" t="e">
        <f t="shared" ref="E478:E516" si="154">D$10^2*(D478-SIN(D478))/2</f>
        <v>#NUM!</v>
      </c>
      <c r="F478" s="5" t="e">
        <f t="shared" si="144"/>
        <v>#NUM!</v>
      </c>
      <c r="G478" s="6" t="e">
        <f t="shared" si="145"/>
        <v>#NUM!</v>
      </c>
      <c r="H478" s="6" t="e">
        <f t="shared" si="146"/>
        <v>#NUM!</v>
      </c>
      <c r="I478" s="6" t="e">
        <f t="shared" si="147"/>
        <v>#NUM!</v>
      </c>
      <c r="J478" s="4">
        <f t="shared" si="148"/>
        <v>0.01</v>
      </c>
      <c r="K478" s="4">
        <f t="shared" si="149"/>
        <v>1.4859</v>
      </c>
      <c r="L478" s="4">
        <f t="shared" si="150"/>
        <v>0.01</v>
      </c>
      <c r="M478" s="7" t="e">
        <f t="shared" si="151"/>
        <v>#NUM!</v>
      </c>
      <c r="N478" s="6" t="e">
        <f t="shared" si="152"/>
        <v>#NUM!</v>
      </c>
      <c r="O478" s="4">
        <f t="shared" si="153"/>
        <v>1.5473361061596352E-4</v>
      </c>
      <c r="P478" s="5" t="e">
        <f t="shared" si="140"/>
        <v>#NUM!</v>
      </c>
      <c r="Q478" s="4" t="e">
        <f t="shared" si="141"/>
        <v>#NUM!</v>
      </c>
      <c r="R478" s="4" t="e">
        <f t="shared" si="142"/>
        <v>#NUM!</v>
      </c>
    </row>
    <row r="479" spans="1:18" x14ac:dyDescent="0.25">
      <c r="A479" s="4">
        <f t="shared" si="137"/>
        <v>5.544000000000004</v>
      </c>
      <c r="B479" s="5">
        <f t="shared" si="143"/>
        <v>0.46200000000000035</v>
      </c>
      <c r="C479" s="5">
        <f t="shared" si="138"/>
        <v>-0.12866666666666704</v>
      </c>
      <c r="D479" s="5" t="e">
        <f t="shared" si="139"/>
        <v>#NUM!</v>
      </c>
      <c r="E479" s="6" t="e">
        <f t="shared" si="154"/>
        <v>#NUM!</v>
      </c>
      <c r="F479" s="5" t="e">
        <f t="shared" si="144"/>
        <v>#NUM!</v>
      </c>
      <c r="G479" s="6" t="e">
        <f t="shared" si="145"/>
        <v>#NUM!</v>
      </c>
      <c r="H479" s="6" t="e">
        <f t="shared" si="146"/>
        <v>#NUM!</v>
      </c>
      <c r="I479" s="6" t="e">
        <f t="shared" si="147"/>
        <v>#NUM!</v>
      </c>
      <c r="J479" s="4">
        <f t="shared" si="148"/>
        <v>0.01</v>
      </c>
      <c r="K479" s="4">
        <f t="shared" si="149"/>
        <v>1.4859</v>
      </c>
      <c r="L479" s="4">
        <f t="shared" si="150"/>
        <v>0.01</v>
      </c>
      <c r="M479" s="7" t="e">
        <f t="shared" si="151"/>
        <v>#NUM!</v>
      </c>
      <c r="N479" s="6" t="e">
        <f t="shared" si="152"/>
        <v>#NUM!</v>
      </c>
      <c r="O479" s="4">
        <f t="shared" si="153"/>
        <v>1.5473361061596352E-4</v>
      </c>
      <c r="P479" s="5" t="e">
        <f t="shared" si="140"/>
        <v>#NUM!</v>
      </c>
      <c r="Q479" s="4" t="e">
        <f t="shared" si="141"/>
        <v>#NUM!</v>
      </c>
      <c r="R479" s="4" t="e">
        <f t="shared" si="142"/>
        <v>#NUM!</v>
      </c>
    </row>
    <row r="480" spans="1:18" x14ac:dyDescent="0.25">
      <c r="A480" s="4">
        <f t="shared" si="137"/>
        <v>5.5560000000000045</v>
      </c>
      <c r="B480" s="5">
        <f t="shared" si="143"/>
        <v>0.46300000000000036</v>
      </c>
      <c r="C480" s="5">
        <f t="shared" si="138"/>
        <v>-0.12966666666666704</v>
      </c>
      <c r="D480" s="5" t="e">
        <f t="shared" si="139"/>
        <v>#NUM!</v>
      </c>
      <c r="E480" s="6" t="e">
        <f t="shared" si="154"/>
        <v>#NUM!</v>
      </c>
      <c r="F480" s="5" t="e">
        <f t="shared" si="144"/>
        <v>#NUM!</v>
      </c>
      <c r="G480" s="6" t="e">
        <f t="shared" si="145"/>
        <v>#NUM!</v>
      </c>
      <c r="H480" s="6" t="e">
        <f t="shared" si="146"/>
        <v>#NUM!</v>
      </c>
      <c r="I480" s="6" t="e">
        <f t="shared" si="147"/>
        <v>#NUM!</v>
      </c>
      <c r="J480" s="4">
        <f t="shared" si="148"/>
        <v>0.01</v>
      </c>
      <c r="K480" s="4">
        <f t="shared" si="149"/>
        <v>1.4859</v>
      </c>
      <c r="L480" s="4">
        <f t="shared" si="150"/>
        <v>0.01</v>
      </c>
      <c r="M480" s="7" t="e">
        <f t="shared" si="151"/>
        <v>#NUM!</v>
      </c>
      <c r="N480" s="6" t="e">
        <f t="shared" si="152"/>
        <v>#NUM!</v>
      </c>
      <c r="O480" s="4">
        <f t="shared" si="153"/>
        <v>1.5473361061596352E-4</v>
      </c>
      <c r="P480" s="5" t="e">
        <f t="shared" si="140"/>
        <v>#NUM!</v>
      </c>
      <c r="Q480" s="4" t="e">
        <f t="shared" si="141"/>
        <v>#NUM!</v>
      </c>
      <c r="R480" s="4" t="e">
        <f t="shared" si="142"/>
        <v>#NUM!</v>
      </c>
    </row>
    <row r="481" spans="1:18" x14ac:dyDescent="0.25">
      <c r="A481" s="4">
        <f t="shared" si="137"/>
        <v>5.5680000000000041</v>
      </c>
      <c r="B481" s="5">
        <f t="shared" si="143"/>
        <v>0.46400000000000036</v>
      </c>
      <c r="C481" s="5">
        <f t="shared" si="138"/>
        <v>-0.13066666666666704</v>
      </c>
      <c r="D481" s="5" t="e">
        <f t="shared" si="139"/>
        <v>#NUM!</v>
      </c>
      <c r="E481" s="6" t="e">
        <f t="shared" si="154"/>
        <v>#NUM!</v>
      </c>
      <c r="F481" s="5" t="e">
        <f t="shared" si="144"/>
        <v>#NUM!</v>
      </c>
      <c r="G481" s="6" t="e">
        <f t="shared" si="145"/>
        <v>#NUM!</v>
      </c>
      <c r="H481" s="6" t="e">
        <f t="shared" si="146"/>
        <v>#NUM!</v>
      </c>
      <c r="I481" s="6" t="e">
        <f t="shared" si="147"/>
        <v>#NUM!</v>
      </c>
      <c r="J481" s="4">
        <f t="shared" si="148"/>
        <v>0.01</v>
      </c>
      <c r="K481" s="4">
        <f t="shared" si="149"/>
        <v>1.4859</v>
      </c>
      <c r="L481" s="4">
        <f t="shared" si="150"/>
        <v>0.01</v>
      </c>
      <c r="M481" s="7" t="e">
        <f t="shared" si="151"/>
        <v>#NUM!</v>
      </c>
      <c r="N481" s="6" t="e">
        <f t="shared" si="152"/>
        <v>#NUM!</v>
      </c>
      <c r="O481" s="4">
        <f t="shared" si="153"/>
        <v>1.5473361061596352E-4</v>
      </c>
      <c r="P481" s="5" t="e">
        <f t="shared" si="140"/>
        <v>#NUM!</v>
      </c>
      <c r="Q481" s="4" t="e">
        <f t="shared" si="141"/>
        <v>#NUM!</v>
      </c>
      <c r="R481" s="4" t="e">
        <f t="shared" si="142"/>
        <v>#NUM!</v>
      </c>
    </row>
    <row r="482" spans="1:18" x14ac:dyDescent="0.25">
      <c r="A482" s="4">
        <f t="shared" si="137"/>
        <v>5.5800000000000045</v>
      </c>
      <c r="B482" s="5">
        <f t="shared" si="143"/>
        <v>0.46500000000000036</v>
      </c>
      <c r="C482" s="5">
        <f t="shared" si="138"/>
        <v>-0.13166666666666704</v>
      </c>
      <c r="D482" s="5" t="e">
        <f t="shared" si="139"/>
        <v>#NUM!</v>
      </c>
      <c r="E482" s="6" t="e">
        <f t="shared" si="154"/>
        <v>#NUM!</v>
      </c>
      <c r="F482" s="5" t="e">
        <f t="shared" si="144"/>
        <v>#NUM!</v>
      </c>
      <c r="G482" s="6" t="e">
        <f t="shared" si="145"/>
        <v>#NUM!</v>
      </c>
      <c r="H482" s="6" t="e">
        <f t="shared" si="146"/>
        <v>#NUM!</v>
      </c>
      <c r="I482" s="6" t="e">
        <f t="shared" si="147"/>
        <v>#NUM!</v>
      </c>
      <c r="J482" s="4">
        <f t="shared" si="148"/>
        <v>0.01</v>
      </c>
      <c r="K482" s="4">
        <f t="shared" si="149"/>
        <v>1.4859</v>
      </c>
      <c r="L482" s="4">
        <f t="shared" si="150"/>
        <v>0.01</v>
      </c>
      <c r="M482" s="7" t="e">
        <f t="shared" si="151"/>
        <v>#NUM!</v>
      </c>
      <c r="N482" s="6" t="e">
        <f t="shared" si="152"/>
        <v>#NUM!</v>
      </c>
      <c r="O482" s="4">
        <f t="shared" si="153"/>
        <v>1.5473361061596352E-4</v>
      </c>
      <c r="P482" s="5" t="e">
        <f t="shared" si="140"/>
        <v>#NUM!</v>
      </c>
      <c r="Q482" s="4" t="e">
        <f t="shared" si="141"/>
        <v>#NUM!</v>
      </c>
      <c r="R482" s="4" t="e">
        <f t="shared" si="142"/>
        <v>#NUM!</v>
      </c>
    </row>
    <row r="483" spans="1:18" x14ac:dyDescent="0.25">
      <c r="A483" s="4">
        <f t="shared" si="137"/>
        <v>5.5920000000000041</v>
      </c>
      <c r="B483" s="5">
        <f t="shared" si="143"/>
        <v>0.46600000000000036</v>
      </c>
      <c r="C483" s="5">
        <f t="shared" si="138"/>
        <v>-0.13266666666666704</v>
      </c>
      <c r="D483" s="5" t="e">
        <f t="shared" si="139"/>
        <v>#NUM!</v>
      </c>
      <c r="E483" s="6" t="e">
        <f t="shared" si="154"/>
        <v>#NUM!</v>
      </c>
      <c r="F483" s="5" t="e">
        <f t="shared" si="144"/>
        <v>#NUM!</v>
      </c>
      <c r="G483" s="6" t="e">
        <f t="shared" si="145"/>
        <v>#NUM!</v>
      </c>
      <c r="H483" s="6" t="e">
        <f t="shared" si="146"/>
        <v>#NUM!</v>
      </c>
      <c r="I483" s="6" t="e">
        <f t="shared" si="147"/>
        <v>#NUM!</v>
      </c>
      <c r="J483" s="4">
        <f t="shared" si="148"/>
        <v>0.01</v>
      </c>
      <c r="K483" s="4">
        <f t="shared" si="149"/>
        <v>1.4859</v>
      </c>
      <c r="L483" s="4">
        <f t="shared" si="150"/>
        <v>0.01</v>
      </c>
      <c r="M483" s="7" t="e">
        <f t="shared" si="151"/>
        <v>#NUM!</v>
      </c>
      <c r="N483" s="6" t="e">
        <f t="shared" si="152"/>
        <v>#NUM!</v>
      </c>
      <c r="O483" s="4">
        <f t="shared" si="153"/>
        <v>1.5473361061596352E-4</v>
      </c>
      <c r="P483" s="5" t="e">
        <f t="shared" si="140"/>
        <v>#NUM!</v>
      </c>
      <c r="Q483" s="4" t="e">
        <f t="shared" si="141"/>
        <v>#NUM!</v>
      </c>
      <c r="R483" s="4" t="e">
        <f t="shared" si="142"/>
        <v>#NUM!</v>
      </c>
    </row>
    <row r="484" spans="1:18" x14ac:dyDescent="0.25">
      <c r="A484" s="4">
        <f t="shared" si="137"/>
        <v>5.6040000000000045</v>
      </c>
      <c r="B484" s="5">
        <f t="shared" si="143"/>
        <v>0.46700000000000036</v>
      </c>
      <c r="C484" s="5">
        <f t="shared" si="138"/>
        <v>-0.13366666666666704</v>
      </c>
      <c r="D484" s="5" t="e">
        <f t="shared" si="139"/>
        <v>#NUM!</v>
      </c>
      <c r="E484" s="6" t="e">
        <f t="shared" si="154"/>
        <v>#NUM!</v>
      </c>
      <c r="F484" s="5" t="e">
        <f t="shared" si="144"/>
        <v>#NUM!</v>
      </c>
      <c r="G484" s="6" t="e">
        <f t="shared" si="145"/>
        <v>#NUM!</v>
      </c>
      <c r="H484" s="6" t="e">
        <f t="shared" si="146"/>
        <v>#NUM!</v>
      </c>
      <c r="I484" s="6" t="e">
        <f t="shared" si="147"/>
        <v>#NUM!</v>
      </c>
      <c r="J484" s="4">
        <f t="shared" si="148"/>
        <v>0.01</v>
      </c>
      <c r="K484" s="4">
        <f t="shared" si="149"/>
        <v>1.4859</v>
      </c>
      <c r="L484" s="4">
        <f t="shared" si="150"/>
        <v>0.01</v>
      </c>
      <c r="M484" s="7" t="e">
        <f t="shared" si="151"/>
        <v>#NUM!</v>
      </c>
      <c r="N484" s="6" t="e">
        <f t="shared" si="152"/>
        <v>#NUM!</v>
      </c>
      <c r="O484" s="4">
        <f t="shared" si="153"/>
        <v>1.5473361061596352E-4</v>
      </c>
      <c r="P484" s="5" t="e">
        <f t="shared" si="140"/>
        <v>#NUM!</v>
      </c>
      <c r="Q484" s="4" t="e">
        <f t="shared" si="141"/>
        <v>#NUM!</v>
      </c>
      <c r="R484" s="4" t="e">
        <f t="shared" si="142"/>
        <v>#NUM!</v>
      </c>
    </row>
    <row r="485" spans="1:18" x14ac:dyDescent="0.25">
      <c r="A485" s="4">
        <f t="shared" si="137"/>
        <v>5.6160000000000041</v>
      </c>
      <c r="B485" s="5">
        <f t="shared" si="143"/>
        <v>0.46800000000000036</v>
      </c>
      <c r="C485" s="5">
        <f t="shared" si="138"/>
        <v>-0.13466666666666705</v>
      </c>
      <c r="D485" s="5" t="e">
        <f t="shared" si="139"/>
        <v>#NUM!</v>
      </c>
      <c r="E485" s="6" t="e">
        <f t="shared" si="154"/>
        <v>#NUM!</v>
      </c>
      <c r="F485" s="5" t="e">
        <f t="shared" si="144"/>
        <v>#NUM!</v>
      </c>
      <c r="G485" s="6" t="e">
        <f t="shared" si="145"/>
        <v>#NUM!</v>
      </c>
      <c r="H485" s="6" t="e">
        <f t="shared" si="146"/>
        <v>#NUM!</v>
      </c>
      <c r="I485" s="6" t="e">
        <f t="shared" si="147"/>
        <v>#NUM!</v>
      </c>
      <c r="J485" s="4">
        <f t="shared" si="148"/>
        <v>0.01</v>
      </c>
      <c r="K485" s="4">
        <f t="shared" si="149"/>
        <v>1.4859</v>
      </c>
      <c r="L485" s="4">
        <f t="shared" si="150"/>
        <v>0.01</v>
      </c>
      <c r="M485" s="7" t="e">
        <f t="shared" si="151"/>
        <v>#NUM!</v>
      </c>
      <c r="N485" s="6" t="e">
        <f t="shared" si="152"/>
        <v>#NUM!</v>
      </c>
      <c r="O485" s="4">
        <f t="shared" si="153"/>
        <v>1.5473361061596352E-4</v>
      </c>
      <c r="P485" s="5" t="e">
        <f t="shared" si="140"/>
        <v>#NUM!</v>
      </c>
      <c r="Q485" s="4" t="e">
        <f t="shared" si="141"/>
        <v>#NUM!</v>
      </c>
      <c r="R485" s="4" t="e">
        <f t="shared" si="142"/>
        <v>#NUM!</v>
      </c>
    </row>
    <row r="486" spans="1:18" x14ac:dyDescent="0.25">
      <c r="A486" s="4">
        <f t="shared" si="137"/>
        <v>5.6280000000000046</v>
      </c>
      <c r="B486" s="5">
        <f t="shared" si="143"/>
        <v>0.46900000000000036</v>
      </c>
      <c r="C486" s="5">
        <f t="shared" si="138"/>
        <v>-0.13566666666666705</v>
      </c>
      <c r="D486" s="5" t="e">
        <f t="shared" si="139"/>
        <v>#NUM!</v>
      </c>
      <c r="E486" s="6" t="e">
        <f t="shared" si="154"/>
        <v>#NUM!</v>
      </c>
      <c r="F486" s="5" t="e">
        <f t="shared" si="144"/>
        <v>#NUM!</v>
      </c>
      <c r="G486" s="6" t="e">
        <f t="shared" si="145"/>
        <v>#NUM!</v>
      </c>
      <c r="H486" s="6" t="e">
        <f t="shared" si="146"/>
        <v>#NUM!</v>
      </c>
      <c r="I486" s="6" t="e">
        <f t="shared" si="147"/>
        <v>#NUM!</v>
      </c>
      <c r="J486" s="4">
        <f t="shared" si="148"/>
        <v>0.01</v>
      </c>
      <c r="K486" s="4">
        <f t="shared" si="149"/>
        <v>1.4859</v>
      </c>
      <c r="L486" s="4">
        <f t="shared" si="150"/>
        <v>0.01</v>
      </c>
      <c r="M486" s="7" t="e">
        <f t="shared" si="151"/>
        <v>#NUM!</v>
      </c>
      <c r="N486" s="6" t="e">
        <f t="shared" si="152"/>
        <v>#NUM!</v>
      </c>
      <c r="O486" s="4">
        <f t="shared" si="153"/>
        <v>1.5473361061596352E-4</v>
      </c>
      <c r="P486" s="5" t="e">
        <f t="shared" si="140"/>
        <v>#NUM!</v>
      </c>
      <c r="Q486" s="4" t="e">
        <f t="shared" si="141"/>
        <v>#NUM!</v>
      </c>
      <c r="R486" s="4" t="e">
        <f t="shared" si="142"/>
        <v>#NUM!</v>
      </c>
    </row>
    <row r="487" spans="1:18" x14ac:dyDescent="0.25">
      <c r="A487" s="4">
        <f t="shared" si="137"/>
        <v>5.6400000000000041</v>
      </c>
      <c r="B487" s="5">
        <f t="shared" si="143"/>
        <v>0.47000000000000036</v>
      </c>
      <c r="C487" s="5">
        <f t="shared" si="138"/>
        <v>-0.13666666666666705</v>
      </c>
      <c r="D487" s="5" t="e">
        <f t="shared" si="139"/>
        <v>#NUM!</v>
      </c>
      <c r="E487" s="6" t="e">
        <f t="shared" si="154"/>
        <v>#NUM!</v>
      </c>
      <c r="F487" s="5" t="e">
        <f t="shared" si="144"/>
        <v>#NUM!</v>
      </c>
      <c r="G487" s="6" t="e">
        <f t="shared" si="145"/>
        <v>#NUM!</v>
      </c>
      <c r="H487" s="6" t="e">
        <f t="shared" si="146"/>
        <v>#NUM!</v>
      </c>
      <c r="I487" s="6" t="e">
        <f t="shared" si="147"/>
        <v>#NUM!</v>
      </c>
      <c r="J487" s="4">
        <f t="shared" si="148"/>
        <v>0.01</v>
      </c>
      <c r="K487" s="4">
        <f t="shared" si="149"/>
        <v>1.4859</v>
      </c>
      <c r="L487" s="4">
        <f t="shared" si="150"/>
        <v>0.01</v>
      </c>
      <c r="M487" s="7" t="e">
        <f t="shared" si="151"/>
        <v>#NUM!</v>
      </c>
      <c r="N487" s="6" t="e">
        <f t="shared" si="152"/>
        <v>#NUM!</v>
      </c>
      <c r="O487" s="4">
        <f t="shared" si="153"/>
        <v>1.5473361061596352E-4</v>
      </c>
      <c r="P487" s="5" t="e">
        <f t="shared" si="140"/>
        <v>#NUM!</v>
      </c>
      <c r="Q487" s="4" t="e">
        <f t="shared" si="141"/>
        <v>#NUM!</v>
      </c>
      <c r="R487" s="4" t="e">
        <f t="shared" si="142"/>
        <v>#NUM!</v>
      </c>
    </row>
    <row r="488" spans="1:18" x14ac:dyDescent="0.25">
      <c r="A488" s="4">
        <f t="shared" si="137"/>
        <v>5.6520000000000046</v>
      </c>
      <c r="B488" s="5">
        <f t="shared" si="143"/>
        <v>0.47100000000000036</v>
      </c>
      <c r="C488" s="5">
        <f t="shared" si="138"/>
        <v>-0.13766666666666705</v>
      </c>
      <c r="D488" s="5" t="e">
        <f t="shared" si="139"/>
        <v>#NUM!</v>
      </c>
      <c r="E488" s="6" t="e">
        <f t="shared" si="154"/>
        <v>#NUM!</v>
      </c>
      <c r="F488" s="5" t="e">
        <f t="shared" si="144"/>
        <v>#NUM!</v>
      </c>
      <c r="G488" s="6" t="e">
        <f t="shared" si="145"/>
        <v>#NUM!</v>
      </c>
      <c r="H488" s="6" t="e">
        <f t="shared" si="146"/>
        <v>#NUM!</v>
      </c>
      <c r="I488" s="6" t="e">
        <f t="shared" si="147"/>
        <v>#NUM!</v>
      </c>
      <c r="J488" s="4">
        <f t="shared" si="148"/>
        <v>0.01</v>
      </c>
      <c r="K488" s="4">
        <f t="shared" si="149"/>
        <v>1.4859</v>
      </c>
      <c r="L488" s="4">
        <f t="shared" si="150"/>
        <v>0.01</v>
      </c>
      <c r="M488" s="7" t="e">
        <f t="shared" si="151"/>
        <v>#NUM!</v>
      </c>
      <c r="N488" s="6" t="e">
        <f t="shared" si="152"/>
        <v>#NUM!</v>
      </c>
      <c r="O488" s="4">
        <f t="shared" si="153"/>
        <v>1.5473361061596352E-4</v>
      </c>
      <c r="P488" s="5" t="e">
        <f t="shared" si="140"/>
        <v>#NUM!</v>
      </c>
      <c r="Q488" s="4" t="e">
        <f t="shared" si="141"/>
        <v>#NUM!</v>
      </c>
      <c r="R488" s="4" t="e">
        <f t="shared" si="142"/>
        <v>#NUM!</v>
      </c>
    </row>
    <row r="489" spans="1:18" x14ac:dyDescent="0.25">
      <c r="A489" s="4">
        <f t="shared" si="137"/>
        <v>5.6640000000000041</v>
      </c>
      <c r="B489" s="5">
        <f t="shared" si="143"/>
        <v>0.47200000000000036</v>
      </c>
      <c r="C489" s="5">
        <f t="shared" si="138"/>
        <v>-0.13866666666666705</v>
      </c>
      <c r="D489" s="5" t="e">
        <f t="shared" si="139"/>
        <v>#NUM!</v>
      </c>
      <c r="E489" s="6" t="e">
        <f t="shared" si="154"/>
        <v>#NUM!</v>
      </c>
      <c r="F489" s="5" t="e">
        <f t="shared" si="144"/>
        <v>#NUM!</v>
      </c>
      <c r="G489" s="6" t="e">
        <f t="shared" si="145"/>
        <v>#NUM!</v>
      </c>
      <c r="H489" s="6" t="e">
        <f t="shared" si="146"/>
        <v>#NUM!</v>
      </c>
      <c r="I489" s="6" t="e">
        <f t="shared" si="147"/>
        <v>#NUM!</v>
      </c>
      <c r="J489" s="4">
        <f t="shared" si="148"/>
        <v>0.01</v>
      </c>
      <c r="K489" s="4">
        <f t="shared" si="149"/>
        <v>1.4859</v>
      </c>
      <c r="L489" s="4">
        <f t="shared" si="150"/>
        <v>0.01</v>
      </c>
      <c r="M489" s="7" t="e">
        <f t="shared" si="151"/>
        <v>#NUM!</v>
      </c>
      <c r="N489" s="6" t="e">
        <f t="shared" si="152"/>
        <v>#NUM!</v>
      </c>
      <c r="O489" s="4">
        <f t="shared" si="153"/>
        <v>1.5473361061596352E-4</v>
      </c>
      <c r="P489" s="5" t="e">
        <f t="shared" si="140"/>
        <v>#NUM!</v>
      </c>
      <c r="Q489" s="4" t="e">
        <f t="shared" si="141"/>
        <v>#NUM!</v>
      </c>
      <c r="R489" s="4" t="e">
        <f t="shared" si="142"/>
        <v>#NUM!</v>
      </c>
    </row>
    <row r="490" spans="1:18" x14ac:dyDescent="0.25">
      <c r="A490" s="4">
        <f t="shared" si="137"/>
        <v>5.6760000000000046</v>
      </c>
      <c r="B490" s="5">
        <f t="shared" si="143"/>
        <v>0.47300000000000036</v>
      </c>
      <c r="C490" s="5">
        <f t="shared" si="138"/>
        <v>-0.13966666666666705</v>
      </c>
      <c r="D490" s="5" t="e">
        <f t="shared" si="139"/>
        <v>#NUM!</v>
      </c>
      <c r="E490" s="6" t="e">
        <f t="shared" si="154"/>
        <v>#NUM!</v>
      </c>
      <c r="F490" s="5" t="e">
        <f t="shared" si="144"/>
        <v>#NUM!</v>
      </c>
      <c r="G490" s="6" t="e">
        <f t="shared" si="145"/>
        <v>#NUM!</v>
      </c>
      <c r="H490" s="6" t="e">
        <f t="shared" si="146"/>
        <v>#NUM!</v>
      </c>
      <c r="I490" s="6" t="e">
        <f t="shared" si="147"/>
        <v>#NUM!</v>
      </c>
      <c r="J490" s="4">
        <f t="shared" si="148"/>
        <v>0.01</v>
      </c>
      <c r="K490" s="4">
        <f t="shared" si="149"/>
        <v>1.4859</v>
      </c>
      <c r="L490" s="4">
        <f t="shared" si="150"/>
        <v>0.01</v>
      </c>
      <c r="M490" s="7" t="e">
        <f t="shared" si="151"/>
        <v>#NUM!</v>
      </c>
      <c r="N490" s="6" t="e">
        <f t="shared" si="152"/>
        <v>#NUM!</v>
      </c>
      <c r="O490" s="4">
        <f t="shared" si="153"/>
        <v>1.5473361061596352E-4</v>
      </c>
      <c r="P490" s="5" t="e">
        <f t="shared" si="140"/>
        <v>#NUM!</v>
      </c>
      <c r="Q490" s="4" t="e">
        <f t="shared" si="141"/>
        <v>#NUM!</v>
      </c>
      <c r="R490" s="4" t="e">
        <f t="shared" si="142"/>
        <v>#NUM!</v>
      </c>
    </row>
    <row r="491" spans="1:18" x14ac:dyDescent="0.25">
      <c r="A491" s="4">
        <f t="shared" si="137"/>
        <v>5.6880000000000042</v>
      </c>
      <c r="B491" s="5">
        <f t="shared" si="143"/>
        <v>0.47400000000000037</v>
      </c>
      <c r="C491" s="5">
        <f t="shared" si="138"/>
        <v>-0.14066666666666705</v>
      </c>
      <c r="D491" s="5" t="e">
        <f t="shared" si="139"/>
        <v>#NUM!</v>
      </c>
      <c r="E491" s="6" t="e">
        <f t="shared" si="154"/>
        <v>#NUM!</v>
      </c>
      <c r="F491" s="5" t="e">
        <f t="shared" si="144"/>
        <v>#NUM!</v>
      </c>
      <c r="G491" s="6" t="e">
        <f t="shared" si="145"/>
        <v>#NUM!</v>
      </c>
      <c r="H491" s="6" t="e">
        <f t="shared" si="146"/>
        <v>#NUM!</v>
      </c>
      <c r="I491" s="6" t="e">
        <f t="shared" si="147"/>
        <v>#NUM!</v>
      </c>
      <c r="J491" s="4">
        <f t="shared" si="148"/>
        <v>0.01</v>
      </c>
      <c r="K491" s="4">
        <f t="shared" si="149"/>
        <v>1.4859</v>
      </c>
      <c r="L491" s="4">
        <f t="shared" si="150"/>
        <v>0.01</v>
      </c>
      <c r="M491" s="7" t="e">
        <f t="shared" si="151"/>
        <v>#NUM!</v>
      </c>
      <c r="N491" s="6" t="e">
        <f t="shared" si="152"/>
        <v>#NUM!</v>
      </c>
      <c r="O491" s="4">
        <f t="shared" si="153"/>
        <v>1.5473361061596352E-4</v>
      </c>
      <c r="P491" s="5" t="e">
        <f t="shared" si="140"/>
        <v>#NUM!</v>
      </c>
      <c r="Q491" s="4" t="e">
        <f t="shared" si="141"/>
        <v>#NUM!</v>
      </c>
      <c r="R491" s="4" t="e">
        <f t="shared" si="142"/>
        <v>#NUM!</v>
      </c>
    </row>
    <row r="492" spans="1:18" x14ac:dyDescent="0.25">
      <c r="A492" s="4">
        <f t="shared" si="137"/>
        <v>5.7000000000000046</v>
      </c>
      <c r="B492" s="5">
        <f t="shared" si="143"/>
        <v>0.47500000000000037</v>
      </c>
      <c r="C492" s="5">
        <f t="shared" si="138"/>
        <v>-0.14166666666666705</v>
      </c>
      <c r="D492" s="5" t="e">
        <f t="shared" si="139"/>
        <v>#NUM!</v>
      </c>
      <c r="E492" s="6" t="e">
        <f t="shared" si="154"/>
        <v>#NUM!</v>
      </c>
      <c r="F492" s="5" t="e">
        <f t="shared" si="144"/>
        <v>#NUM!</v>
      </c>
      <c r="G492" s="6" t="e">
        <f t="shared" si="145"/>
        <v>#NUM!</v>
      </c>
      <c r="H492" s="6" t="e">
        <f t="shared" si="146"/>
        <v>#NUM!</v>
      </c>
      <c r="I492" s="6" t="e">
        <f t="shared" si="147"/>
        <v>#NUM!</v>
      </c>
      <c r="J492" s="4">
        <f t="shared" si="148"/>
        <v>0.01</v>
      </c>
      <c r="K492" s="4">
        <f t="shared" si="149"/>
        <v>1.4859</v>
      </c>
      <c r="L492" s="4">
        <f t="shared" si="150"/>
        <v>0.01</v>
      </c>
      <c r="M492" s="7" t="e">
        <f t="shared" si="151"/>
        <v>#NUM!</v>
      </c>
      <c r="N492" s="6" t="e">
        <f t="shared" si="152"/>
        <v>#NUM!</v>
      </c>
      <c r="O492" s="4">
        <f t="shared" si="153"/>
        <v>1.5473361061596352E-4</v>
      </c>
      <c r="P492" s="5" t="e">
        <f t="shared" si="140"/>
        <v>#NUM!</v>
      </c>
      <c r="Q492" s="4" t="e">
        <f t="shared" si="141"/>
        <v>#NUM!</v>
      </c>
      <c r="R492" s="4" t="e">
        <f t="shared" si="142"/>
        <v>#NUM!</v>
      </c>
    </row>
    <row r="493" spans="1:18" x14ac:dyDescent="0.25">
      <c r="A493" s="4">
        <f t="shared" si="137"/>
        <v>5.7120000000000042</v>
      </c>
      <c r="B493" s="5">
        <f t="shared" si="143"/>
        <v>0.47600000000000037</v>
      </c>
      <c r="C493" s="5">
        <f t="shared" si="138"/>
        <v>-0.14266666666666705</v>
      </c>
      <c r="D493" s="5" t="e">
        <f t="shared" si="139"/>
        <v>#NUM!</v>
      </c>
      <c r="E493" s="6" t="e">
        <f t="shared" si="154"/>
        <v>#NUM!</v>
      </c>
      <c r="F493" s="5" t="e">
        <f t="shared" si="144"/>
        <v>#NUM!</v>
      </c>
      <c r="G493" s="6" t="e">
        <f t="shared" si="145"/>
        <v>#NUM!</v>
      </c>
      <c r="H493" s="6" t="e">
        <f t="shared" si="146"/>
        <v>#NUM!</v>
      </c>
      <c r="I493" s="6" t="e">
        <f t="shared" si="147"/>
        <v>#NUM!</v>
      </c>
      <c r="J493" s="4">
        <f t="shared" si="148"/>
        <v>0.01</v>
      </c>
      <c r="K493" s="4">
        <f t="shared" si="149"/>
        <v>1.4859</v>
      </c>
      <c r="L493" s="4">
        <f t="shared" si="150"/>
        <v>0.01</v>
      </c>
      <c r="M493" s="7" t="e">
        <f t="shared" si="151"/>
        <v>#NUM!</v>
      </c>
      <c r="N493" s="6" t="e">
        <f t="shared" si="152"/>
        <v>#NUM!</v>
      </c>
      <c r="O493" s="4">
        <f t="shared" si="153"/>
        <v>1.5473361061596352E-4</v>
      </c>
      <c r="P493" s="5" t="e">
        <f t="shared" si="140"/>
        <v>#NUM!</v>
      </c>
      <c r="Q493" s="4" t="e">
        <f t="shared" si="141"/>
        <v>#NUM!</v>
      </c>
      <c r="R493" s="4" t="e">
        <f t="shared" si="142"/>
        <v>#NUM!</v>
      </c>
    </row>
    <row r="494" spans="1:18" x14ac:dyDescent="0.25">
      <c r="A494" s="4">
        <f t="shared" si="137"/>
        <v>5.7240000000000046</v>
      </c>
      <c r="B494" s="5">
        <f t="shared" si="143"/>
        <v>0.47700000000000037</v>
      </c>
      <c r="C494" s="5">
        <f t="shared" si="138"/>
        <v>-0.14366666666666705</v>
      </c>
      <c r="D494" s="5" t="e">
        <f t="shared" si="139"/>
        <v>#NUM!</v>
      </c>
      <c r="E494" s="6" t="e">
        <f t="shared" si="154"/>
        <v>#NUM!</v>
      </c>
      <c r="F494" s="5" t="e">
        <f t="shared" si="144"/>
        <v>#NUM!</v>
      </c>
      <c r="G494" s="6" t="e">
        <f t="shared" si="145"/>
        <v>#NUM!</v>
      </c>
      <c r="H494" s="6" t="e">
        <f t="shared" si="146"/>
        <v>#NUM!</v>
      </c>
      <c r="I494" s="6" t="e">
        <f t="shared" si="147"/>
        <v>#NUM!</v>
      </c>
      <c r="J494" s="4">
        <f t="shared" si="148"/>
        <v>0.01</v>
      </c>
      <c r="K494" s="4">
        <f t="shared" si="149"/>
        <v>1.4859</v>
      </c>
      <c r="L494" s="4">
        <f t="shared" si="150"/>
        <v>0.01</v>
      </c>
      <c r="M494" s="7" t="e">
        <f t="shared" si="151"/>
        <v>#NUM!</v>
      </c>
      <c r="N494" s="6" t="e">
        <f t="shared" si="152"/>
        <v>#NUM!</v>
      </c>
      <c r="O494" s="4">
        <f t="shared" si="153"/>
        <v>1.5473361061596352E-4</v>
      </c>
      <c r="P494" s="5" t="e">
        <f t="shared" si="140"/>
        <v>#NUM!</v>
      </c>
      <c r="Q494" s="4" t="e">
        <f t="shared" si="141"/>
        <v>#NUM!</v>
      </c>
      <c r="R494" s="4" t="e">
        <f t="shared" si="142"/>
        <v>#NUM!</v>
      </c>
    </row>
    <row r="495" spans="1:18" x14ac:dyDescent="0.25">
      <c r="A495" s="4">
        <f t="shared" si="137"/>
        <v>5.7360000000000042</v>
      </c>
      <c r="B495" s="5">
        <f t="shared" si="143"/>
        <v>0.47800000000000037</v>
      </c>
      <c r="C495" s="5">
        <f t="shared" si="138"/>
        <v>-0.14466666666666705</v>
      </c>
      <c r="D495" s="5" t="e">
        <f t="shared" si="139"/>
        <v>#NUM!</v>
      </c>
      <c r="E495" s="6" t="e">
        <f t="shared" si="154"/>
        <v>#NUM!</v>
      </c>
      <c r="F495" s="5" t="e">
        <f t="shared" si="144"/>
        <v>#NUM!</v>
      </c>
      <c r="G495" s="6" t="e">
        <f t="shared" si="145"/>
        <v>#NUM!</v>
      </c>
      <c r="H495" s="6" t="e">
        <f t="shared" si="146"/>
        <v>#NUM!</v>
      </c>
      <c r="I495" s="6" t="e">
        <f t="shared" si="147"/>
        <v>#NUM!</v>
      </c>
      <c r="J495" s="4">
        <f t="shared" si="148"/>
        <v>0.01</v>
      </c>
      <c r="K495" s="4">
        <f t="shared" si="149"/>
        <v>1.4859</v>
      </c>
      <c r="L495" s="4">
        <f t="shared" si="150"/>
        <v>0.01</v>
      </c>
      <c r="M495" s="7" t="e">
        <f t="shared" si="151"/>
        <v>#NUM!</v>
      </c>
      <c r="N495" s="6" t="e">
        <f t="shared" si="152"/>
        <v>#NUM!</v>
      </c>
      <c r="O495" s="4">
        <f t="shared" si="153"/>
        <v>1.5473361061596352E-4</v>
      </c>
      <c r="P495" s="5" t="e">
        <f t="shared" si="140"/>
        <v>#NUM!</v>
      </c>
      <c r="Q495" s="4" t="e">
        <f t="shared" si="141"/>
        <v>#NUM!</v>
      </c>
      <c r="R495" s="4" t="e">
        <f t="shared" si="142"/>
        <v>#NUM!</v>
      </c>
    </row>
    <row r="496" spans="1:18" x14ac:dyDescent="0.25">
      <c r="A496" s="4">
        <f t="shared" si="137"/>
        <v>5.7480000000000047</v>
      </c>
      <c r="B496" s="5">
        <f t="shared" si="143"/>
        <v>0.47900000000000037</v>
      </c>
      <c r="C496" s="5">
        <f t="shared" si="138"/>
        <v>-0.14566666666666706</v>
      </c>
      <c r="D496" s="5" t="e">
        <f t="shared" si="139"/>
        <v>#NUM!</v>
      </c>
      <c r="E496" s="6" t="e">
        <f t="shared" si="154"/>
        <v>#NUM!</v>
      </c>
      <c r="F496" s="5" t="e">
        <f t="shared" si="144"/>
        <v>#NUM!</v>
      </c>
      <c r="G496" s="6" t="e">
        <f t="shared" si="145"/>
        <v>#NUM!</v>
      </c>
      <c r="H496" s="6" t="e">
        <f t="shared" si="146"/>
        <v>#NUM!</v>
      </c>
      <c r="I496" s="6" t="e">
        <f t="shared" si="147"/>
        <v>#NUM!</v>
      </c>
      <c r="J496" s="4">
        <f t="shared" si="148"/>
        <v>0.01</v>
      </c>
      <c r="K496" s="4">
        <f t="shared" si="149"/>
        <v>1.4859</v>
      </c>
      <c r="L496" s="4">
        <f t="shared" si="150"/>
        <v>0.01</v>
      </c>
      <c r="M496" s="7" t="e">
        <f t="shared" si="151"/>
        <v>#NUM!</v>
      </c>
      <c r="N496" s="6" t="e">
        <f t="shared" si="152"/>
        <v>#NUM!</v>
      </c>
      <c r="O496" s="4">
        <f t="shared" si="153"/>
        <v>1.5473361061596352E-4</v>
      </c>
      <c r="P496" s="5" t="e">
        <f t="shared" si="140"/>
        <v>#NUM!</v>
      </c>
      <c r="Q496" s="4" t="e">
        <f t="shared" si="141"/>
        <v>#NUM!</v>
      </c>
      <c r="R496" s="4" t="e">
        <f t="shared" si="142"/>
        <v>#NUM!</v>
      </c>
    </row>
    <row r="497" spans="1:18" x14ac:dyDescent="0.25">
      <c r="A497" s="4">
        <f t="shared" si="137"/>
        <v>5.7600000000000042</v>
      </c>
      <c r="B497" s="5">
        <f t="shared" si="143"/>
        <v>0.48000000000000037</v>
      </c>
      <c r="C497" s="5">
        <f t="shared" si="138"/>
        <v>-0.14666666666666706</v>
      </c>
      <c r="D497" s="5" t="e">
        <f t="shared" si="139"/>
        <v>#NUM!</v>
      </c>
      <c r="E497" s="6" t="e">
        <f t="shared" si="154"/>
        <v>#NUM!</v>
      </c>
      <c r="F497" s="5" t="e">
        <f t="shared" si="144"/>
        <v>#NUM!</v>
      </c>
      <c r="G497" s="6" t="e">
        <f t="shared" si="145"/>
        <v>#NUM!</v>
      </c>
      <c r="H497" s="6" t="e">
        <f t="shared" si="146"/>
        <v>#NUM!</v>
      </c>
      <c r="I497" s="6" t="e">
        <f t="shared" si="147"/>
        <v>#NUM!</v>
      </c>
      <c r="J497" s="4">
        <f t="shared" si="148"/>
        <v>0.01</v>
      </c>
      <c r="K497" s="4">
        <f t="shared" si="149"/>
        <v>1.4859</v>
      </c>
      <c r="L497" s="4">
        <f t="shared" si="150"/>
        <v>0.01</v>
      </c>
      <c r="M497" s="7" t="e">
        <f t="shared" si="151"/>
        <v>#NUM!</v>
      </c>
      <c r="N497" s="6" t="e">
        <f t="shared" si="152"/>
        <v>#NUM!</v>
      </c>
      <c r="O497" s="4">
        <f t="shared" si="153"/>
        <v>1.5473361061596352E-4</v>
      </c>
      <c r="P497" s="5" t="e">
        <f t="shared" si="140"/>
        <v>#NUM!</v>
      </c>
      <c r="Q497" s="4" t="e">
        <f t="shared" si="141"/>
        <v>#NUM!</v>
      </c>
      <c r="R497" s="4" t="e">
        <f t="shared" si="142"/>
        <v>#NUM!</v>
      </c>
    </row>
    <row r="498" spans="1:18" x14ac:dyDescent="0.25">
      <c r="A498" s="4">
        <f t="shared" si="137"/>
        <v>5.7720000000000047</v>
      </c>
      <c r="B498" s="5">
        <f t="shared" si="143"/>
        <v>0.48100000000000037</v>
      </c>
      <c r="C498" s="5">
        <f t="shared" si="138"/>
        <v>-0.14766666666666706</v>
      </c>
      <c r="D498" s="5" t="e">
        <f t="shared" si="139"/>
        <v>#NUM!</v>
      </c>
      <c r="E498" s="6" t="e">
        <f t="shared" si="154"/>
        <v>#NUM!</v>
      </c>
      <c r="F498" s="5" t="e">
        <f t="shared" si="144"/>
        <v>#NUM!</v>
      </c>
      <c r="G498" s="6" t="e">
        <f t="shared" si="145"/>
        <v>#NUM!</v>
      </c>
      <c r="H498" s="6" t="e">
        <f t="shared" si="146"/>
        <v>#NUM!</v>
      </c>
      <c r="I498" s="6" t="e">
        <f t="shared" si="147"/>
        <v>#NUM!</v>
      </c>
      <c r="J498" s="4">
        <f t="shared" si="148"/>
        <v>0.01</v>
      </c>
      <c r="K498" s="4">
        <f t="shared" si="149"/>
        <v>1.4859</v>
      </c>
      <c r="L498" s="4">
        <f t="shared" si="150"/>
        <v>0.01</v>
      </c>
      <c r="M498" s="7" t="e">
        <f t="shared" si="151"/>
        <v>#NUM!</v>
      </c>
      <c r="N498" s="6" t="e">
        <f t="shared" si="152"/>
        <v>#NUM!</v>
      </c>
      <c r="O498" s="4">
        <f t="shared" si="153"/>
        <v>1.5473361061596352E-4</v>
      </c>
      <c r="P498" s="5" t="e">
        <f t="shared" si="140"/>
        <v>#NUM!</v>
      </c>
      <c r="Q498" s="4" t="e">
        <f t="shared" si="141"/>
        <v>#NUM!</v>
      </c>
      <c r="R498" s="4" t="e">
        <f t="shared" si="142"/>
        <v>#NUM!</v>
      </c>
    </row>
    <row r="499" spans="1:18" x14ac:dyDescent="0.25">
      <c r="A499" s="4">
        <f t="shared" si="137"/>
        <v>5.7840000000000042</v>
      </c>
      <c r="B499" s="5">
        <f t="shared" si="143"/>
        <v>0.48200000000000037</v>
      </c>
      <c r="C499" s="5">
        <f t="shared" si="138"/>
        <v>-0.14866666666666706</v>
      </c>
      <c r="D499" s="5" t="e">
        <f t="shared" si="139"/>
        <v>#NUM!</v>
      </c>
      <c r="E499" s="6" t="e">
        <f t="shared" si="154"/>
        <v>#NUM!</v>
      </c>
      <c r="F499" s="5" t="e">
        <f t="shared" si="144"/>
        <v>#NUM!</v>
      </c>
      <c r="G499" s="6" t="e">
        <f t="shared" si="145"/>
        <v>#NUM!</v>
      </c>
      <c r="H499" s="6" t="e">
        <f t="shared" si="146"/>
        <v>#NUM!</v>
      </c>
      <c r="I499" s="6" t="e">
        <f t="shared" si="147"/>
        <v>#NUM!</v>
      </c>
      <c r="J499" s="4">
        <f t="shared" si="148"/>
        <v>0.01</v>
      </c>
      <c r="K499" s="4">
        <f t="shared" si="149"/>
        <v>1.4859</v>
      </c>
      <c r="L499" s="4">
        <f t="shared" si="150"/>
        <v>0.01</v>
      </c>
      <c r="M499" s="7" t="e">
        <f t="shared" si="151"/>
        <v>#NUM!</v>
      </c>
      <c r="N499" s="6" t="e">
        <f t="shared" si="152"/>
        <v>#NUM!</v>
      </c>
      <c r="O499" s="4">
        <f t="shared" si="153"/>
        <v>1.5473361061596352E-4</v>
      </c>
      <c r="P499" s="5" t="e">
        <f t="shared" si="140"/>
        <v>#NUM!</v>
      </c>
      <c r="Q499" s="4" t="e">
        <f t="shared" si="141"/>
        <v>#NUM!</v>
      </c>
      <c r="R499" s="4" t="e">
        <f t="shared" si="142"/>
        <v>#NUM!</v>
      </c>
    </row>
    <row r="500" spans="1:18" x14ac:dyDescent="0.25">
      <c r="A500" s="4">
        <f t="shared" si="137"/>
        <v>5.7960000000000047</v>
      </c>
      <c r="B500" s="5">
        <f t="shared" si="143"/>
        <v>0.48300000000000037</v>
      </c>
      <c r="C500" s="5">
        <f t="shared" si="138"/>
        <v>-0.14966666666666706</v>
      </c>
      <c r="D500" s="5" t="e">
        <f t="shared" si="139"/>
        <v>#NUM!</v>
      </c>
      <c r="E500" s="6" t="e">
        <f t="shared" si="154"/>
        <v>#NUM!</v>
      </c>
      <c r="F500" s="5" t="e">
        <f t="shared" si="144"/>
        <v>#NUM!</v>
      </c>
      <c r="G500" s="6" t="e">
        <f t="shared" si="145"/>
        <v>#NUM!</v>
      </c>
      <c r="H500" s="6" t="e">
        <f t="shared" si="146"/>
        <v>#NUM!</v>
      </c>
      <c r="I500" s="6" t="e">
        <f t="shared" si="147"/>
        <v>#NUM!</v>
      </c>
      <c r="J500" s="4">
        <f t="shared" si="148"/>
        <v>0.01</v>
      </c>
      <c r="K500" s="4">
        <f t="shared" si="149"/>
        <v>1.4859</v>
      </c>
      <c r="L500" s="4">
        <f t="shared" si="150"/>
        <v>0.01</v>
      </c>
      <c r="M500" s="7" t="e">
        <f t="shared" si="151"/>
        <v>#NUM!</v>
      </c>
      <c r="N500" s="6" t="e">
        <f t="shared" si="152"/>
        <v>#NUM!</v>
      </c>
      <c r="O500" s="4">
        <f t="shared" si="153"/>
        <v>1.5473361061596352E-4</v>
      </c>
      <c r="P500" s="5" t="e">
        <f t="shared" si="140"/>
        <v>#NUM!</v>
      </c>
      <c r="Q500" s="4" t="e">
        <f t="shared" si="141"/>
        <v>#NUM!</v>
      </c>
      <c r="R500" s="4" t="e">
        <f t="shared" si="142"/>
        <v>#NUM!</v>
      </c>
    </row>
    <row r="501" spans="1:18" x14ac:dyDescent="0.25">
      <c r="A501" s="4">
        <f t="shared" si="137"/>
        <v>5.8080000000000043</v>
      </c>
      <c r="B501" s="5">
        <f t="shared" si="143"/>
        <v>0.48400000000000037</v>
      </c>
      <c r="C501" s="5">
        <f t="shared" si="138"/>
        <v>-0.15066666666666706</v>
      </c>
      <c r="D501" s="5" t="e">
        <f t="shared" si="139"/>
        <v>#NUM!</v>
      </c>
      <c r="E501" s="6" t="e">
        <f t="shared" si="154"/>
        <v>#NUM!</v>
      </c>
      <c r="F501" s="5" t="e">
        <f t="shared" si="144"/>
        <v>#NUM!</v>
      </c>
      <c r="G501" s="6" t="e">
        <f t="shared" si="145"/>
        <v>#NUM!</v>
      </c>
      <c r="H501" s="6" t="e">
        <f t="shared" si="146"/>
        <v>#NUM!</v>
      </c>
      <c r="I501" s="6" t="e">
        <f t="shared" si="147"/>
        <v>#NUM!</v>
      </c>
      <c r="J501" s="4">
        <f t="shared" si="148"/>
        <v>0.01</v>
      </c>
      <c r="K501" s="4">
        <f t="shared" si="149"/>
        <v>1.4859</v>
      </c>
      <c r="L501" s="4">
        <f t="shared" si="150"/>
        <v>0.01</v>
      </c>
      <c r="M501" s="7" t="e">
        <f t="shared" si="151"/>
        <v>#NUM!</v>
      </c>
      <c r="N501" s="6" t="e">
        <f t="shared" si="152"/>
        <v>#NUM!</v>
      </c>
      <c r="O501" s="4">
        <f t="shared" si="153"/>
        <v>1.5473361061596352E-4</v>
      </c>
      <c r="P501" s="5" t="e">
        <f t="shared" si="140"/>
        <v>#NUM!</v>
      </c>
      <c r="Q501" s="4" t="e">
        <f t="shared" si="141"/>
        <v>#NUM!</v>
      </c>
      <c r="R501" s="4" t="e">
        <f t="shared" si="142"/>
        <v>#NUM!</v>
      </c>
    </row>
    <row r="502" spans="1:18" x14ac:dyDescent="0.25">
      <c r="A502" s="4">
        <f t="shared" si="137"/>
        <v>5.8200000000000047</v>
      </c>
      <c r="B502" s="5">
        <f t="shared" si="143"/>
        <v>0.48500000000000038</v>
      </c>
      <c r="C502" s="5">
        <f t="shared" si="138"/>
        <v>-0.15166666666666706</v>
      </c>
      <c r="D502" s="5" t="e">
        <f t="shared" si="139"/>
        <v>#NUM!</v>
      </c>
      <c r="E502" s="6" t="e">
        <f t="shared" si="154"/>
        <v>#NUM!</v>
      </c>
      <c r="F502" s="5" t="e">
        <f t="shared" si="144"/>
        <v>#NUM!</v>
      </c>
      <c r="G502" s="6" t="e">
        <f t="shared" si="145"/>
        <v>#NUM!</v>
      </c>
      <c r="H502" s="6" t="e">
        <f t="shared" si="146"/>
        <v>#NUM!</v>
      </c>
      <c r="I502" s="6" t="e">
        <f t="shared" si="147"/>
        <v>#NUM!</v>
      </c>
      <c r="J502" s="4">
        <f t="shared" si="148"/>
        <v>0.01</v>
      </c>
      <c r="K502" s="4">
        <f t="shared" si="149"/>
        <v>1.4859</v>
      </c>
      <c r="L502" s="4">
        <f t="shared" si="150"/>
        <v>0.01</v>
      </c>
      <c r="M502" s="7" t="e">
        <f t="shared" si="151"/>
        <v>#NUM!</v>
      </c>
      <c r="N502" s="6" t="e">
        <f t="shared" si="152"/>
        <v>#NUM!</v>
      </c>
      <c r="O502" s="4">
        <f t="shared" si="153"/>
        <v>1.5473361061596352E-4</v>
      </c>
      <c r="P502" s="5" t="e">
        <f t="shared" si="140"/>
        <v>#NUM!</v>
      </c>
      <c r="Q502" s="4" t="e">
        <f t="shared" si="141"/>
        <v>#NUM!</v>
      </c>
      <c r="R502" s="4" t="e">
        <f t="shared" si="142"/>
        <v>#NUM!</v>
      </c>
    </row>
    <row r="503" spans="1:18" x14ac:dyDescent="0.25">
      <c r="A503" s="4">
        <f t="shared" si="137"/>
        <v>5.8320000000000043</v>
      </c>
      <c r="B503" s="5">
        <f t="shared" si="143"/>
        <v>0.48600000000000038</v>
      </c>
      <c r="C503" s="5">
        <f t="shared" si="138"/>
        <v>-0.15266666666666706</v>
      </c>
      <c r="D503" s="5" t="e">
        <f t="shared" si="139"/>
        <v>#NUM!</v>
      </c>
      <c r="E503" s="6" t="e">
        <f t="shared" si="154"/>
        <v>#NUM!</v>
      </c>
      <c r="F503" s="5" t="e">
        <f t="shared" si="144"/>
        <v>#NUM!</v>
      </c>
      <c r="G503" s="6" t="e">
        <f t="shared" si="145"/>
        <v>#NUM!</v>
      </c>
      <c r="H503" s="6" t="e">
        <f t="shared" si="146"/>
        <v>#NUM!</v>
      </c>
      <c r="I503" s="6" t="e">
        <f t="shared" si="147"/>
        <v>#NUM!</v>
      </c>
      <c r="J503" s="4">
        <f t="shared" si="148"/>
        <v>0.01</v>
      </c>
      <c r="K503" s="4">
        <f t="shared" si="149"/>
        <v>1.4859</v>
      </c>
      <c r="L503" s="4">
        <f t="shared" si="150"/>
        <v>0.01</v>
      </c>
      <c r="M503" s="7" t="e">
        <f t="shared" si="151"/>
        <v>#NUM!</v>
      </c>
      <c r="N503" s="6" t="e">
        <f t="shared" si="152"/>
        <v>#NUM!</v>
      </c>
      <c r="O503" s="4">
        <f t="shared" si="153"/>
        <v>1.5473361061596352E-4</v>
      </c>
      <c r="P503" s="5" t="e">
        <f t="shared" si="140"/>
        <v>#NUM!</v>
      </c>
      <c r="Q503" s="4" t="e">
        <f t="shared" si="141"/>
        <v>#NUM!</v>
      </c>
      <c r="R503" s="4" t="e">
        <f t="shared" si="142"/>
        <v>#NUM!</v>
      </c>
    </row>
    <row r="504" spans="1:18" x14ac:dyDescent="0.25">
      <c r="A504" s="4">
        <f t="shared" si="137"/>
        <v>5.8440000000000047</v>
      </c>
      <c r="B504" s="5">
        <f t="shared" si="143"/>
        <v>0.48700000000000038</v>
      </c>
      <c r="C504" s="5">
        <f t="shared" si="138"/>
        <v>-0.15366666666666706</v>
      </c>
      <c r="D504" s="5" t="e">
        <f t="shared" si="139"/>
        <v>#NUM!</v>
      </c>
      <c r="E504" s="6" t="e">
        <f t="shared" si="154"/>
        <v>#NUM!</v>
      </c>
      <c r="F504" s="5" t="e">
        <f t="shared" si="144"/>
        <v>#NUM!</v>
      </c>
      <c r="G504" s="6" t="e">
        <f t="shared" si="145"/>
        <v>#NUM!</v>
      </c>
      <c r="H504" s="6" t="e">
        <f t="shared" si="146"/>
        <v>#NUM!</v>
      </c>
      <c r="I504" s="6" t="e">
        <f t="shared" si="147"/>
        <v>#NUM!</v>
      </c>
      <c r="J504" s="4">
        <f t="shared" si="148"/>
        <v>0.01</v>
      </c>
      <c r="K504" s="4">
        <f t="shared" si="149"/>
        <v>1.4859</v>
      </c>
      <c r="L504" s="4">
        <f t="shared" si="150"/>
        <v>0.01</v>
      </c>
      <c r="M504" s="7" t="e">
        <f t="shared" si="151"/>
        <v>#NUM!</v>
      </c>
      <c r="N504" s="6" t="e">
        <f t="shared" si="152"/>
        <v>#NUM!</v>
      </c>
      <c r="O504" s="4">
        <f t="shared" si="153"/>
        <v>1.5473361061596352E-4</v>
      </c>
      <c r="P504" s="5" t="e">
        <f t="shared" si="140"/>
        <v>#NUM!</v>
      </c>
      <c r="Q504" s="4" t="e">
        <f t="shared" si="141"/>
        <v>#NUM!</v>
      </c>
      <c r="R504" s="4" t="e">
        <f t="shared" si="142"/>
        <v>#NUM!</v>
      </c>
    </row>
    <row r="505" spans="1:18" x14ac:dyDescent="0.25">
      <c r="A505" s="4">
        <f t="shared" si="137"/>
        <v>5.8560000000000043</v>
      </c>
      <c r="B505" s="5">
        <f t="shared" si="143"/>
        <v>0.48800000000000038</v>
      </c>
      <c r="C505" s="5">
        <f t="shared" si="138"/>
        <v>-0.15466666666666706</v>
      </c>
      <c r="D505" s="5" t="e">
        <f t="shared" si="139"/>
        <v>#NUM!</v>
      </c>
      <c r="E505" s="6" t="e">
        <f t="shared" si="154"/>
        <v>#NUM!</v>
      </c>
      <c r="F505" s="5" t="e">
        <f t="shared" si="144"/>
        <v>#NUM!</v>
      </c>
      <c r="G505" s="6" t="e">
        <f t="shared" si="145"/>
        <v>#NUM!</v>
      </c>
      <c r="H505" s="6" t="e">
        <f t="shared" si="146"/>
        <v>#NUM!</v>
      </c>
      <c r="I505" s="6" t="e">
        <f t="shared" si="147"/>
        <v>#NUM!</v>
      </c>
      <c r="J505" s="4">
        <f t="shared" si="148"/>
        <v>0.01</v>
      </c>
      <c r="K505" s="4">
        <f t="shared" si="149"/>
        <v>1.4859</v>
      </c>
      <c r="L505" s="4">
        <f t="shared" si="150"/>
        <v>0.01</v>
      </c>
      <c r="M505" s="7" t="e">
        <f t="shared" si="151"/>
        <v>#NUM!</v>
      </c>
      <c r="N505" s="6" t="e">
        <f t="shared" si="152"/>
        <v>#NUM!</v>
      </c>
      <c r="O505" s="4">
        <f t="shared" si="153"/>
        <v>1.5473361061596352E-4</v>
      </c>
      <c r="P505" s="5" t="e">
        <f t="shared" si="140"/>
        <v>#NUM!</v>
      </c>
      <c r="Q505" s="4" t="e">
        <f t="shared" si="141"/>
        <v>#NUM!</v>
      </c>
      <c r="R505" s="4" t="e">
        <f t="shared" si="142"/>
        <v>#NUM!</v>
      </c>
    </row>
    <row r="506" spans="1:18" x14ac:dyDescent="0.25">
      <c r="A506" s="4">
        <f t="shared" si="137"/>
        <v>5.8680000000000048</v>
      </c>
      <c r="B506" s="5">
        <f t="shared" si="143"/>
        <v>0.48900000000000038</v>
      </c>
      <c r="C506" s="5">
        <f t="shared" si="138"/>
        <v>-0.15566666666666706</v>
      </c>
      <c r="D506" s="5" t="e">
        <f t="shared" si="139"/>
        <v>#NUM!</v>
      </c>
      <c r="E506" s="6" t="e">
        <f t="shared" si="154"/>
        <v>#NUM!</v>
      </c>
      <c r="F506" s="5" t="e">
        <f t="shared" si="144"/>
        <v>#NUM!</v>
      </c>
      <c r="G506" s="6" t="e">
        <f t="shared" si="145"/>
        <v>#NUM!</v>
      </c>
      <c r="H506" s="6" t="e">
        <f t="shared" si="146"/>
        <v>#NUM!</v>
      </c>
      <c r="I506" s="6" t="e">
        <f t="shared" si="147"/>
        <v>#NUM!</v>
      </c>
      <c r="J506" s="4">
        <f t="shared" si="148"/>
        <v>0.01</v>
      </c>
      <c r="K506" s="4">
        <f t="shared" si="149"/>
        <v>1.4859</v>
      </c>
      <c r="L506" s="4">
        <f t="shared" si="150"/>
        <v>0.01</v>
      </c>
      <c r="M506" s="7" t="e">
        <f t="shared" si="151"/>
        <v>#NUM!</v>
      </c>
      <c r="N506" s="6" t="e">
        <f t="shared" si="152"/>
        <v>#NUM!</v>
      </c>
      <c r="O506" s="4">
        <f t="shared" si="153"/>
        <v>1.5473361061596352E-4</v>
      </c>
      <c r="P506" s="5" t="e">
        <f t="shared" si="140"/>
        <v>#NUM!</v>
      </c>
      <c r="Q506" s="4" t="e">
        <f t="shared" si="141"/>
        <v>#NUM!</v>
      </c>
      <c r="R506" s="4" t="e">
        <f t="shared" si="142"/>
        <v>#NUM!</v>
      </c>
    </row>
    <row r="507" spans="1:18" x14ac:dyDescent="0.25">
      <c r="A507" s="4">
        <f t="shared" si="137"/>
        <v>5.8800000000000043</v>
      </c>
      <c r="B507" s="5">
        <f t="shared" si="143"/>
        <v>0.49000000000000038</v>
      </c>
      <c r="C507" s="5">
        <f t="shared" si="138"/>
        <v>-0.15666666666666706</v>
      </c>
      <c r="D507" s="5" t="e">
        <f t="shared" si="139"/>
        <v>#NUM!</v>
      </c>
      <c r="E507" s="6" t="e">
        <f t="shared" si="154"/>
        <v>#NUM!</v>
      </c>
      <c r="F507" s="5" t="e">
        <f t="shared" si="144"/>
        <v>#NUM!</v>
      </c>
      <c r="G507" s="6" t="e">
        <f t="shared" si="145"/>
        <v>#NUM!</v>
      </c>
      <c r="H507" s="6" t="e">
        <f t="shared" si="146"/>
        <v>#NUM!</v>
      </c>
      <c r="I507" s="6" t="e">
        <f t="shared" si="147"/>
        <v>#NUM!</v>
      </c>
      <c r="J507" s="4">
        <f t="shared" si="148"/>
        <v>0.01</v>
      </c>
      <c r="K507" s="4">
        <f t="shared" si="149"/>
        <v>1.4859</v>
      </c>
      <c r="L507" s="4">
        <f t="shared" si="150"/>
        <v>0.01</v>
      </c>
      <c r="M507" s="7" t="e">
        <f t="shared" si="151"/>
        <v>#NUM!</v>
      </c>
      <c r="N507" s="6" t="e">
        <f t="shared" si="152"/>
        <v>#NUM!</v>
      </c>
      <c r="O507" s="4">
        <f t="shared" si="153"/>
        <v>1.5473361061596352E-4</v>
      </c>
      <c r="P507" s="5" t="e">
        <f t="shared" si="140"/>
        <v>#NUM!</v>
      </c>
      <c r="Q507" s="4" t="e">
        <f t="shared" si="141"/>
        <v>#NUM!</v>
      </c>
      <c r="R507" s="4" t="e">
        <f t="shared" si="142"/>
        <v>#NUM!</v>
      </c>
    </row>
    <row r="508" spans="1:18" x14ac:dyDescent="0.25">
      <c r="A508" s="4">
        <f t="shared" si="137"/>
        <v>5.8920000000000048</v>
      </c>
      <c r="B508" s="5">
        <f t="shared" si="143"/>
        <v>0.49100000000000038</v>
      </c>
      <c r="C508" s="5">
        <f t="shared" si="138"/>
        <v>-0.15766666666666707</v>
      </c>
      <c r="D508" s="5" t="e">
        <f t="shared" si="139"/>
        <v>#NUM!</v>
      </c>
      <c r="E508" s="6" t="e">
        <f t="shared" si="154"/>
        <v>#NUM!</v>
      </c>
      <c r="F508" s="5" t="e">
        <f t="shared" si="144"/>
        <v>#NUM!</v>
      </c>
      <c r="G508" s="6" t="e">
        <f t="shared" si="145"/>
        <v>#NUM!</v>
      </c>
      <c r="H508" s="6" t="e">
        <f t="shared" si="146"/>
        <v>#NUM!</v>
      </c>
      <c r="I508" s="6" t="e">
        <f t="shared" si="147"/>
        <v>#NUM!</v>
      </c>
      <c r="J508" s="4">
        <f t="shared" si="148"/>
        <v>0.01</v>
      </c>
      <c r="K508" s="4">
        <f t="shared" si="149"/>
        <v>1.4859</v>
      </c>
      <c r="L508" s="4">
        <f t="shared" si="150"/>
        <v>0.01</v>
      </c>
      <c r="M508" s="7" t="e">
        <f t="shared" si="151"/>
        <v>#NUM!</v>
      </c>
      <c r="N508" s="6" t="e">
        <f t="shared" si="152"/>
        <v>#NUM!</v>
      </c>
      <c r="O508" s="4">
        <f t="shared" si="153"/>
        <v>1.5473361061596352E-4</v>
      </c>
      <c r="P508" s="5" t="e">
        <f t="shared" si="140"/>
        <v>#NUM!</v>
      </c>
      <c r="Q508" s="4" t="e">
        <f t="shared" si="141"/>
        <v>#NUM!</v>
      </c>
      <c r="R508" s="4" t="e">
        <f t="shared" si="142"/>
        <v>#NUM!</v>
      </c>
    </row>
    <row r="509" spans="1:18" x14ac:dyDescent="0.25">
      <c r="A509" s="4">
        <f t="shared" si="137"/>
        <v>5.9040000000000044</v>
      </c>
      <c r="B509" s="5">
        <f t="shared" si="143"/>
        <v>0.49200000000000038</v>
      </c>
      <c r="C509" s="5">
        <f t="shared" si="138"/>
        <v>-0.15866666666666707</v>
      </c>
      <c r="D509" s="5" t="e">
        <f t="shared" si="139"/>
        <v>#NUM!</v>
      </c>
      <c r="E509" s="6" t="e">
        <f t="shared" si="154"/>
        <v>#NUM!</v>
      </c>
      <c r="F509" s="5" t="e">
        <f t="shared" si="144"/>
        <v>#NUM!</v>
      </c>
      <c r="G509" s="6" t="e">
        <f t="shared" si="145"/>
        <v>#NUM!</v>
      </c>
      <c r="H509" s="6" t="e">
        <f t="shared" si="146"/>
        <v>#NUM!</v>
      </c>
      <c r="I509" s="6" t="e">
        <f t="shared" si="147"/>
        <v>#NUM!</v>
      </c>
      <c r="J509" s="4">
        <f t="shared" si="148"/>
        <v>0.01</v>
      </c>
      <c r="K509" s="4">
        <f t="shared" si="149"/>
        <v>1.4859</v>
      </c>
      <c r="L509" s="4">
        <f t="shared" si="150"/>
        <v>0.01</v>
      </c>
      <c r="M509" s="7" t="e">
        <f t="shared" si="151"/>
        <v>#NUM!</v>
      </c>
      <c r="N509" s="6" t="e">
        <f t="shared" si="152"/>
        <v>#NUM!</v>
      </c>
      <c r="O509" s="4">
        <f t="shared" si="153"/>
        <v>1.5473361061596352E-4</v>
      </c>
      <c r="P509" s="5" t="e">
        <f t="shared" si="140"/>
        <v>#NUM!</v>
      </c>
      <c r="Q509" s="4" t="e">
        <f t="shared" si="141"/>
        <v>#NUM!</v>
      </c>
      <c r="R509" s="4" t="e">
        <f t="shared" si="142"/>
        <v>#NUM!</v>
      </c>
    </row>
    <row r="510" spans="1:18" x14ac:dyDescent="0.25">
      <c r="A510" s="4">
        <f t="shared" si="137"/>
        <v>5.9160000000000048</v>
      </c>
      <c r="B510" s="5">
        <f t="shared" si="143"/>
        <v>0.49300000000000038</v>
      </c>
      <c r="C510" s="5">
        <f t="shared" si="138"/>
        <v>-0.15966666666666707</v>
      </c>
      <c r="D510" s="5" t="e">
        <f t="shared" si="139"/>
        <v>#NUM!</v>
      </c>
      <c r="E510" s="6" t="e">
        <f t="shared" si="154"/>
        <v>#NUM!</v>
      </c>
      <c r="F510" s="5" t="e">
        <f t="shared" si="144"/>
        <v>#NUM!</v>
      </c>
      <c r="G510" s="6" t="e">
        <f t="shared" si="145"/>
        <v>#NUM!</v>
      </c>
      <c r="H510" s="6" t="e">
        <f t="shared" si="146"/>
        <v>#NUM!</v>
      </c>
      <c r="I510" s="6" t="e">
        <f t="shared" si="147"/>
        <v>#NUM!</v>
      </c>
      <c r="J510" s="4">
        <f t="shared" si="148"/>
        <v>0.01</v>
      </c>
      <c r="K510" s="4">
        <f t="shared" si="149"/>
        <v>1.4859</v>
      </c>
      <c r="L510" s="4">
        <f t="shared" si="150"/>
        <v>0.01</v>
      </c>
      <c r="M510" s="7" t="e">
        <f t="shared" si="151"/>
        <v>#NUM!</v>
      </c>
      <c r="N510" s="6" t="e">
        <f t="shared" si="152"/>
        <v>#NUM!</v>
      </c>
      <c r="O510" s="4">
        <f t="shared" si="153"/>
        <v>1.5473361061596352E-4</v>
      </c>
      <c r="P510" s="5" t="e">
        <f t="shared" si="140"/>
        <v>#NUM!</v>
      </c>
      <c r="Q510" s="4" t="e">
        <f t="shared" si="141"/>
        <v>#NUM!</v>
      </c>
      <c r="R510" s="4" t="e">
        <f t="shared" si="142"/>
        <v>#NUM!</v>
      </c>
    </row>
    <row r="511" spans="1:18" x14ac:dyDescent="0.25">
      <c r="A511" s="4">
        <f t="shared" si="137"/>
        <v>5.9280000000000044</v>
      </c>
      <c r="B511" s="5">
        <f t="shared" si="143"/>
        <v>0.49400000000000038</v>
      </c>
      <c r="C511" s="5">
        <f t="shared" si="138"/>
        <v>-0.16066666666666707</v>
      </c>
      <c r="D511" s="5" t="e">
        <f t="shared" si="139"/>
        <v>#NUM!</v>
      </c>
      <c r="E511" s="6" t="e">
        <f t="shared" si="154"/>
        <v>#NUM!</v>
      </c>
      <c r="F511" s="5" t="e">
        <f t="shared" si="144"/>
        <v>#NUM!</v>
      </c>
      <c r="G511" s="6" t="e">
        <f t="shared" si="145"/>
        <v>#NUM!</v>
      </c>
      <c r="H511" s="6" t="e">
        <f t="shared" si="146"/>
        <v>#NUM!</v>
      </c>
      <c r="I511" s="6" t="e">
        <f t="shared" si="147"/>
        <v>#NUM!</v>
      </c>
      <c r="J511" s="4">
        <f t="shared" si="148"/>
        <v>0.01</v>
      </c>
      <c r="K511" s="4">
        <f t="shared" si="149"/>
        <v>1.4859</v>
      </c>
      <c r="L511" s="4">
        <f t="shared" si="150"/>
        <v>0.01</v>
      </c>
      <c r="M511" s="7" t="e">
        <f t="shared" si="151"/>
        <v>#NUM!</v>
      </c>
      <c r="N511" s="6" t="e">
        <f t="shared" si="152"/>
        <v>#NUM!</v>
      </c>
      <c r="O511" s="4">
        <f t="shared" si="153"/>
        <v>1.5473361061596352E-4</v>
      </c>
      <c r="P511" s="5" t="e">
        <f t="shared" si="140"/>
        <v>#NUM!</v>
      </c>
      <c r="Q511" s="4" t="e">
        <f t="shared" si="141"/>
        <v>#NUM!</v>
      </c>
      <c r="R511" s="4" t="e">
        <f t="shared" si="142"/>
        <v>#NUM!</v>
      </c>
    </row>
    <row r="512" spans="1:18" x14ac:dyDescent="0.25">
      <c r="A512" s="4">
        <f t="shared" si="137"/>
        <v>5.9400000000000048</v>
      </c>
      <c r="B512" s="5">
        <f t="shared" si="143"/>
        <v>0.49500000000000038</v>
      </c>
      <c r="C512" s="5">
        <f t="shared" si="138"/>
        <v>-0.16166666666666707</v>
      </c>
      <c r="D512" s="5" t="e">
        <f t="shared" si="139"/>
        <v>#NUM!</v>
      </c>
      <c r="E512" s="6" t="e">
        <f t="shared" si="154"/>
        <v>#NUM!</v>
      </c>
      <c r="F512" s="5" t="e">
        <f t="shared" si="144"/>
        <v>#NUM!</v>
      </c>
      <c r="G512" s="6" t="e">
        <f t="shared" si="145"/>
        <v>#NUM!</v>
      </c>
      <c r="H512" s="6" t="e">
        <f t="shared" si="146"/>
        <v>#NUM!</v>
      </c>
      <c r="I512" s="6" t="e">
        <f t="shared" si="147"/>
        <v>#NUM!</v>
      </c>
      <c r="J512" s="4">
        <f t="shared" si="148"/>
        <v>0.01</v>
      </c>
      <c r="K512" s="4">
        <f t="shared" si="149"/>
        <v>1.4859</v>
      </c>
      <c r="L512" s="4">
        <f t="shared" si="150"/>
        <v>0.01</v>
      </c>
      <c r="M512" s="7" t="e">
        <f t="shared" si="151"/>
        <v>#NUM!</v>
      </c>
      <c r="N512" s="6" t="e">
        <f t="shared" si="152"/>
        <v>#NUM!</v>
      </c>
      <c r="O512" s="4">
        <f t="shared" si="153"/>
        <v>1.5473361061596352E-4</v>
      </c>
      <c r="P512" s="5" t="e">
        <f t="shared" si="140"/>
        <v>#NUM!</v>
      </c>
      <c r="Q512" s="4" t="e">
        <f t="shared" si="141"/>
        <v>#NUM!</v>
      </c>
      <c r="R512" s="4" t="e">
        <f t="shared" si="142"/>
        <v>#NUM!</v>
      </c>
    </row>
    <row r="513" spans="1:18" x14ac:dyDescent="0.25">
      <c r="A513" s="4">
        <f t="shared" si="137"/>
        <v>5.9520000000000044</v>
      </c>
      <c r="B513" s="5">
        <f t="shared" si="143"/>
        <v>0.49600000000000039</v>
      </c>
      <c r="C513" s="5">
        <f t="shared" si="138"/>
        <v>-0.16266666666666707</v>
      </c>
      <c r="D513" s="5" t="e">
        <f t="shared" si="139"/>
        <v>#NUM!</v>
      </c>
      <c r="E513" s="6" t="e">
        <f t="shared" si="154"/>
        <v>#NUM!</v>
      </c>
      <c r="F513" s="5" t="e">
        <f t="shared" si="144"/>
        <v>#NUM!</v>
      </c>
      <c r="G513" s="6" t="e">
        <f t="shared" si="145"/>
        <v>#NUM!</v>
      </c>
      <c r="H513" s="6" t="e">
        <f t="shared" si="146"/>
        <v>#NUM!</v>
      </c>
      <c r="I513" s="6" t="e">
        <f t="shared" si="147"/>
        <v>#NUM!</v>
      </c>
      <c r="J513" s="4">
        <f t="shared" si="148"/>
        <v>0.01</v>
      </c>
      <c r="K513" s="4">
        <f t="shared" si="149"/>
        <v>1.4859</v>
      </c>
      <c r="L513" s="4">
        <f t="shared" si="150"/>
        <v>0.01</v>
      </c>
      <c r="M513" s="7" t="e">
        <f t="shared" si="151"/>
        <v>#NUM!</v>
      </c>
      <c r="N513" s="6" t="e">
        <f t="shared" si="152"/>
        <v>#NUM!</v>
      </c>
      <c r="O513" s="4">
        <f t="shared" si="153"/>
        <v>1.5473361061596352E-4</v>
      </c>
      <c r="P513" s="5" t="e">
        <f t="shared" si="140"/>
        <v>#NUM!</v>
      </c>
      <c r="Q513" s="4" t="e">
        <f t="shared" si="141"/>
        <v>#NUM!</v>
      </c>
      <c r="R513" s="4" t="e">
        <f t="shared" si="142"/>
        <v>#NUM!</v>
      </c>
    </row>
    <row r="514" spans="1:18" x14ac:dyDescent="0.25">
      <c r="A514" s="4">
        <f t="shared" si="137"/>
        <v>5.9640000000000049</v>
      </c>
      <c r="B514" s="5">
        <f t="shared" si="143"/>
        <v>0.49700000000000039</v>
      </c>
      <c r="C514" s="5">
        <f t="shared" si="138"/>
        <v>-0.16366666666666707</v>
      </c>
      <c r="D514" s="5" t="e">
        <f t="shared" si="139"/>
        <v>#NUM!</v>
      </c>
      <c r="E514" s="6" t="e">
        <f t="shared" si="154"/>
        <v>#NUM!</v>
      </c>
      <c r="F514" s="5" t="e">
        <f t="shared" si="144"/>
        <v>#NUM!</v>
      </c>
      <c r="G514" s="6" t="e">
        <f t="shared" si="145"/>
        <v>#NUM!</v>
      </c>
      <c r="H514" s="6" t="e">
        <f t="shared" si="146"/>
        <v>#NUM!</v>
      </c>
      <c r="I514" s="6" t="e">
        <f t="shared" si="147"/>
        <v>#NUM!</v>
      </c>
      <c r="J514" s="4">
        <f t="shared" si="148"/>
        <v>0.01</v>
      </c>
      <c r="K514" s="4">
        <f t="shared" si="149"/>
        <v>1.4859</v>
      </c>
      <c r="L514" s="4">
        <f t="shared" si="150"/>
        <v>0.01</v>
      </c>
      <c r="M514" s="7" t="e">
        <f t="shared" si="151"/>
        <v>#NUM!</v>
      </c>
      <c r="N514" s="6" t="e">
        <f t="shared" si="152"/>
        <v>#NUM!</v>
      </c>
      <c r="O514" s="4">
        <f t="shared" si="153"/>
        <v>1.5473361061596352E-4</v>
      </c>
      <c r="P514" s="5" t="e">
        <f t="shared" si="140"/>
        <v>#NUM!</v>
      </c>
      <c r="Q514" s="4" t="e">
        <f t="shared" si="141"/>
        <v>#NUM!</v>
      </c>
      <c r="R514" s="4" t="e">
        <f t="shared" si="142"/>
        <v>#NUM!</v>
      </c>
    </row>
    <row r="515" spans="1:18" x14ac:dyDescent="0.25">
      <c r="A515" s="4">
        <f t="shared" si="137"/>
        <v>5.9760000000000044</v>
      </c>
      <c r="B515" s="5">
        <f t="shared" si="143"/>
        <v>0.49800000000000039</v>
      </c>
      <c r="C515" s="5">
        <f t="shared" si="138"/>
        <v>-0.16466666666666707</v>
      </c>
      <c r="D515" s="5" t="e">
        <f t="shared" si="139"/>
        <v>#NUM!</v>
      </c>
      <c r="E515" s="6" t="e">
        <f t="shared" si="154"/>
        <v>#NUM!</v>
      </c>
      <c r="F515" s="5" t="e">
        <f t="shared" si="144"/>
        <v>#NUM!</v>
      </c>
      <c r="G515" s="6" t="e">
        <f t="shared" si="145"/>
        <v>#NUM!</v>
      </c>
      <c r="H515" s="6" t="e">
        <f t="shared" si="146"/>
        <v>#NUM!</v>
      </c>
      <c r="I515" s="6" t="e">
        <f t="shared" si="147"/>
        <v>#NUM!</v>
      </c>
      <c r="J515" s="4">
        <f t="shared" si="148"/>
        <v>0.01</v>
      </c>
      <c r="K515" s="4">
        <f t="shared" si="149"/>
        <v>1.4859</v>
      </c>
      <c r="L515" s="4">
        <f t="shared" si="150"/>
        <v>0.01</v>
      </c>
      <c r="M515" s="7" t="e">
        <f t="shared" si="151"/>
        <v>#NUM!</v>
      </c>
      <c r="N515" s="6" t="e">
        <f t="shared" si="152"/>
        <v>#NUM!</v>
      </c>
      <c r="O515" s="4">
        <f t="shared" si="153"/>
        <v>1.5473361061596352E-4</v>
      </c>
      <c r="P515" s="5" t="e">
        <f t="shared" si="140"/>
        <v>#NUM!</v>
      </c>
      <c r="Q515" s="4" t="e">
        <f t="shared" si="141"/>
        <v>#NUM!</v>
      </c>
      <c r="R515" s="4" t="e">
        <f t="shared" si="142"/>
        <v>#NUM!</v>
      </c>
    </row>
    <row r="516" spans="1:18" x14ac:dyDescent="0.25">
      <c r="A516" s="4">
        <f t="shared" si="137"/>
        <v>5.9880000000000049</v>
      </c>
      <c r="B516" s="5">
        <f t="shared" si="143"/>
        <v>0.49900000000000039</v>
      </c>
      <c r="C516" s="5">
        <f t="shared" si="138"/>
        <v>-0.16566666666666707</v>
      </c>
      <c r="D516" s="5" t="e">
        <f t="shared" si="139"/>
        <v>#NUM!</v>
      </c>
      <c r="E516" s="6" t="e">
        <f t="shared" si="154"/>
        <v>#NUM!</v>
      </c>
      <c r="F516" s="5" t="e">
        <f t="shared" si="144"/>
        <v>#NUM!</v>
      </c>
      <c r="G516" s="6" t="e">
        <f t="shared" si="145"/>
        <v>#NUM!</v>
      </c>
      <c r="H516" s="6" t="e">
        <f t="shared" si="146"/>
        <v>#NUM!</v>
      </c>
      <c r="I516" s="6" t="e">
        <f t="shared" si="147"/>
        <v>#NUM!</v>
      </c>
      <c r="J516" s="4">
        <f t="shared" si="148"/>
        <v>0.01</v>
      </c>
      <c r="K516" s="4">
        <f t="shared" si="149"/>
        <v>1.4859</v>
      </c>
      <c r="L516" s="4">
        <f t="shared" si="150"/>
        <v>0.01</v>
      </c>
      <c r="M516" s="7" t="e">
        <f t="shared" si="151"/>
        <v>#NUM!</v>
      </c>
      <c r="N516" s="6" t="e">
        <f t="shared" si="152"/>
        <v>#NUM!</v>
      </c>
      <c r="O516" s="4">
        <f t="shared" si="153"/>
        <v>1.5473361061596352E-4</v>
      </c>
      <c r="P516" s="5" t="e">
        <f t="shared" si="140"/>
        <v>#NUM!</v>
      </c>
      <c r="Q516" s="4" t="e">
        <f t="shared" si="141"/>
        <v>#NUM!</v>
      </c>
      <c r="R516" s="4" t="e">
        <f t="shared" si="142"/>
        <v>#NUM!</v>
      </c>
    </row>
  </sheetData>
  <mergeCells count="1">
    <mergeCell ref="A1:L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3310"/>
  <sheetViews>
    <sheetView workbookViewId="0">
      <pane ySplit="5400" topLeftCell="A22"/>
      <selection activeCell="E10" sqref="E10"/>
      <selection pane="bottomLeft" activeCell="G27" sqref="G27"/>
    </sheetView>
  </sheetViews>
  <sheetFormatPr defaultRowHeight="15" x14ac:dyDescent="0.25"/>
  <cols>
    <col min="1" max="1" width="34.5703125" customWidth="1"/>
    <col min="2" max="2" width="9.7109375" customWidth="1"/>
    <col min="3" max="3" width="14.7109375" customWidth="1"/>
    <col min="4" max="4" width="12.5703125" customWidth="1"/>
    <col min="5" max="5" width="16.140625" customWidth="1"/>
    <col min="6" max="7" width="14.28515625" customWidth="1"/>
    <col min="8" max="9" width="14.85546875" customWidth="1"/>
    <col min="10" max="10" width="13.85546875" customWidth="1"/>
    <col min="11" max="11" width="12.85546875" customWidth="1"/>
    <col min="12" max="12" width="12.42578125" customWidth="1"/>
    <col min="13" max="13" width="13.7109375" customWidth="1"/>
  </cols>
  <sheetData>
    <row r="1" spans="1:13" x14ac:dyDescent="0.25">
      <c r="A1" s="8" t="s">
        <v>111</v>
      </c>
      <c r="K1" s="8" t="s">
        <v>171</v>
      </c>
    </row>
    <row r="2" spans="1:13" x14ac:dyDescent="0.25">
      <c r="A2" s="8" t="s">
        <v>40</v>
      </c>
      <c r="K2" s="8" t="s">
        <v>172</v>
      </c>
    </row>
    <row r="3" spans="1:13" x14ac:dyDescent="0.25">
      <c r="K3" s="18" t="s">
        <v>101</v>
      </c>
      <c r="L3" s="18" t="s">
        <v>100</v>
      </c>
      <c r="M3" s="18" t="s">
        <v>100</v>
      </c>
    </row>
    <row r="4" spans="1:13" x14ac:dyDescent="0.25">
      <c r="A4" s="18" t="s">
        <v>113</v>
      </c>
      <c r="B4" s="18" t="s">
        <v>114</v>
      </c>
      <c r="C4" s="18" t="s">
        <v>57</v>
      </c>
      <c r="D4" s="18" t="s">
        <v>56</v>
      </c>
      <c r="E4" s="18" t="s">
        <v>115</v>
      </c>
      <c r="K4" s="18" t="s">
        <v>0</v>
      </c>
      <c r="L4" s="18" t="s">
        <v>0</v>
      </c>
      <c r="M4" s="18" t="s">
        <v>59</v>
      </c>
    </row>
    <row r="5" spans="1:13" x14ac:dyDescent="0.25">
      <c r="A5" t="s">
        <v>150</v>
      </c>
      <c r="B5" s="4" t="s">
        <v>67</v>
      </c>
      <c r="C5" t="s">
        <v>11</v>
      </c>
      <c r="D5" s="19">
        <f>'Flow in outlet pipe'!D12</f>
        <v>7.0000000000000001E-3</v>
      </c>
      <c r="E5" t="s">
        <v>162</v>
      </c>
      <c r="K5">
        <v>0</v>
      </c>
      <c r="L5" s="2">
        <f>D6</f>
        <v>1.5333333333333334E-2</v>
      </c>
      <c r="M5">
        <f>L5*12</f>
        <v>0.184</v>
      </c>
    </row>
    <row r="6" spans="1:13" x14ac:dyDescent="0.25">
      <c r="A6" t="s">
        <v>123</v>
      </c>
      <c r="B6" s="4" t="s">
        <v>34</v>
      </c>
      <c r="C6" t="s">
        <v>11</v>
      </c>
      <c r="D6" s="19">
        <f>D5+'Data Entry'!E9/12</f>
        <v>1.5333333333333334E-2</v>
      </c>
      <c r="E6" t="s">
        <v>169</v>
      </c>
      <c r="H6" s="1"/>
      <c r="I6" s="1"/>
      <c r="K6">
        <f>K5+D23</f>
        <v>1</v>
      </c>
      <c r="L6" s="24">
        <f>A49</f>
        <v>1.5387720893668952E-2</v>
      </c>
      <c r="M6">
        <f t="shared" ref="M6:M69" si="0">L6*12</f>
        <v>0.18465265072402742</v>
      </c>
    </row>
    <row r="7" spans="1:13" x14ac:dyDescent="0.25">
      <c r="A7" t="s">
        <v>122</v>
      </c>
      <c r="B7" s="4" t="s">
        <v>26</v>
      </c>
      <c r="C7" t="s">
        <v>27</v>
      </c>
      <c r="D7" s="5">
        <f>D13/(D6*D17)</f>
        <v>6.042708042799929E-2</v>
      </c>
      <c r="E7" t="s">
        <v>133</v>
      </c>
      <c r="K7">
        <f>K6+D51</f>
        <v>2</v>
      </c>
      <c r="L7" s="24">
        <f>A78</f>
        <v>1.5441506264865519E-2</v>
      </c>
      <c r="M7">
        <f t="shared" si="0"/>
        <v>0.18529807517838623</v>
      </c>
    </row>
    <row r="8" spans="1:13" x14ac:dyDescent="0.25">
      <c r="A8" t="s">
        <v>121</v>
      </c>
      <c r="B8" s="4" t="s">
        <v>31</v>
      </c>
      <c r="C8" t="s">
        <v>11</v>
      </c>
      <c r="D8" s="5">
        <f>(D7^2)/(2*D16)</f>
        <v>5.6699255420060475E-5</v>
      </c>
      <c r="E8" t="s">
        <v>127</v>
      </c>
      <c r="K8">
        <f>K7+D80</f>
        <v>3</v>
      </c>
      <c r="L8" s="24">
        <f>A109</f>
        <v>1.5494705635624721E-2</v>
      </c>
      <c r="M8">
        <f t="shared" si="0"/>
        <v>0.18593646762749666</v>
      </c>
    </row>
    <row r="9" spans="1:13" x14ac:dyDescent="0.25">
      <c r="A9" t="s">
        <v>124</v>
      </c>
      <c r="B9" s="4" t="s">
        <v>32</v>
      </c>
      <c r="C9" t="s">
        <v>11</v>
      </c>
      <c r="D9" s="5">
        <f>D6+D8</f>
        <v>1.5390032588753395E-2</v>
      </c>
      <c r="E9" t="s">
        <v>36</v>
      </c>
      <c r="K9">
        <f>K8+D111</f>
        <v>4</v>
      </c>
      <c r="L9" s="24">
        <f>A142</f>
        <v>1.5547335766318704E-2</v>
      </c>
      <c r="M9">
        <f t="shared" si="0"/>
        <v>0.18656802919582444</v>
      </c>
    </row>
    <row r="10" spans="1:13" x14ac:dyDescent="0.25">
      <c r="A10" t="s">
        <v>125</v>
      </c>
      <c r="B10" s="4" t="s">
        <v>33</v>
      </c>
      <c r="C10" t="s">
        <v>11</v>
      </c>
      <c r="D10" s="6">
        <f>D6*0.167/(0.167+2*D6)</f>
        <v>1.2954468802698144E-2</v>
      </c>
      <c r="E10" t="s">
        <v>187</v>
      </c>
      <c r="K10">
        <f>K9+D144</f>
        <v>5</v>
      </c>
      <c r="L10" s="24">
        <f>A176</f>
        <v>1.5599411288834693E-2</v>
      </c>
      <c r="M10">
        <f t="shared" si="0"/>
        <v>0.18719293546601631</v>
      </c>
    </row>
    <row r="11" spans="1:13" x14ac:dyDescent="0.25">
      <c r="A11" t="s">
        <v>126</v>
      </c>
      <c r="B11" s="4" t="s">
        <v>28</v>
      </c>
      <c r="C11" t="s">
        <v>7</v>
      </c>
      <c r="D11" s="10">
        <f>D15^2*D7^2/(D14^2*D10^1.333)</f>
        <v>5.4278610102888197E-5</v>
      </c>
      <c r="E11" t="s">
        <v>128</v>
      </c>
      <c r="K11">
        <f>K10+D178</f>
        <v>6</v>
      </c>
      <c r="L11" s="24">
        <f>A209</f>
        <v>1.5650945935650779E-2</v>
      </c>
      <c r="M11">
        <f t="shared" si="0"/>
        <v>0.18781135122780934</v>
      </c>
    </row>
    <row r="12" spans="1:13" x14ac:dyDescent="0.25">
      <c r="A12" t="s">
        <v>129</v>
      </c>
      <c r="B12" s="4" t="s">
        <v>25</v>
      </c>
      <c r="C12" t="s">
        <v>11</v>
      </c>
      <c r="D12" s="4">
        <f>'Data Entry'!E13</f>
        <v>100</v>
      </c>
      <c r="E12" t="s">
        <v>78</v>
      </c>
      <c r="K12">
        <f>K11+D211</f>
        <v>7</v>
      </c>
      <c r="L12" s="24">
        <f>A242</f>
        <v>1.570195257171015E-2</v>
      </c>
      <c r="M12">
        <f t="shared" si="0"/>
        <v>0.1884234308605218</v>
      </c>
    </row>
    <row r="13" spans="1:13" x14ac:dyDescent="0.25">
      <c r="A13" t="s">
        <v>35</v>
      </c>
      <c r="B13" s="4" t="s">
        <v>1</v>
      </c>
      <c r="C13" t="s">
        <v>2</v>
      </c>
      <c r="D13" s="19">
        <f>'Flow in outlet pipe'!D6</f>
        <v>1.5473361061596352E-4</v>
      </c>
      <c r="E13" t="s">
        <v>162</v>
      </c>
      <c r="H13" s="3"/>
      <c r="I13" s="3"/>
      <c r="K13">
        <f>K12+D244</f>
        <v>8</v>
      </c>
      <c r="L13" s="24">
        <f>A275</f>
        <v>1.5752443698554518E-2</v>
      </c>
      <c r="M13">
        <f t="shared" si="0"/>
        <v>0.18902932438265421</v>
      </c>
    </row>
    <row r="14" spans="1:13" x14ac:dyDescent="0.25">
      <c r="A14" t="s">
        <v>130</v>
      </c>
      <c r="B14" s="4" t="s">
        <v>3</v>
      </c>
      <c r="C14" t="s">
        <v>4</v>
      </c>
      <c r="D14" s="4">
        <v>1.4859</v>
      </c>
      <c r="E14" t="s">
        <v>13</v>
      </c>
      <c r="K14">
        <f>K13+D277</f>
        <v>9</v>
      </c>
      <c r="L14" s="24">
        <f>A308</f>
        <v>1.580243135863716E-2</v>
      </c>
      <c r="M14">
        <f t="shared" si="0"/>
        <v>0.18962917630364592</v>
      </c>
    </row>
    <row r="15" spans="1:13" x14ac:dyDescent="0.25">
      <c r="A15" t="s">
        <v>131</v>
      </c>
      <c r="B15" s="4" t="s">
        <v>5</v>
      </c>
      <c r="C15" t="s">
        <v>79</v>
      </c>
      <c r="D15" s="4">
        <f>'Data Entry'!E12</f>
        <v>0.01</v>
      </c>
      <c r="E15" t="s">
        <v>134</v>
      </c>
      <c r="K15">
        <f>K14+D310</f>
        <v>10</v>
      </c>
      <c r="L15" s="24">
        <f>A341</f>
        <v>1.5851927158013489E-2</v>
      </c>
      <c r="M15">
        <f t="shared" si="0"/>
        <v>0.19022312589616186</v>
      </c>
    </row>
    <row r="16" spans="1:13" x14ac:dyDescent="0.25">
      <c r="A16" t="s">
        <v>29</v>
      </c>
      <c r="B16" s="4" t="s">
        <v>30</v>
      </c>
      <c r="C16" t="s">
        <v>80</v>
      </c>
      <c r="D16" s="26">
        <v>32.200000000000003</v>
      </c>
      <c r="E16" t="s">
        <v>13</v>
      </c>
      <c r="K16">
        <f>K15+D343</f>
        <v>11</v>
      </c>
      <c r="L16" s="24">
        <f>A374</f>
        <v>1.5900942287629352E-2</v>
      </c>
      <c r="M16">
        <f t="shared" si="0"/>
        <v>0.19081130745155223</v>
      </c>
    </row>
    <row r="17" spans="1:13" x14ac:dyDescent="0.25">
      <c r="A17" t="s">
        <v>37</v>
      </c>
      <c r="B17" s="4" t="s">
        <v>38</v>
      </c>
      <c r="C17" t="s">
        <v>11</v>
      </c>
      <c r="D17" s="4">
        <v>0.16700000000000001</v>
      </c>
      <c r="E17" t="s">
        <v>39</v>
      </c>
      <c r="K17">
        <f>K16+D376</f>
        <v>12</v>
      </c>
      <c r="L17" s="24">
        <f>A406</f>
        <v>1.5949487777401204E-2</v>
      </c>
      <c r="M17">
        <f t="shared" si="0"/>
        <v>0.19139385332881445</v>
      </c>
    </row>
    <row r="18" spans="1:13" x14ac:dyDescent="0.25">
      <c r="K18">
        <f>K17+D408</f>
        <v>13</v>
      </c>
      <c r="L18" s="24">
        <f>A439</f>
        <v>1.5997573576437697E-2</v>
      </c>
      <c r="M18">
        <f t="shared" si="0"/>
        <v>0.19197088291725237</v>
      </c>
    </row>
    <row r="19" spans="1:13" x14ac:dyDescent="0.25">
      <c r="A19" s="8" t="s">
        <v>81</v>
      </c>
      <c r="K19">
        <f>K18+D441</f>
        <v>14</v>
      </c>
      <c r="L19" s="24">
        <f>A472</f>
        <v>1.6045209981904077E-2</v>
      </c>
      <c r="M19">
        <f t="shared" si="0"/>
        <v>0.19254251978284892</v>
      </c>
    </row>
    <row r="20" spans="1:13" x14ac:dyDescent="0.25">
      <c r="A20" s="8" t="s">
        <v>164</v>
      </c>
      <c r="K20">
        <f>K19+D474</f>
        <v>15</v>
      </c>
      <c r="L20" s="24">
        <f>A505</f>
        <v>1.6092406712588173E-2</v>
      </c>
      <c r="M20">
        <f t="shared" si="0"/>
        <v>0.19310888055105807</v>
      </c>
    </row>
    <row r="21" spans="1:13" x14ac:dyDescent="0.25">
      <c r="A21" s="8" t="s">
        <v>170</v>
      </c>
      <c r="K21">
        <f>K20+D507</f>
        <v>16</v>
      </c>
      <c r="L21" s="24">
        <f>A538</f>
        <v>1.6139173160907589E-2</v>
      </c>
      <c r="M21">
        <f t="shared" si="0"/>
        <v>0.19367007793089108</v>
      </c>
    </row>
    <row r="22" spans="1:13" x14ac:dyDescent="0.25">
      <c r="A22" s="8"/>
      <c r="K22">
        <f>K21+D540</f>
        <v>17</v>
      </c>
      <c r="L22" s="24">
        <f>A571</f>
        <v>1.6185518407677197E-2</v>
      </c>
      <c r="M22">
        <f t="shared" si="0"/>
        <v>0.19422622089212638</v>
      </c>
    </row>
    <row r="23" spans="1:13" x14ac:dyDescent="0.25">
      <c r="A23" s="50" t="s">
        <v>82</v>
      </c>
      <c r="B23" s="20">
        <v>1</v>
      </c>
      <c r="C23" s="51" t="s">
        <v>83</v>
      </c>
      <c r="D23">
        <f>D$12/100</f>
        <v>1</v>
      </c>
      <c r="E23" t="s">
        <v>15</v>
      </c>
      <c r="K23">
        <f>K22+D573</f>
        <v>18</v>
      </c>
      <c r="L23" s="24">
        <f>A604</f>
        <v>1.6231451236040216E-2</v>
      </c>
      <c r="M23">
        <f t="shared" si="0"/>
        <v>0.19477741483248259</v>
      </c>
    </row>
    <row r="24" spans="1:13" x14ac:dyDescent="0.25">
      <c r="A24" s="4" t="s">
        <v>89</v>
      </c>
      <c r="B24" s="4" t="s">
        <v>86</v>
      </c>
      <c r="C24" s="4" t="s">
        <v>88</v>
      </c>
      <c r="D24" s="4" t="s">
        <v>91</v>
      </c>
      <c r="E24" s="4" t="s">
        <v>93</v>
      </c>
      <c r="F24" s="4" t="s">
        <v>95</v>
      </c>
      <c r="G24" s="4" t="s">
        <v>95</v>
      </c>
      <c r="H24" s="4" t="s">
        <v>97</v>
      </c>
      <c r="I24" s="4" t="s">
        <v>99</v>
      </c>
      <c r="J24" s="4" t="s">
        <v>99</v>
      </c>
      <c r="K24">
        <f>K23+D606</f>
        <v>19</v>
      </c>
      <c r="L24" s="24">
        <f>A637</f>
        <v>1.6276980144619597E-2</v>
      </c>
      <c r="M24">
        <f t="shared" si="0"/>
        <v>0.19532376173543517</v>
      </c>
    </row>
    <row r="25" spans="1:13" x14ac:dyDescent="0.25">
      <c r="A25" s="4" t="s">
        <v>84</v>
      </c>
      <c r="B25" s="4" t="s">
        <v>85</v>
      </c>
      <c r="C25" s="4" t="s">
        <v>87</v>
      </c>
      <c r="D25" s="4" t="s">
        <v>90</v>
      </c>
      <c r="E25" s="4" t="s">
        <v>92</v>
      </c>
      <c r="F25" s="4" t="s">
        <v>94</v>
      </c>
      <c r="G25" s="4" t="s">
        <v>28</v>
      </c>
      <c r="H25" s="4" t="s">
        <v>96</v>
      </c>
      <c r="I25" s="4" t="s">
        <v>32</v>
      </c>
      <c r="J25" s="4" t="s">
        <v>98</v>
      </c>
      <c r="K25">
        <f>K24+D639</f>
        <v>20</v>
      </c>
      <c r="L25" s="24">
        <f>A670</f>
        <v>1.6322113359941874E-2</v>
      </c>
      <c r="M25">
        <f t="shared" si="0"/>
        <v>0.19586536031930249</v>
      </c>
    </row>
    <row r="26" spans="1:13" x14ac:dyDescent="0.25">
      <c r="A26" s="4" t="s">
        <v>0</v>
      </c>
      <c r="B26" s="4" t="s">
        <v>22</v>
      </c>
      <c r="C26" s="4" t="s">
        <v>0</v>
      </c>
      <c r="D26" s="4" t="s">
        <v>0</v>
      </c>
      <c r="E26" s="4" t="s">
        <v>0</v>
      </c>
      <c r="F26" s="4" t="s">
        <v>20</v>
      </c>
      <c r="G26" s="4" t="s">
        <v>20</v>
      </c>
      <c r="H26" s="4" t="s">
        <v>0</v>
      </c>
      <c r="I26" s="4" t="s">
        <v>0</v>
      </c>
      <c r="J26" s="4" t="s">
        <v>0</v>
      </c>
      <c r="K26">
        <f>K25+D672</f>
        <v>21</v>
      </c>
      <c r="L26" s="24">
        <f>A703</f>
        <v>1.636685884818169E-2</v>
      </c>
      <c r="M26">
        <f t="shared" si="0"/>
        <v>0.19640230617818027</v>
      </c>
    </row>
    <row r="27" spans="1:13" x14ac:dyDescent="0.25">
      <c r="A27" s="53">
        <f>D6*3</f>
        <v>4.5999999999999999E-2</v>
      </c>
      <c r="B27" s="6">
        <f>$D$13/A27/0.167</f>
        <v>2.0142360142666429E-2</v>
      </c>
      <c r="C27" s="10">
        <f>B27^2/2/32.2</f>
        <v>6.2999172688956077E-6</v>
      </c>
      <c r="D27" s="6">
        <f>A27+C27</f>
        <v>4.6006299917268893E-2</v>
      </c>
      <c r="E27" s="6">
        <f>A27*0.167/(0.167+2*A27)</f>
        <v>2.966023166023166E-2</v>
      </c>
      <c r="F27" s="10">
        <f>$D$15^2*B27^2/($D$14^2*E27^1.333)</f>
        <v>1.9990924920768716E-6</v>
      </c>
      <c r="G27" s="10">
        <f>D11</f>
        <v>5.4278610102888197E-5</v>
      </c>
      <c r="H27" s="6">
        <f>((G27+F27)/2)*D$23</f>
        <v>2.8138851297482533E-5</v>
      </c>
      <c r="I27" s="6">
        <f>D9</f>
        <v>1.5390032588753395E-2</v>
      </c>
      <c r="J27" s="6">
        <f>H27+I27</f>
        <v>1.5418171440050877E-2</v>
      </c>
      <c r="K27">
        <f>K26+D705</f>
        <v>22</v>
      </c>
      <c r="L27" s="24">
        <f>A736</f>
        <v>1.6411224326271429E-2</v>
      </c>
      <c r="M27">
        <f t="shared" si="0"/>
        <v>0.19693469191525714</v>
      </c>
    </row>
    <row r="28" spans="1:13" x14ac:dyDescent="0.25">
      <c r="A28" s="11">
        <f>A27+(J27-D27)/2</f>
        <v>3.0705935761390992E-2</v>
      </c>
      <c r="B28" s="6">
        <f>$D$13/A28/0.167</f>
        <v>3.0174900832290501E-2</v>
      </c>
      <c r="C28" s="10">
        <f>B28^2/2/32.2</f>
        <v>1.4138581370164066E-5</v>
      </c>
      <c r="D28" s="6">
        <f>A28+C28</f>
        <v>3.0720074342761156E-2</v>
      </c>
      <c r="E28" s="6">
        <f>A28*0.167/(0.167+2*A28)</f>
        <v>2.245019594632075E-2</v>
      </c>
      <c r="F28" s="10">
        <f t="shared" ref="F28:F49" si="1">$D$15^2*B28^2/($D$14^2*E28^1.333)</f>
        <v>6.5033345575817481E-6</v>
      </c>
      <c r="G28" s="10">
        <f>G27</f>
        <v>5.4278610102888197E-5</v>
      </c>
      <c r="H28" s="6">
        <f t="shared" ref="H28:H49" si="2">((G28+F28)/2)*D$23</f>
        <v>3.0390972330234972E-5</v>
      </c>
      <c r="I28" s="6">
        <f>I27</f>
        <v>1.5390032588753395E-2</v>
      </c>
      <c r="J28" s="6">
        <f t="shared" ref="J28:J49" si="3">H28+I28</f>
        <v>1.542042356108363E-2</v>
      </c>
      <c r="K28">
        <f>K27+D738</f>
        <v>23</v>
      </c>
      <c r="L28" s="24">
        <f>A769</f>
        <v>1.6455217272417069E-2</v>
      </c>
      <c r="M28">
        <f t="shared" si="0"/>
        <v>0.19746260726900483</v>
      </c>
    </row>
    <row r="29" spans="1:13" x14ac:dyDescent="0.25">
      <c r="A29" s="11">
        <f t="shared" ref="A29:A49" si="4">A28+(J28-D28)/2</f>
        <v>2.3056110370552229E-2</v>
      </c>
      <c r="B29" s="6">
        <f t="shared" ref="B29:B48" si="5">$D$13/A29/0.167</f>
        <v>4.0186681607235195E-2</v>
      </c>
      <c r="C29" s="10">
        <f t="shared" ref="C29:C48" si="6">B29^2/2/32.2</f>
        <v>2.507716426399527E-5</v>
      </c>
      <c r="D29" s="6">
        <f t="shared" ref="D29:D30" si="7">A29+C29</f>
        <v>2.3081187534816226E-2</v>
      </c>
      <c r="E29" s="6">
        <f t="shared" ref="E29:E30" si="8">A29*0.167/(0.167+2*A29)</f>
        <v>1.8067337567467683E-2</v>
      </c>
      <c r="F29" s="10">
        <f t="shared" si="1"/>
        <v>1.5407962501737674E-5</v>
      </c>
      <c r="G29" s="10">
        <f t="shared" ref="G29:G49" si="9">G28</f>
        <v>5.4278610102888197E-5</v>
      </c>
      <c r="H29" s="6">
        <f t="shared" si="2"/>
        <v>3.4843286302312937E-5</v>
      </c>
      <c r="I29" s="6">
        <f t="shared" ref="I29:I49" si="10">I28</f>
        <v>1.5390032588753395E-2</v>
      </c>
      <c r="J29" s="6">
        <f t="shared" si="3"/>
        <v>1.5424875875055708E-2</v>
      </c>
      <c r="K29">
        <f>K28+D771</f>
        <v>24</v>
      </c>
      <c r="L29" s="24">
        <f>A801</f>
        <v>1.6498845165742418E-2</v>
      </c>
      <c r="M29">
        <f t="shared" si="0"/>
        <v>0.19798614198890901</v>
      </c>
    </row>
    <row r="30" spans="1:13" x14ac:dyDescent="0.25">
      <c r="A30" s="11">
        <f t="shared" si="4"/>
        <v>1.9227954540671971E-2</v>
      </c>
      <c r="B30" s="6">
        <f t="shared" si="5"/>
        <v>4.818757838244167E-2</v>
      </c>
      <c r="C30" s="10">
        <f t="shared" si="6"/>
        <v>3.6056563825527325E-5</v>
      </c>
      <c r="D30" s="6">
        <f t="shared" si="7"/>
        <v>1.9264011104497498E-2</v>
      </c>
      <c r="E30" s="6">
        <f t="shared" si="8"/>
        <v>1.562899029115242E-2</v>
      </c>
      <c r="F30" s="10">
        <f t="shared" si="1"/>
        <v>2.687702034352473E-5</v>
      </c>
      <c r="G30" s="10">
        <f t="shared" si="9"/>
        <v>5.4278610102888197E-5</v>
      </c>
      <c r="H30" s="6">
        <f t="shared" si="2"/>
        <v>4.057781522320646E-5</v>
      </c>
      <c r="I30" s="6">
        <f t="shared" si="10"/>
        <v>1.5390032588753395E-2</v>
      </c>
      <c r="J30" s="6">
        <f t="shared" si="3"/>
        <v>1.5430610403976601E-2</v>
      </c>
      <c r="K30">
        <f>K29+D803</f>
        <v>25</v>
      </c>
      <c r="L30" s="24">
        <f>A834</f>
        <v>1.6542114575115986E-2</v>
      </c>
      <c r="M30">
        <f t="shared" si="0"/>
        <v>0.19850537490139183</v>
      </c>
    </row>
    <row r="31" spans="1:13" x14ac:dyDescent="0.25">
      <c r="A31" s="11">
        <f t="shared" si="4"/>
        <v>1.7311254190411521E-2</v>
      </c>
      <c r="B31" s="6">
        <f t="shared" si="5"/>
        <v>5.3522902290687811E-2</v>
      </c>
      <c r="C31" s="10">
        <f t="shared" si="6"/>
        <v>4.4482935863641525E-5</v>
      </c>
      <c r="D31" s="6">
        <f t="shared" ref="D31:D33" si="11">A31+C31</f>
        <v>1.7355737126275163E-2</v>
      </c>
      <c r="E31" s="6">
        <f t="shared" ref="E31:E33" si="12">A31*0.167/(0.167+2*A31)</f>
        <v>1.43385749587951E-2</v>
      </c>
      <c r="F31" s="10">
        <f t="shared" si="1"/>
        <v>3.7194408686948023E-5</v>
      </c>
      <c r="G31" s="10">
        <f t="shared" si="9"/>
        <v>5.4278610102888197E-5</v>
      </c>
      <c r="H31" s="6">
        <f t="shared" si="2"/>
        <v>4.573650939491811E-5</v>
      </c>
      <c r="I31" s="6">
        <f t="shared" si="10"/>
        <v>1.5390032588753395E-2</v>
      </c>
      <c r="J31" s="6">
        <f t="shared" si="3"/>
        <v>1.5435769098148313E-2</v>
      </c>
      <c r="K31">
        <f>K30+D836</f>
        <v>26</v>
      </c>
      <c r="L31" s="24">
        <f>A867</f>
        <v>1.6585032551870202E-2</v>
      </c>
      <c r="M31">
        <f t="shared" si="0"/>
        <v>0.19902039062244242</v>
      </c>
    </row>
    <row r="32" spans="1:13" x14ac:dyDescent="0.25">
      <c r="A32" s="11">
        <f t="shared" si="4"/>
        <v>1.6351270176348097E-2</v>
      </c>
      <c r="B32" s="6">
        <f t="shared" si="5"/>
        <v>5.6665234967672194E-2</v>
      </c>
      <c r="C32" s="10">
        <f t="shared" si="6"/>
        <v>4.985945425374999E-5</v>
      </c>
      <c r="D32" s="6">
        <f t="shared" si="11"/>
        <v>1.6401129630601845E-2</v>
      </c>
      <c r="E32" s="6">
        <f t="shared" si="12"/>
        <v>1.3673647388898955E-2</v>
      </c>
      <c r="F32" s="10">
        <f t="shared" si="1"/>
        <v>4.4414047112925098E-5</v>
      </c>
      <c r="G32" s="10">
        <f t="shared" si="9"/>
        <v>5.4278610102888197E-5</v>
      </c>
      <c r="H32" s="6">
        <f t="shared" si="2"/>
        <v>4.9346328607906644E-5</v>
      </c>
      <c r="I32" s="6">
        <f t="shared" si="10"/>
        <v>1.5390032588753395E-2</v>
      </c>
      <c r="J32" s="6">
        <f t="shared" si="3"/>
        <v>1.5439378917361302E-2</v>
      </c>
      <c r="K32">
        <f>K31+D869</f>
        <v>27</v>
      </c>
      <c r="L32" s="24">
        <f>A900</f>
        <v>1.6627605713858976E-2</v>
      </c>
      <c r="M32">
        <f t="shared" si="0"/>
        <v>0.19953126856630771</v>
      </c>
    </row>
    <row r="33" spans="1:13" x14ac:dyDescent="0.25">
      <c r="A33" s="11">
        <f t="shared" si="4"/>
        <v>1.5870394819727823E-2</v>
      </c>
      <c r="B33" s="6">
        <f t="shared" si="5"/>
        <v>5.8382200133477592E-2</v>
      </c>
      <c r="C33" s="10">
        <f t="shared" si="6"/>
        <v>5.2926728143252034E-5</v>
      </c>
      <c r="D33" s="6">
        <f t="shared" si="11"/>
        <v>1.5923321547871076E-2</v>
      </c>
      <c r="E33" s="6">
        <f t="shared" si="12"/>
        <v>1.3335742198180218E-2</v>
      </c>
      <c r="F33" s="10">
        <f t="shared" si="1"/>
        <v>4.8745421865238863E-5</v>
      </c>
      <c r="G33" s="10">
        <f t="shared" si="9"/>
        <v>5.4278610102888197E-5</v>
      </c>
      <c r="H33" s="6">
        <f t="shared" si="2"/>
        <v>5.151201598406353E-5</v>
      </c>
      <c r="I33" s="6">
        <f t="shared" si="10"/>
        <v>1.5390032588753395E-2</v>
      </c>
      <c r="J33" s="6">
        <f t="shared" si="3"/>
        <v>1.5441544604737458E-2</v>
      </c>
      <c r="K33">
        <f>K32+D902</f>
        <v>28</v>
      </c>
      <c r="L33" s="24">
        <f>A933</f>
        <v>1.6669840485117958E-2</v>
      </c>
      <c r="M33">
        <f t="shared" si="0"/>
        <v>0.2000380858214155</v>
      </c>
    </row>
    <row r="34" spans="1:13" x14ac:dyDescent="0.25">
      <c r="A34" s="11">
        <f t="shared" ref="A34:A41" si="13">A33+(J33-D33)/2</f>
        <v>1.5629506348161015E-2</v>
      </c>
      <c r="B34" s="6">
        <f t="shared" ref="B34:B40" si="14">$D$13/A34/0.167</f>
        <v>5.9282010955622695E-2</v>
      </c>
      <c r="C34" s="10">
        <f t="shared" ref="C34:C40" si="15">B34^2/2/32.2</f>
        <v>5.4570758120226225E-5</v>
      </c>
      <c r="D34" s="6">
        <f t="shared" ref="D34:D40" si="16">A34+C34</f>
        <v>1.5684077106281242E-2</v>
      </c>
      <c r="E34" s="6">
        <f t="shared" ref="E34:E40" si="17">A34*0.167/(0.167+2*A34)</f>
        <v>1.3165240382493396E-2</v>
      </c>
      <c r="F34" s="10">
        <f t="shared" si="1"/>
        <v>5.1129095251493899E-5</v>
      </c>
      <c r="G34" s="10">
        <f t="shared" si="9"/>
        <v>5.4278610102888197E-5</v>
      </c>
      <c r="H34" s="6">
        <f t="shared" ref="H34:H40" si="18">((G34+F34)/2)*D$23</f>
        <v>5.2703852677191048E-5</v>
      </c>
      <c r="I34" s="6">
        <f t="shared" si="10"/>
        <v>1.5390032588753395E-2</v>
      </c>
      <c r="J34" s="6">
        <f t="shared" ref="J34:J40" si="19">H34+I34</f>
        <v>1.5442736441430585E-2</v>
      </c>
      <c r="K34">
        <f>K33+D935</f>
        <v>29</v>
      </c>
      <c r="L34" s="24">
        <f>A966</f>
        <v>1.6711743103524593E-2</v>
      </c>
      <c r="M34">
        <f t="shared" si="0"/>
        <v>0.20054091724229511</v>
      </c>
    </row>
    <row r="35" spans="1:13" x14ac:dyDescent="0.25">
      <c r="A35" s="11">
        <f t="shared" si="13"/>
        <v>1.5508836015735687E-2</v>
      </c>
      <c r="B35" s="6">
        <f t="shared" si="14"/>
        <v>5.9743269296454897E-2</v>
      </c>
      <c r="C35" s="10">
        <f t="shared" si="15"/>
        <v>5.5423264382433692E-5</v>
      </c>
      <c r="D35" s="6">
        <f t="shared" si="16"/>
        <v>1.556425928011812E-2</v>
      </c>
      <c r="E35" s="6">
        <f t="shared" si="17"/>
        <v>1.3079517540314429E-2</v>
      </c>
      <c r="F35" s="10">
        <f t="shared" si="1"/>
        <v>5.2381995005445609E-5</v>
      </c>
      <c r="G35" s="10">
        <f t="shared" si="9"/>
        <v>5.4278610102888197E-5</v>
      </c>
      <c r="H35" s="6">
        <f t="shared" si="18"/>
        <v>5.3330302554166907E-5</v>
      </c>
      <c r="I35" s="6">
        <f t="shared" si="10"/>
        <v>1.5390032588753395E-2</v>
      </c>
      <c r="J35" s="6">
        <f t="shared" si="19"/>
        <v>1.5443362891307561E-2</v>
      </c>
      <c r="K35">
        <f>K34+D968</f>
        <v>30</v>
      </c>
      <c r="L35" s="24">
        <f>A999</f>
        <v>1.6753319628078626E-2</v>
      </c>
      <c r="M35">
        <f t="shared" si="0"/>
        <v>0.20103983553694352</v>
      </c>
    </row>
    <row r="36" spans="1:13" x14ac:dyDescent="0.25">
      <c r="A36" s="11">
        <f t="shared" si="13"/>
        <v>1.5448387821330407E-2</v>
      </c>
      <c r="B36" s="6">
        <f t="shared" si="14"/>
        <v>5.9977039499443496E-2</v>
      </c>
      <c r="C36" s="10">
        <f t="shared" si="15"/>
        <v>5.5857845762698839E-5</v>
      </c>
      <c r="D36" s="6">
        <f t="shared" si="16"/>
        <v>1.5504245667093106E-2</v>
      </c>
      <c r="E36" s="6">
        <f t="shared" si="17"/>
        <v>1.3036497223282855E-2</v>
      </c>
      <c r="F36" s="10">
        <f t="shared" si="1"/>
        <v>5.3025086150905516E-5</v>
      </c>
      <c r="G36" s="10">
        <f t="shared" si="9"/>
        <v>5.4278610102888197E-5</v>
      </c>
      <c r="H36" s="6">
        <f t="shared" si="18"/>
        <v>5.3651848126896857E-5</v>
      </c>
      <c r="I36" s="6">
        <f t="shared" si="10"/>
        <v>1.5390032588753395E-2</v>
      </c>
      <c r="J36" s="6">
        <f t="shared" si="19"/>
        <v>1.5443684436880292E-2</v>
      </c>
      <c r="K36">
        <f>K35+D1001</f>
        <v>31</v>
      </c>
      <c r="L36" s="24">
        <f>A1032</f>
        <v>1.6794575945825681E-2</v>
      </c>
      <c r="M36">
        <f t="shared" si="0"/>
        <v>0.20153491134990817</v>
      </c>
    </row>
    <row r="37" spans="1:13" x14ac:dyDescent="0.25">
      <c r="A37" s="11">
        <f t="shared" si="13"/>
        <v>1.5418107206224E-2</v>
      </c>
      <c r="B37" s="6">
        <f t="shared" si="14"/>
        <v>6.0094832275431678E-2</v>
      </c>
      <c r="C37" s="10">
        <f t="shared" si="15"/>
        <v>5.6077466866650068E-5</v>
      </c>
      <c r="D37" s="6">
        <f t="shared" si="16"/>
        <v>1.5474184673090649E-2</v>
      </c>
      <c r="E37" s="6">
        <f t="shared" si="17"/>
        <v>1.3014927075340349E-2</v>
      </c>
      <c r="F37" s="10">
        <f t="shared" si="1"/>
        <v>5.3351207252451296E-5</v>
      </c>
      <c r="G37" s="10">
        <f t="shared" si="9"/>
        <v>5.4278610102888197E-5</v>
      </c>
      <c r="H37" s="6">
        <f t="shared" si="18"/>
        <v>5.3814908677669747E-5</v>
      </c>
      <c r="I37" s="6">
        <f t="shared" si="10"/>
        <v>1.5390032588753395E-2</v>
      </c>
      <c r="J37" s="6">
        <f t="shared" si="19"/>
        <v>1.5443847497431065E-2</v>
      </c>
      <c r="K37">
        <f>K36+D1034</f>
        <v>32</v>
      </c>
      <c r="L37" s="24">
        <f>A1065</f>
        <v>1.6835517778444775E-2</v>
      </c>
      <c r="M37">
        <f t="shared" si="0"/>
        <v>0.2020262133413373</v>
      </c>
    </row>
    <row r="38" spans="1:13" x14ac:dyDescent="0.25">
      <c r="A38" s="11">
        <f t="shared" si="13"/>
        <v>1.5402938618394209E-2</v>
      </c>
      <c r="B38" s="6">
        <f t="shared" si="14"/>
        <v>6.015401278403916E-2</v>
      </c>
      <c r="C38" s="10">
        <f t="shared" si="15"/>
        <v>5.6187969782955691E-5</v>
      </c>
      <c r="D38" s="6">
        <f t="shared" si="16"/>
        <v>1.5459126588177165E-2</v>
      </c>
      <c r="E38" s="6">
        <f t="shared" si="17"/>
        <v>1.3004116890786862E-2</v>
      </c>
      <c r="F38" s="10">
        <f t="shared" si="1"/>
        <v>5.3515581598239117E-5</v>
      </c>
      <c r="G38" s="10">
        <f t="shared" si="9"/>
        <v>5.4278610102888197E-5</v>
      </c>
      <c r="H38" s="6">
        <f t="shared" si="18"/>
        <v>5.3897095850563654E-5</v>
      </c>
      <c r="I38" s="6">
        <f t="shared" si="10"/>
        <v>1.5390032588753395E-2</v>
      </c>
      <c r="J38" s="6">
        <f t="shared" si="19"/>
        <v>1.5443929684603959E-2</v>
      </c>
      <c r="K38">
        <f>K37+D1067</f>
        <v>33</v>
      </c>
      <c r="L38" s="24">
        <f>A1098</f>
        <v>1.6876150688519408E-2</v>
      </c>
      <c r="M38">
        <f t="shared" si="0"/>
        <v>0.20251380826223289</v>
      </c>
    </row>
    <row r="39" spans="1:13" x14ac:dyDescent="0.25">
      <c r="A39" s="11">
        <f t="shared" si="13"/>
        <v>1.5395340166607607E-2</v>
      </c>
      <c r="B39" s="6">
        <f t="shared" si="14"/>
        <v>6.0183702116068445E-2</v>
      </c>
      <c r="C39" s="10">
        <f t="shared" si="15"/>
        <v>5.624344721111275E-5</v>
      </c>
      <c r="D39" s="6">
        <f t="shared" si="16"/>
        <v>1.5451583613818719E-2</v>
      </c>
      <c r="E39" s="6">
        <f t="shared" si="17"/>
        <v>1.299870046198388E-2</v>
      </c>
      <c r="F39" s="10">
        <f t="shared" si="1"/>
        <v>5.3598176958189486E-5</v>
      </c>
      <c r="G39" s="10">
        <f t="shared" si="9"/>
        <v>5.4278610102888197E-5</v>
      </c>
      <c r="H39" s="6">
        <f t="shared" si="18"/>
        <v>5.3938393530538842E-5</v>
      </c>
      <c r="I39" s="6">
        <f t="shared" si="10"/>
        <v>1.5390032588753395E-2</v>
      </c>
      <c r="J39" s="6">
        <f t="shared" si="19"/>
        <v>1.5443970982283934E-2</v>
      </c>
      <c r="K39">
        <f>K38+D1100</f>
        <v>34</v>
      </c>
      <c r="L39" s="24">
        <f>A1131</f>
        <v>1.6916480085510388E-2</v>
      </c>
      <c r="M39">
        <f t="shared" si="0"/>
        <v>0.20299776102612466</v>
      </c>
    </row>
    <row r="40" spans="1:13" x14ac:dyDescent="0.25">
      <c r="A40" s="11">
        <f t="shared" si="13"/>
        <v>1.5391533850840213E-2</v>
      </c>
      <c r="B40" s="6">
        <f t="shared" si="14"/>
        <v>6.0198585504334004E-2</v>
      </c>
      <c r="C40" s="10">
        <f t="shared" si="15"/>
        <v>5.6271268582649248E-5</v>
      </c>
      <c r="D40" s="6">
        <f t="shared" si="16"/>
        <v>1.5447805119422862E-2</v>
      </c>
      <c r="E40" s="6">
        <f t="shared" si="17"/>
        <v>1.2995986880774206E-2</v>
      </c>
      <c r="F40" s="10">
        <f t="shared" si="1"/>
        <v>5.3639615826469618E-5</v>
      </c>
      <c r="G40" s="10">
        <f t="shared" si="9"/>
        <v>5.4278610102888197E-5</v>
      </c>
      <c r="H40" s="6">
        <f t="shared" si="18"/>
        <v>5.3959112964678908E-5</v>
      </c>
      <c r="I40" s="6">
        <f t="shared" si="10"/>
        <v>1.5390032588753395E-2</v>
      </c>
      <c r="J40" s="6">
        <f t="shared" si="19"/>
        <v>1.5443991701718073E-2</v>
      </c>
      <c r="K40">
        <f>K39+D1133</f>
        <v>35</v>
      </c>
      <c r="L40" s="24">
        <f>A1165</f>
        <v>1.6956511118266359E-2</v>
      </c>
      <c r="M40">
        <f t="shared" si="0"/>
        <v>0.20347813341919629</v>
      </c>
    </row>
    <row r="41" spans="1:13" x14ac:dyDescent="0.25">
      <c r="A41" s="11">
        <f t="shared" si="13"/>
        <v>1.5389627141987819E-2</v>
      </c>
      <c r="B41" s="6">
        <f t="shared" si="5"/>
        <v>6.0206043851103792E-2</v>
      </c>
      <c r="C41" s="10">
        <f t="shared" si="6"/>
        <v>5.6285212984488079E-5</v>
      </c>
      <c r="D41" s="6">
        <f t="shared" ref="D41:D42" si="20">A41+C41</f>
        <v>1.5445912354972306E-2</v>
      </c>
      <c r="E41" s="6">
        <f t="shared" ref="E41:E42" si="21">A41*0.167/(0.167+2*A41)</f>
        <v>1.2994627480098636E-2</v>
      </c>
      <c r="F41" s="10">
        <f t="shared" si="1"/>
        <v>5.3660390033917508E-5</v>
      </c>
      <c r="G41" s="10">
        <f>G33</f>
        <v>5.4278610102888197E-5</v>
      </c>
      <c r="H41" s="6">
        <f t="shared" si="2"/>
        <v>5.3969500068402849E-5</v>
      </c>
      <c r="I41" s="6">
        <f>I33</f>
        <v>1.5390032588753395E-2</v>
      </c>
      <c r="J41" s="6">
        <f t="shared" si="3"/>
        <v>1.5444002088821797E-2</v>
      </c>
      <c r="K41">
        <f>K40+D1167</f>
        <v>36</v>
      </c>
      <c r="L41" s="24">
        <f>A1198</f>
        <v>1.6996249133998984E-2</v>
      </c>
      <c r="M41">
        <f t="shared" si="0"/>
        <v>0.2039549896079878</v>
      </c>
    </row>
    <row r="42" spans="1:13" x14ac:dyDescent="0.25">
      <c r="A42" s="11">
        <f t="shared" si="4"/>
        <v>1.5388672008912564E-2</v>
      </c>
      <c r="B42" s="6">
        <f t="shared" si="5"/>
        <v>6.0209780676723258E-2</v>
      </c>
      <c r="C42" s="10">
        <f t="shared" si="6"/>
        <v>5.6292200141911754E-5</v>
      </c>
      <c r="D42" s="6">
        <f t="shared" si="20"/>
        <v>1.5444964209054475E-2</v>
      </c>
      <c r="E42" s="6">
        <f t="shared" si="21"/>
        <v>1.2993946491953999E-2</v>
      </c>
      <c r="F42" s="10">
        <f t="shared" si="1"/>
        <v>5.3670800563280577E-5</v>
      </c>
      <c r="G42" s="10">
        <f t="shared" si="9"/>
        <v>5.4278610102888197E-5</v>
      </c>
      <c r="H42" s="6">
        <f t="shared" si="2"/>
        <v>5.3974705333084387E-5</v>
      </c>
      <c r="I42" s="6">
        <f t="shared" si="10"/>
        <v>1.5390032588753395E-2</v>
      </c>
      <c r="J42" s="6">
        <f t="shared" si="3"/>
        <v>1.5444007294086478E-2</v>
      </c>
      <c r="K42">
        <f>K41+D1200</f>
        <v>37</v>
      </c>
      <c r="L42" s="24">
        <f>A1231</f>
        <v>1.7035699001884168E-2</v>
      </c>
      <c r="M42">
        <f t="shared" si="0"/>
        <v>0.20442838802261001</v>
      </c>
    </row>
    <row r="43" spans="1:13" x14ac:dyDescent="0.25">
      <c r="A43" s="11">
        <f t="shared" si="4"/>
        <v>1.5388193551428566E-2</v>
      </c>
      <c r="B43" s="6">
        <f t="shared" si="5"/>
        <v>6.0211652749626324E-2</v>
      </c>
      <c r="C43" s="10">
        <f t="shared" si="6"/>
        <v>5.6295700727353769E-5</v>
      </c>
      <c r="D43" s="6">
        <f t="shared" ref="D43:D48" si="22">A43+C43</f>
        <v>1.544448925215592E-2</v>
      </c>
      <c r="E43" s="6">
        <f t="shared" ref="E43:E48" si="23">A43*0.167/(0.167+2*A43)</f>
        <v>1.2993605357711817E-2</v>
      </c>
      <c r="F43" s="10">
        <f t="shared" si="1"/>
        <v>5.3676016554717211E-5</v>
      </c>
      <c r="G43" s="10">
        <f t="shared" si="9"/>
        <v>5.4278610102888197E-5</v>
      </c>
      <c r="H43" s="6">
        <f t="shared" si="2"/>
        <v>5.3977313328802704E-5</v>
      </c>
      <c r="I43" s="6">
        <f t="shared" si="10"/>
        <v>1.5390032588753395E-2</v>
      </c>
      <c r="J43" s="6">
        <f t="shared" si="3"/>
        <v>1.5444009902082197E-2</v>
      </c>
      <c r="K43">
        <f>K42+D1233</f>
        <v>38</v>
      </c>
      <c r="L43" s="24">
        <f>A1264</f>
        <v>1.7074865573227734E-2</v>
      </c>
      <c r="M43">
        <f t="shared" si="0"/>
        <v>0.2048983868787328</v>
      </c>
    </row>
    <row r="44" spans="1:13" x14ac:dyDescent="0.25">
      <c r="A44" s="11">
        <f t="shared" si="4"/>
        <v>1.5387953876391705E-2</v>
      </c>
      <c r="B44" s="6">
        <f t="shared" si="5"/>
        <v>6.0212590576072131E-2</v>
      </c>
      <c r="C44" s="10">
        <f t="shared" si="6"/>
        <v>5.6297454408100781E-5</v>
      </c>
      <c r="D44" s="6">
        <f t="shared" si="22"/>
        <v>1.5444251330799805E-2</v>
      </c>
      <c r="E44" s="6">
        <f t="shared" si="23"/>
        <v>1.299343447114705E-2</v>
      </c>
      <c r="F44" s="10">
        <f t="shared" si="1"/>
        <v>5.367862967075498E-5</v>
      </c>
      <c r="G44" s="10">
        <f t="shared" si="9"/>
        <v>5.4278610102888197E-5</v>
      </c>
      <c r="H44" s="6">
        <f t="shared" si="2"/>
        <v>5.3978619886821592E-5</v>
      </c>
      <c r="I44" s="6">
        <f t="shared" si="10"/>
        <v>1.5390032588753395E-2</v>
      </c>
      <c r="J44" s="6">
        <f t="shared" si="3"/>
        <v>1.5444011208640217E-2</v>
      </c>
      <c r="K44">
        <f>K43+D1266</f>
        <v>39</v>
      </c>
      <c r="L44" s="24">
        <f>A1297</f>
        <v>1.7113753572160641E-2</v>
      </c>
      <c r="M44">
        <f t="shared" si="0"/>
        <v>0.20536504286592769</v>
      </c>
    </row>
    <row r="45" spans="1:13" x14ac:dyDescent="0.25">
      <c r="A45" s="11">
        <f t="shared" si="4"/>
        <v>1.5387833815311912E-2</v>
      </c>
      <c r="B45" s="6">
        <f t="shared" si="5"/>
        <v>6.0213060375052835E-2</v>
      </c>
      <c r="C45" s="10">
        <f t="shared" si="6"/>
        <v>5.6298332915058343E-5</v>
      </c>
      <c r="D45" s="6">
        <f t="shared" si="22"/>
        <v>1.544413214822697E-2</v>
      </c>
      <c r="E45" s="6">
        <f t="shared" si="23"/>
        <v>1.2993348868155627E-2</v>
      </c>
      <c r="F45" s="10">
        <f t="shared" si="1"/>
        <v>5.3679938730189378E-5</v>
      </c>
      <c r="G45" s="10">
        <f t="shared" si="9"/>
        <v>5.4278610102888197E-5</v>
      </c>
      <c r="H45" s="6">
        <f t="shared" si="2"/>
        <v>5.3979274416538788E-5</v>
      </c>
      <c r="I45" s="6">
        <f t="shared" si="10"/>
        <v>1.5390032588753395E-2</v>
      </c>
      <c r="J45" s="6">
        <f t="shared" si="3"/>
        <v>1.5444011863169934E-2</v>
      </c>
      <c r="K45">
        <f>K44+D1299</f>
        <v>40</v>
      </c>
      <c r="L45" s="24">
        <f>A1330</f>
        <v>1.7152367600142784E-2</v>
      </c>
      <c r="M45">
        <f t="shared" si="0"/>
        <v>0.20582841120171341</v>
      </c>
    </row>
    <row r="46" spans="1:13" x14ac:dyDescent="0.25">
      <c r="A46" s="11">
        <f t="shared" si="4"/>
        <v>1.5387773672783394E-2</v>
      </c>
      <c r="B46" s="6">
        <f t="shared" si="5"/>
        <v>6.0213295715510644E-2</v>
      </c>
      <c r="C46" s="10">
        <f t="shared" si="6"/>
        <v>5.6298772995707017E-5</v>
      </c>
      <c r="D46" s="6">
        <f t="shared" si="22"/>
        <v>1.5444072445779101E-2</v>
      </c>
      <c r="E46" s="6">
        <f t="shared" si="23"/>
        <v>1.2993305986734406E-2</v>
      </c>
      <c r="F46" s="10">
        <f t="shared" si="1"/>
        <v>5.3680594497005986E-5</v>
      </c>
      <c r="G46" s="10">
        <f t="shared" si="9"/>
        <v>5.4278610102888197E-5</v>
      </c>
      <c r="H46" s="6">
        <f t="shared" si="2"/>
        <v>5.3979602299947092E-5</v>
      </c>
      <c r="I46" s="6">
        <f t="shared" si="10"/>
        <v>1.5390032588753395E-2</v>
      </c>
      <c r="J46" s="6">
        <f t="shared" si="3"/>
        <v>1.5444012191053342E-2</v>
      </c>
      <c r="K46">
        <f>K45+D1332</f>
        <v>41</v>
      </c>
      <c r="L46" s="24">
        <f>A1363</f>
        <v>1.7190712140266615E-2</v>
      </c>
      <c r="M46">
        <f t="shared" si="0"/>
        <v>0.20628854568319938</v>
      </c>
    </row>
    <row r="47" spans="1:13" x14ac:dyDescent="0.25">
      <c r="A47" s="11">
        <f t="shared" si="4"/>
        <v>1.5387743545420513E-2</v>
      </c>
      <c r="B47" s="6">
        <f t="shared" si="5"/>
        <v>6.0213413605947598E-2</v>
      </c>
      <c r="C47" s="10">
        <f t="shared" si="6"/>
        <v>5.6298993448461409E-5</v>
      </c>
      <c r="D47" s="6">
        <f t="shared" si="22"/>
        <v>1.5444042538868975E-2</v>
      </c>
      <c r="E47" s="6">
        <f t="shared" si="23"/>
        <v>1.2993284506006059E-2</v>
      </c>
      <c r="F47" s="10">
        <f t="shared" si="1"/>
        <v>5.3680922996117261E-5</v>
      </c>
      <c r="G47" s="10">
        <f t="shared" si="9"/>
        <v>5.4278610102888197E-5</v>
      </c>
      <c r="H47" s="6">
        <f t="shared" si="2"/>
        <v>5.3979766549502726E-5</v>
      </c>
      <c r="I47" s="6">
        <f t="shared" si="10"/>
        <v>1.5390032588753395E-2</v>
      </c>
      <c r="J47" s="6">
        <f t="shared" si="3"/>
        <v>1.5444012355302898E-2</v>
      </c>
      <c r="K47">
        <f>K46+D1365</f>
        <v>42</v>
      </c>
      <c r="L47" s="24">
        <f>A1396</f>
        <v>1.72287915613713E-2</v>
      </c>
      <c r="M47">
        <f t="shared" si="0"/>
        <v>0.20674549873645559</v>
      </c>
    </row>
    <row r="48" spans="1:13" x14ac:dyDescent="0.25">
      <c r="A48" s="11">
        <f t="shared" si="4"/>
        <v>1.5387728453637475E-2</v>
      </c>
      <c r="B48" s="6">
        <f t="shared" si="5"/>
        <v>6.0213472661303093E-2</v>
      </c>
      <c r="C48" s="10">
        <f t="shared" si="6"/>
        <v>5.6299103880954881E-5</v>
      </c>
      <c r="D48" s="6">
        <f t="shared" si="22"/>
        <v>1.544402755751843E-2</v>
      </c>
      <c r="E48" s="6">
        <f t="shared" si="23"/>
        <v>1.2993273745600598E-2</v>
      </c>
      <c r="F48" s="10">
        <f t="shared" si="1"/>
        <v>5.3681087553094796E-5</v>
      </c>
      <c r="G48" s="10">
        <f t="shared" si="9"/>
        <v>5.4278610102888197E-5</v>
      </c>
      <c r="H48" s="6">
        <f t="shared" si="2"/>
        <v>5.3979848827991497E-5</v>
      </c>
      <c r="I48" s="6">
        <f t="shared" si="10"/>
        <v>1.5390032588753395E-2</v>
      </c>
      <c r="J48" s="6">
        <f t="shared" si="3"/>
        <v>1.5444012437581386E-2</v>
      </c>
      <c r="K48">
        <f>K47+D1398</f>
        <v>43</v>
      </c>
      <c r="L48" s="24">
        <f>A1429</f>
        <v>1.7266610121977367E-2</v>
      </c>
      <c r="M48">
        <f t="shared" si="0"/>
        <v>0.20719932146372841</v>
      </c>
    </row>
    <row r="49" spans="1:13" x14ac:dyDescent="0.25">
      <c r="A49" s="32">
        <f t="shared" si="4"/>
        <v>1.5387720893668952E-2</v>
      </c>
      <c r="B49" s="6">
        <f t="shared" ref="B49" si="24">$D$13/A49/0.167</f>
        <v>6.0213502244108832E-2</v>
      </c>
      <c r="C49" s="10">
        <f t="shared" ref="C49" si="25">B49^2/2/32.2</f>
        <v>5.6299159200330731E-5</v>
      </c>
      <c r="D49" s="6">
        <f t="shared" ref="D49" si="26">A49+C49</f>
        <v>1.5444020052869283E-2</v>
      </c>
      <c r="E49" s="6">
        <f t="shared" ref="E49" si="27">A49*0.167/(0.167+2*A49)</f>
        <v>1.2993268355359765E-2</v>
      </c>
      <c r="F49" s="10">
        <f t="shared" si="1"/>
        <v>5.368116998532935E-5</v>
      </c>
      <c r="G49" s="10">
        <f t="shared" si="9"/>
        <v>5.4278610102888197E-5</v>
      </c>
      <c r="H49" s="6">
        <f t="shared" si="2"/>
        <v>5.3979890044108774E-5</v>
      </c>
      <c r="I49" s="6">
        <f t="shared" si="10"/>
        <v>1.5390032588753395E-2</v>
      </c>
      <c r="J49" s="6">
        <f t="shared" si="3"/>
        <v>1.5444012478797503E-2</v>
      </c>
      <c r="K49">
        <f>K48+D1431</f>
        <v>44</v>
      </c>
      <c r="L49" s="24">
        <f>A1462</f>
        <v>1.7304171974051277E-2</v>
      </c>
      <c r="M49">
        <f t="shared" si="0"/>
        <v>0.20765006368861533</v>
      </c>
    </row>
    <row r="50" spans="1:13" x14ac:dyDescent="0.25">
      <c r="K50">
        <f>K49+D1464</f>
        <v>45</v>
      </c>
      <c r="L50" s="24">
        <f>A1495</f>
        <v>1.7341481166608733E-2</v>
      </c>
      <c r="M50">
        <f t="shared" si="0"/>
        <v>0.20809777399930479</v>
      </c>
    </row>
    <row r="51" spans="1:13" x14ac:dyDescent="0.25">
      <c r="A51" s="8" t="s">
        <v>82</v>
      </c>
      <c r="B51">
        <f>B23+1</f>
        <v>2</v>
      </c>
      <c r="C51" t="s">
        <v>83</v>
      </c>
      <c r="D51">
        <f>D$12/100</f>
        <v>1</v>
      </c>
      <c r="E51" t="s">
        <v>15</v>
      </c>
      <c r="K51">
        <f>K50+D1497</f>
        <v>46</v>
      </c>
      <c r="L51" s="24">
        <f>A1528</f>
        <v>1.7378541649165011E-2</v>
      </c>
      <c r="M51">
        <f t="shared" si="0"/>
        <v>0.20854249978998013</v>
      </c>
    </row>
    <row r="52" spans="1:13" x14ac:dyDescent="0.25">
      <c r="A52" s="4" t="s">
        <v>89</v>
      </c>
      <c r="B52" s="4" t="s">
        <v>86</v>
      </c>
      <c r="C52" s="4" t="s">
        <v>88</v>
      </c>
      <c r="D52" s="4" t="s">
        <v>91</v>
      </c>
      <c r="E52" s="4" t="s">
        <v>93</v>
      </c>
      <c r="F52" s="4" t="s">
        <v>95</v>
      </c>
      <c r="G52" s="4" t="s">
        <v>95</v>
      </c>
      <c r="H52" s="4" t="s">
        <v>97</v>
      </c>
      <c r="I52" s="4" t="s">
        <v>99</v>
      </c>
      <c r="J52" s="4" t="s">
        <v>99</v>
      </c>
      <c r="K52">
        <f>K51+D1530</f>
        <v>47</v>
      </c>
      <c r="L52" s="24">
        <f>A1561</f>
        <v>1.7415357275040091E-2</v>
      </c>
      <c r="M52">
        <f t="shared" si="0"/>
        <v>0.20898428730048108</v>
      </c>
    </row>
    <row r="53" spans="1:13" x14ac:dyDescent="0.25">
      <c r="A53" s="4" t="s">
        <v>84</v>
      </c>
      <c r="B53" s="4" t="s">
        <v>85</v>
      </c>
      <c r="C53" s="4" t="s">
        <v>87</v>
      </c>
      <c r="D53" s="4" t="s">
        <v>90</v>
      </c>
      <c r="E53" s="4" t="s">
        <v>92</v>
      </c>
      <c r="F53" s="4" t="s">
        <v>94</v>
      </c>
      <c r="G53" s="4" t="s">
        <v>28</v>
      </c>
      <c r="H53" s="4" t="s">
        <v>96</v>
      </c>
      <c r="I53" s="4" t="s">
        <v>32</v>
      </c>
      <c r="J53" s="4" t="s">
        <v>98</v>
      </c>
      <c r="K53">
        <f>K52+D1563</f>
        <v>48</v>
      </c>
      <c r="L53" s="24">
        <f>A1594</f>
        <v>1.7451931804525936E-2</v>
      </c>
      <c r="M53">
        <f t="shared" si="0"/>
        <v>0.20942318165431123</v>
      </c>
    </row>
    <row r="54" spans="1:13" x14ac:dyDescent="0.25">
      <c r="A54" s="4" t="s">
        <v>0</v>
      </c>
      <c r="B54" s="4" t="s">
        <v>22</v>
      </c>
      <c r="C54" s="4" t="s">
        <v>0</v>
      </c>
      <c r="D54" s="4" t="s">
        <v>0</v>
      </c>
      <c r="E54" s="4" t="s">
        <v>0</v>
      </c>
      <c r="F54" s="4" t="s">
        <v>20</v>
      </c>
      <c r="G54" s="4" t="s">
        <v>20</v>
      </c>
      <c r="H54" s="4" t="s">
        <v>0</v>
      </c>
      <c r="I54" s="4" t="s">
        <v>0</v>
      </c>
      <c r="J54" s="4" t="s">
        <v>0</v>
      </c>
      <c r="K54">
        <f>K53+D1596</f>
        <v>49</v>
      </c>
      <c r="L54" s="24">
        <f>A1627</f>
        <v>1.7488268907922828E-2</v>
      </c>
      <c r="M54">
        <f t="shared" si="0"/>
        <v>0.20985922689507394</v>
      </c>
    </row>
    <row r="55" spans="1:13" x14ac:dyDescent="0.25">
      <c r="A55" s="11">
        <f>A$27</f>
        <v>4.5999999999999999E-2</v>
      </c>
      <c r="B55" s="6">
        <f>$D$13/A55/0.167</f>
        <v>2.0142360142666429E-2</v>
      </c>
      <c r="C55" s="10">
        <f>B55^2/2/32.2</f>
        <v>6.2999172688956077E-6</v>
      </c>
      <c r="D55" s="6">
        <f>A55+C55</f>
        <v>4.6006299917268893E-2</v>
      </c>
      <c r="E55" s="6">
        <f>A55*0.167/(0.167+2*A55)</f>
        <v>2.966023166023166E-2</v>
      </c>
      <c r="F55" s="10">
        <f>$D$15^2*B55^2/($D$14^2*E55^1.333)</f>
        <v>1.9990924920768716E-6</v>
      </c>
      <c r="G55" s="10">
        <f>F49</f>
        <v>5.368116998532935E-5</v>
      </c>
      <c r="H55" s="10">
        <f>((G55+F55)/2)*D$23</f>
        <v>2.784013123870311E-5</v>
      </c>
      <c r="I55" s="6">
        <f>D49</f>
        <v>1.5444020052869283E-2</v>
      </c>
      <c r="J55" s="6">
        <f>H55+I55</f>
        <v>1.5471860184107986E-2</v>
      </c>
      <c r="K55">
        <f>K54+D1629</f>
        <v>50</v>
      </c>
      <c r="L55" s="24">
        <f>A1660</f>
        <v>1.7524372168451235E-2</v>
      </c>
      <c r="M55">
        <f t="shared" si="0"/>
        <v>0.21029246602141483</v>
      </c>
    </row>
    <row r="56" spans="1:13" x14ac:dyDescent="0.25">
      <c r="A56" s="11">
        <f>A55+(J55-D55)/2</f>
        <v>3.0732780133419547E-2</v>
      </c>
      <c r="B56" s="6">
        <f>$D$13/A56/0.167</f>
        <v>3.014854375491741E-2</v>
      </c>
      <c r="C56" s="10">
        <f>B56^2/2/32.2</f>
        <v>1.4113892710282135E-5</v>
      </c>
      <c r="D56" s="6">
        <f>A56+C56</f>
        <v>3.0746894026129831E-2</v>
      </c>
      <c r="E56" s="6">
        <f>A56*0.167/(0.167+2*A56)</f>
        <v>2.2464542473214104E-2</v>
      </c>
      <c r="F56" s="10">
        <f t="shared" ref="F56:F78" si="28">$D$15^2*B56^2/($D$14^2*E56^1.333)</f>
        <v>6.486452503237297E-6</v>
      </c>
      <c r="G56" s="10">
        <f>G55</f>
        <v>5.368116998532935E-5</v>
      </c>
      <c r="H56" s="10">
        <f t="shared" ref="H56:H78" si="29">((G56+F56)/2)*D$23</f>
        <v>3.0083811244283324E-5</v>
      </c>
      <c r="I56" s="6">
        <f>I55</f>
        <v>1.5444020052869283E-2</v>
      </c>
      <c r="J56" s="6">
        <f t="shared" ref="J56:J78" si="30">H56+I56</f>
        <v>1.5474103864113567E-2</v>
      </c>
      <c r="K56">
        <f>K55+D1662</f>
        <v>51</v>
      </c>
      <c r="L56" s="24">
        <f>A1693</f>
        <v>1.7560245085045362E-2</v>
      </c>
      <c r="M56">
        <f t="shared" si="0"/>
        <v>0.21072294102054434</v>
      </c>
    </row>
    <row r="57" spans="1:13" x14ac:dyDescent="0.25">
      <c r="A57" s="11">
        <f t="shared" ref="A57:A78" si="31">A56+(J56-D56)/2</f>
        <v>2.3096385052411416E-2</v>
      </c>
      <c r="B57" s="6">
        <f t="shared" ref="B57:B78" si="32">$D$13/A57/0.167</f>
        <v>4.0116605454060782E-2</v>
      </c>
      <c r="C57" s="10">
        <f t="shared" ref="C57:C78" si="33">B57^2/2/32.2</f>
        <v>2.498978312355247E-5</v>
      </c>
      <c r="D57" s="6">
        <f t="shared" ref="D57:D78" si="34">A57+C57</f>
        <v>2.3121374835534968E-2</v>
      </c>
      <c r="E57" s="6">
        <f t="shared" ref="E57:E78" si="35">A57*0.167/(0.167+2*A57)</f>
        <v>1.8092059603410777E-2</v>
      </c>
      <c r="F57" s="10">
        <f t="shared" si="28"/>
        <v>1.5326312339003377E-5</v>
      </c>
      <c r="G57" s="10">
        <f t="shared" ref="G57:G78" si="36">G56</f>
        <v>5.368116998532935E-5</v>
      </c>
      <c r="H57" s="10">
        <f t="shared" si="29"/>
        <v>3.4503741162166367E-5</v>
      </c>
      <c r="I57" s="6">
        <f t="shared" ref="I57:I78" si="37">I56</f>
        <v>1.5444020052869283E-2</v>
      </c>
      <c r="J57" s="6">
        <f t="shared" si="30"/>
        <v>1.5478523794031449E-2</v>
      </c>
      <c r="K57">
        <f>K56+D1695</f>
        <v>52</v>
      </c>
      <c r="L57" s="24">
        <f>A1726</f>
        <v>1.7595891075034106E-2</v>
      </c>
      <c r="M57">
        <f t="shared" si="0"/>
        <v>0.21115069290040928</v>
      </c>
    </row>
    <row r="58" spans="1:13" x14ac:dyDescent="0.25">
      <c r="A58" s="11">
        <f t="shared" si="31"/>
        <v>1.9274959531659655E-2</v>
      </c>
      <c r="B58" s="6">
        <f t="shared" si="32"/>
        <v>4.8070065467103781E-2</v>
      </c>
      <c r="C58" s="10">
        <f t="shared" si="33"/>
        <v>3.588091916167148E-5</v>
      </c>
      <c r="D58" s="6">
        <f t="shared" si="34"/>
        <v>1.9310840450821327E-2</v>
      </c>
      <c r="E58" s="6">
        <f t="shared" si="35"/>
        <v>1.5660031667517126E-2</v>
      </c>
      <c r="F58" s="10">
        <f t="shared" si="28"/>
        <v>2.6675445308006382E-5</v>
      </c>
      <c r="G58" s="10">
        <f t="shared" si="36"/>
        <v>5.368116998532935E-5</v>
      </c>
      <c r="H58" s="10">
        <f t="shared" si="29"/>
        <v>4.0178307646667866E-5</v>
      </c>
      <c r="I58" s="6">
        <f t="shared" si="37"/>
        <v>1.5444020052869283E-2</v>
      </c>
      <c r="J58" s="6">
        <f t="shared" si="30"/>
        <v>1.5484198360515952E-2</v>
      </c>
      <c r="K58">
        <f>K57+D1728</f>
        <v>53</v>
      </c>
      <c r="L58" s="24">
        <f>A1759</f>
        <v>1.7631313476714934E-2</v>
      </c>
      <c r="M58">
        <f t="shared" si="0"/>
        <v>0.21157576172057921</v>
      </c>
    </row>
    <row r="59" spans="1:13" x14ac:dyDescent="0.25">
      <c r="A59" s="11">
        <f t="shared" si="31"/>
        <v>1.7361638486506965E-2</v>
      </c>
      <c r="B59" s="6">
        <f t="shared" si="32"/>
        <v>5.336757629660048E-2</v>
      </c>
      <c r="C59" s="10">
        <f t="shared" si="33"/>
        <v>4.4225127325675046E-5</v>
      </c>
      <c r="D59" s="6">
        <f t="shared" si="34"/>
        <v>1.7405863613832642E-2</v>
      </c>
      <c r="E59" s="6">
        <f t="shared" si="35"/>
        <v>1.437312377011671E-2</v>
      </c>
      <c r="F59" s="10">
        <f t="shared" si="28"/>
        <v>3.6860403959025941E-5</v>
      </c>
      <c r="G59" s="10">
        <f t="shared" si="36"/>
        <v>5.368116998532935E-5</v>
      </c>
      <c r="H59" s="10">
        <f t="shared" si="29"/>
        <v>4.5270786972177642E-5</v>
      </c>
      <c r="I59" s="6">
        <f t="shared" si="37"/>
        <v>1.5444020052869283E-2</v>
      </c>
      <c r="J59" s="6">
        <f t="shared" si="30"/>
        <v>1.5489290839841461E-2</v>
      </c>
      <c r="K59">
        <f>K58+D1761</f>
        <v>54</v>
      </c>
      <c r="L59" s="24">
        <f>A1792</f>
        <v>1.7666515551825759E-2</v>
      </c>
      <c r="M59">
        <f t="shared" si="0"/>
        <v>0.21199818662190911</v>
      </c>
    </row>
    <row r="60" spans="1:13" x14ac:dyDescent="0.25">
      <c r="A60" s="11">
        <f t="shared" ref="A60:A68" si="38">A59+(J59-D59)/2</f>
        <v>1.6403352099511374E-2</v>
      </c>
      <c r="B60" s="6">
        <f t="shared" ref="B60:B68" si="39">$D$13/A60/0.167</f>
        <v>5.6485318424046749E-2</v>
      </c>
      <c r="C60" s="10">
        <f t="shared" ref="C60:C68" si="40">B60^2/2/32.2</f>
        <v>4.9543341575558301E-5</v>
      </c>
      <c r="D60" s="6">
        <f t="shared" ref="D60:D68" si="41">A60+C60</f>
        <v>1.6452895441086933E-2</v>
      </c>
      <c r="E60" s="6">
        <f t="shared" ref="E60:E68" si="42">A60*0.167/(0.167+2*A60)</f>
        <v>1.3710049478068503E-2</v>
      </c>
      <c r="F60" s="10">
        <f t="shared" si="28"/>
        <v>4.3976329784340245E-5</v>
      </c>
      <c r="G60" s="10">
        <f t="shared" si="36"/>
        <v>5.368116998532935E-5</v>
      </c>
      <c r="H60" s="10">
        <f t="shared" ref="H60:H68" si="43">((G60+F60)/2)*D$23</f>
        <v>4.8828749884834797E-5</v>
      </c>
      <c r="I60" s="6">
        <f t="shared" si="37"/>
        <v>1.5444020052869283E-2</v>
      </c>
      <c r="J60" s="6">
        <f t="shared" ref="J60:J68" si="44">H60+I60</f>
        <v>1.5492848802754118E-2</v>
      </c>
      <c r="K60">
        <f>K59+D1794</f>
        <v>55</v>
      </c>
      <c r="L60" s="24">
        <f>A1825</f>
        <v>1.7701500487919693E-2</v>
      </c>
      <c r="M60">
        <f t="shared" si="0"/>
        <v>0.21241800585503631</v>
      </c>
    </row>
    <row r="61" spans="1:13" x14ac:dyDescent="0.25">
      <c r="A61" s="11">
        <f t="shared" si="38"/>
        <v>1.5923328780344966E-2</v>
      </c>
      <c r="B61" s="6">
        <f t="shared" si="39"/>
        <v>5.8188120043488972E-2</v>
      </c>
      <c r="C61" s="10">
        <f t="shared" si="40"/>
        <v>5.2575424133470224E-5</v>
      </c>
      <c r="D61" s="6">
        <f t="shared" si="41"/>
        <v>1.5975904204478437E-2</v>
      </c>
      <c r="E61" s="6">
        <f t="shared" si="42"/>
        <v>1.337309834089616E-2</v>
      </c>
      <c r="F61" s="10">
        <f t="shared" si="28"/>
        <v>4.8241652928429769E-5</v>
      </c>
      <c r="G61" s="10">
        <f t="shared" si="36"/>
        <v>5.368116998532935E-5</v>
      </c>
      <c r="H61" s="10">
        <f t="shared" si="43"/>
        <v>5.0961411456879556E-5</v>
      </c>
      <c r="I61" s="6">
        <f t="shared" si="37"/>
        <v>1.5444020052869283E-2</v>
      </c>
      <c r="J61" s="6">
        <f t="shared" si="44"/>
        <v>1.5494981464326162E-2</v>
      </c>
      <c r="K61">
        <f>K60+D1827</f>
        <v>56</v>
      </c>
      <c r="L61" s="24">
        <f>A1858</f>
        <v>1.7736271400647256E-2</v>
      </c>
      <c r="M61">
        <f t="shared" si="0"/>
        <v>0.21283525680776708</v>
      </c>
    </row>
    <row r="62" spans="1:13" x14ac:dyDescent="0.25">
      <c r="A62" s="11">
        <f t="shared" si="38"/>
        <v>1.5682867410268829E-2</v>
      </c>
      <c r="B62" s="6">
        <f t="shared" si="39"/>
        <v>5.9080303513627253E-2</v>
      </c>
      <c r="C62" s="10">
        <f t="shared" si="40"/>
        <v>5.4200035143824783E-5</v>
      </c>
      <c r="D62" s="6">
        <f t="shared" si="41"/>
        <v>1.5737067445412655E-2</v>
      </c>
      <c r="E62" s="6">
        <f t="shared" si="42"/>
        <v>1.3203080964987984E-2</v>
      </c>
      <c r="F62" s="10">
        <f t="shared" si="28"/>
        <v>5.0587837307733072E-5</v>
      </c>
      <c r="G62" s="10">
        <f t="shared" si="36"/>
        <v>5.368116998532935E-5</v>
      </c>
      <c r="H62" s="10">
        <f t="shared" si="43"/>
        <v>5.2134503646531211E-5</v>
      </c>
      <c r="I62" s="6">
        <f t="shared" si="37"/>
        <v>1.5444020052869283E-2</v>
      </c>
      <c r="J62" s="6">
        <f t="shared" si="44"/>
        <v>1.5496154556515814E-2</v>
      </c>
      <c r="K62">
        <f>K61+D1860</f>
        <v>57</v>
      </c>
      <c r="L62" s="24">
        <f>A1891</f>
        <v>1.7770831335950369E-2</v>
      </c>
      <c r="M62">
        <f t="shared" si="0"/>
        <v>0.21324997603140444</v>
      </c>
    </row>
    <row r="63" spans="1:13" x14ac:dyDescent="0.25">
      <c r="A63" s="11">
        <f t="shared" si="38"/>
        <v>1.5562410965820409E-2</v>
      </c>
      <c r="B63" s="6">
        <f t="shared" si="39"/>
        <v>5.9537597908037934E-2</v>
      </c>
      <c r="C63" s="10">
        <f t="shared" si="40"/>
        <v>5.5042322432596314E-5</v>
      </c>
      <c r="D63" s="6">
        <f t="shared" si="41"/>
        <v>1.5617453288253005E-2</v>
      </c>
      <c r="E63" s="6">
        <f t="shared" si="42"/>
        <v>1.3117602357713243E-2</v>
      </c>
      <c r="F63" s="10">
        <f t="shared" si="28"/>
        <v>5.1820721400083301E-5</v>
      </c>
      <c r="G63" s="10">
        <f t="shared" si="36"/>
        <v>5.368116998532935E-5</v>
      </c>
      <c r="H63" s="10">
        <f t="shared" si="43"/>
        <v>5.2750945692706322E-5</v>
      </c>
      <c r="I63" s="6">
        <f t="shared" si="37"/>
        <v>1.5444020052869283E-2</v>
      </c>
      <c r="J63" s="6">
        <f t="shared" si="44"/>
        <v>1.549677099856199E-2</v>
      </c>
      <c r="K63">
        <f>K62+D1893</f>
        <v>58</v>
      </c>
      <c r="L63" s="24">
        <f>A1924</f>
        <v>1.7805183272172224E-2</v>
      </c>
      <c r="M63">
        <f t="shared" si="0"/>
        <v>0.21366219926606669</v>
      </c>
    </row>
    <row r="64" spans="1:13" x14ac:dyDescent="0.25">
      <c r="A64" s="11">
        <f t="shared" si="38"/>
        <v>1.5502069820974901E-2</v>
      </c>
      <c r="B64" s="6">
        <f t="shared" si="39"/>
        <v>5.9769345465661601E-2</v>
      </c>
      <c r="C64" s="10">
        <f t="shared" si="40"/>
        <v>5.5471656170708112E-5</v>
      </c>
      <c r="D64" s="6">
        <f t="shared" si="41"/>
        <v>1.5557541477145609E-2</v>
      </c>
      <c r="E64" s="6">
        <f t="shared" si="42"/>
        <v>1.3074704724781052E-2</v>
      </c>
      <c r="F64" s="10">
        <f t="shared" si="28"/>
        <v>5.2453458129762304E-5</v>
      </c>
      <c r="G64" s="10">
        <f t="shared" si="36"/>
        <v>5.368116998532935E-5</v>
      </c>
      <c r="H64" s="10">
        <f t="shared" si="43"/>
        <v>5.3067314057545824E-5</v>
      </c>
      <c r="I64" s="6">
        <f t="shared" si="37"/>
        <v>1.5444020052869283E-2</v>
      </c>
      <c r="J64" s="6">
        <f t="shared" si="44"/>
        <v>1.5497087366926829E-2</v>
      </c>
      <c r="K64">
        <f>K63+D1926</f>
        <v>59</v>
      </c>
      <c r="L64" s="24">
        <f>A1957</f>
        <v>1.7839330122086914E-2</v>
      </c>
      <c r="M64">
        <f t="shared" si="0"/>
        <v>0.21407196146504298</v>
      </c>
    </row>
    <row r="65" spans="1:13" x14ac:dyDescent="0.25">
      <c r="A65" s="11">
        <f t="shared" si="38"/>
        <v>1.5471842765865511E-2</v>
      </c>
      <c r="B65" s="6">
        <f t="shared" si="39"/>
        <v>5.9886115738381054E-2</v>
      </c>
      <c r="C65" s="10">
        <f t="shared" si="40"/>
        <v>5.5688615811036814E-5</v>
      </c>
      <c r="D65" s="6">
        <f t="shared" si="41"/>
        <v>1.5527531381676549E-2</v>
      </c>
      <c r="E65" s="6">
        <f t="shared" si="42"/>
        <v>1.3053196089376386E-2</v>
      </c>
      <c r="F65" s="10">
        <f t="shared" si="28"/>
        <v>5.2774308070120697E-5</v>
      </c>
      <c r="G65" s="10">
        <f t="shared" si="36"/>
        <v>5.368116998532935E-5</v>
      </c>
      <c r="H65" s="10">
        <f t="shared" si="43"/>
        <v>5.3227739027725027E-5</v>
      </c>
      <c r="I65" s="6">
        <f t="shared" si="37"/>
        <v>1.5444020052869283E-2</v>
      </c>
      <c r="J65" s="6">
        <f t="shared" si="44"/>
        <v>1.5497247791897008E-2</v>
      </c>
      <c r="K65">
        <f>K64+D1959</f>
        <v>60</v>
      </c>
      <c r="L65" s="24">
        <f>A1990</f>
        <v>1.7873274734852472E-2</v>
      </c>
      <c r="M65">
        <f t="shared" si="0"/>
        <v>0.21447929681822966</v>
      </c>
    </row>
    <row r="66" spans="1:13" x14ac:dyDescent="0.25">
      <c r="A66" s="11">
        <f t="shared" si="38"/>
        <v>1.5456700970975741E-2</v>
      </c>
      <c r="B66" s="6">
        <f t="shared" si="39"/>
        <v>5.9944781768276986E-2</v>
      </c>
      <c r="C66" s="10">
        <f t="shared" si="40"/>
        <v>5.5797777348545852E-5</v>
      </c>
      <c r="D66" s="6">
        <f t="shared" si="41"/>
        <v>1.5512498748324288E-2</v>
      </c>
      <c r="E66" s="6">
        <f t="shared" si="42"/>
        <v>1.3042416717742245E-2</v>
      </c>
      <c r="F66" s="10">
        <f t="shared" si="28"/>
        <v>5.29360206756733E-5</v>
      </c>
      <c r="G66" s="10">
        <f t="shared" si="36"/>
        <v>5.368116998532935E-5</v>
      </c>
      <c r="H66" s="10">
        <f t="shared" si="43"/>
        <v>5.3308595330501325E-5</v>
      </c>
      <c r="I66" s="6">
        <f t="shared" si="37"/>
        <v>1.5444020052869283E-2</v>
      </c>
      <c r="J66" s="6">
        <f t="shared" si="44"/>
        <v>1.5497328648199785E-2</v>
      </c>
      <c r="K66">
        <f>K65+D1992</f>
        <v>61</v>
      </c>
      <c r="L66" s="24">
        <f>A2023</f>
        <v>1.790701989789081E-2</v>
      </c>
      <c r="M66">
        <f t="shared" si="0"/>
        <v>0.21488423877468971</v>
      </c>
    </row>
    <row r="67" spans="1:13" x14ac:dyDescent="0.25">
      <c r="A67" s="11">
        <f t="shared" si="38"/>
        <v>1.5449115920913491E-2</v>
      </c>
      <c r="B67" s="6">
        <f t="shared" si="39"/>
        <v>5.9974212848541424E-2</v>
      </c>
      <c r="C67" s="10">
        <f t="shared" si="40"/>
        <v>5.5852580850965077E-5</v>
      </c>
      <c r="D67" s="6">
        <f t="shared" si="41"/>
        <v>1.5504968501764456E-2</v>
      </c>
      <c r="E67" s="6">
        <f t="shared" si="42"/>
        <v>1.3037015716515634E-2</v>
      </c>
      <c r="F67" s="10">
        <f t="shared" si="28"/>
        <v>5.3017277425140651E-5</v>
      </c>
      <c r="G67" s="10">
        <f t="shared" si="36"/>
        <v>5.368116998532935E-5</v>
      </c>
      <c r="H67" s="10">
        <f t="shared" si="43"/>
        <v>5.3349223705235001E-5</v>
      </c>
      <c r="I67" s="6">
        <f t="shared" si="37"/>
        <v>1.5444020052869283E-2</v>
      </c>
      <c r="J67" s="6">
        <f t="shared" si="44"/>
        <v>1.5497369276574517E-2</v>
      </c>
      <c r="K67">
        <f>K66+D2025</f>
        <v>62</v>
      </c>
      <c r="L67" s="24">
        <f>A2056</f>
        <v>1.7940568338697817E-2</v>
      </c>
      <c r="M67">
        <f t="shared" si="0"/>
        <v>0.2152868200643738</v>
      </c>
    </row>
    <row r="68" spans="1:13" x14ac:dyDescent="0.25">
      <c r="A68" s="11">
        <f t="shared" si="38"/>
        <v>1.5445316308318521E-2</v>
      </c>
      <c r="B68" s="6">
        <f t="shared" si="39"/>
        <v>5.998896675645525E-2</v>
      </c>
      <c r="C68" s="10">
        <f t="shared" si="40"/>
        <v>5.5880064169364796E-5</v>
      </c>
      <c r="D68" s="6">
        <f t="shared" si="41"/>
        <v>1.5501196372487886E-2</v>
      </c>
      <c r="E68" s="6">
        <f t="shared" si="42"/>
        <v>1.3034309857839831E-2</v>
      </c>
      <c r="F68" s="10">
        <f t="shared" si="28"/>
        <v>5.305804447174968E-5</v>
      </c>
      <c r="G68" s="10">
        <f t="shared" si="36"/>
        <v>5.368116998532935E-5</v>
      </c>
      <c r="H68" s="10">
        <f t="shared" si="43"/>
        <v>5.3369607228539515E-5</v>
      </c>
      <c r="I68" s="6">
        <f t="shared" si="37"/>
        <v>1.5444020052869283E-2</v>
      </c>
      <c r="J68" s="6">
        <f t="shared" si="44"/>
        <v>1.5497389660097822E-2</v>
      </c>
      <c r="K68">
        <f>K67+D2058</f>
        <v>63</v>
      </c>
      <c r="L68" s="24">
        <f>A2089</f>
        <v>1.7973922726586777E-2</v>
      </c>
      <c r="M68">
        <f t="shared" si="0"/>
        <v>0.21568707271904131</v>
      </c>
    </row>
    <row r="69" spans="1:13" x14ac:dyDescent="0.25">
      <c r="A69" s="11">
        <f t="shared" si="31"/>
        <v>1.5443412952123488E-2</v>
      </c>
      <c r="B69" s="6">
        <f t="shared" si="32"/>
        <v>5.9996360223939636E-2</v>
      </c>
      <c r="C69" s="10">
        <f t="shared" si="33"/>
        <v>5.5893839132309409E-5</v>
      </c>
      <c r="D69" s="6">
        <f t="shared" si="34"/>
        <v>1.5499306791255798E-2</v>
      </c>
      <c r="E69" s="6">
        <f t="shared" si="35"/>
        <v>1.303295432234871E-2</v>
      </c>
      <c r="F69" s="10">
        <f t="shared" si="28"/>
        <v>5.3078481851210607E-5</v>
      </c>
      <c r="G69" s="10">
        <f t="shared" si="36"/>
        <v>5.368116998532935E-5</v>
      </c>
      <c r="H69" s="10">
        <f t="shared" si="29"/>
        <v>5.3379825918269978E-5</v>
      </c>
      <c r="I69" s="6">
        <f t="shared" si="37"/>
        <v>1.5444020052869283E-2</v>
      </c>
      <c r="J69" s="6">
        <f t="shared" si="30"/>
        <v>1.5497399878787553E-2</v>
      </c>
      <c r="K69">
        <f>K68+D2091</f>
        <v>64</v>
      </c>
      <c r="L69" s="24">
        <f>A2122</f>
        <v>1.8007085674367998E-2</v>
      </c>
      <c r="M69">
        <f t="shared" si="0"/>
        <v>0.21608502809241598</v>
      </c>
    </row>
    <row r="70" spans="1:13" x14ac:dyDescent="0.25">
      <c r="A70" s="11">
        <f t="shared" si="31"/>
        <v>1.5442459495889366E-2</v>
      </c>
      <c r="B70" s="6">
        <f t="shared" si="32"/>
        <v>6.0000064549905023E-2</v>
      </c>
      <c r="C70" s="10">
        <f t="shared" si="33"/>
        <v>5.5900741397403245E-5</v>
      </c>
      <c r="D70" s="6">
        <f t="shared" si="34"/>
        <v>1.5498360237286769E-2</v>
      </c>
      <c r="E70" s="6">
        <f t="shared" si="35"/>
        <v>1.3032275268640689E-2</v>
      </c>
      <c r="F70" s="10">
        <f t="shared" si="28"/>
        <v>5.3088723593570544E-5</v>
      </c>
      <c r="G70" s="10">
        <f t="shared" si="36"/>
        <v>5.368116998532935E-5</v>
      </c>
      <c r="H70" s="10">
        <f t="shared" si="29"/>
        <v>5.3384946789449944E-5</v>
      </c>
      <c r="I70" s="6">
        <f t="shared" si="37"/>
        <v>1.5444020052869283E-2</v>
      </c>
      <c r="J70" s="6">
        <f t="shared" si="30"/>
        <v>1.5497404999658734E-2</v>
      </c>
      <c r="K70">
        <f>K69+D2124</f>
        <v>65</v>
      </c>
      <c r="L70" s="24">
        <f>A2155</f>
        <v>1.8040059739967508E-2</v>
      </c>
      <c r="M70">
        <f t="shared" ref="M70:M105" si="45">L70*12</f>
        <v>0.2164807168796101</v>
      </c>
    </row>
    <row r="71" spans="1:13" x14ac:dyDescent="0.25">
      <c r="A71" s="11">
        <f t="shared" si="31"/>
        <v>1.5441981877075349E-2</v>
      </c>
      <c r="B71" s="6">
        <f t="shared" si="32"/>
        <v>6.0001920345352747E-2</v>
      </c>
      <c r="C71" s="10">
        <f t="shared" si="33"/>
        <v>5.5904199458541235E-5</v>
      </c>
      <c r="D71" s="6">
        <f t="shared" si="34"/>
        <v>1.5497886076533889E-2</v>
      </c>
      <c r="E71" s="6">
        <f t="shared" si="35"/>
        <v>1.3031935102510253E-2</v>
      </c>
      <c r="F71" s="10">
        <f t="shared" si="28"/>
        <v>5.3093855026377311E-5</v>
      </c>
      <c r="G71" s="10">
        <f t="shared" si="36"/>
        <v>5.368116998532935E-5</v>
      </c>
      <c r="H71" s="10">
        <f t="shared" si="29"/>
        <v>5.3387512505853331E-5</v>
      </c>
      <c r="I71" s="6">
        <f t="shared" si="37"/>
        <v>1.5444020052869283E-2</v>
      </c>
      <c r="J71" s="6">
        <f t="shared" si="30"/>
        <v>1.5497407565375137E-2</v>
      </c>
      <c r="K71">
        <f>K70+D2157</f>
        <v>66</v>
      </c>
      <c r="L71" s="24">
        <f>A2188</f>
        <v>1.8072847427987461E-2</v>
      </c>
      <c r="M71">
        <f t="shared" si="45"/>
        <v>0.21687416913584953</v>
      </c>
    </row>
    <row r="72" spans="1:13" x14ac:dyDescent="0.25">
      <c r="A72" s="11">
        <f t="shared" si="31"/>
        <v>1.5441742621495972E-2</v>
      </c>
      <c r="B72" s="6">
        <f t="shared" si="32"/>
        <v>6.0002850019844019E-2</v>
      </c>
      <c r="C72" s="10">
        <f t="shared" si="33"/>
        <v>5.5905931840122596E-5</v>
      </c>
      <c r="D72" s="6">
        <f t="shared" si="34"/>
        <v>1.5497648553336095E-2</v>
      </c>
      <c r="E72" s="6">
        <f t="shared" si="35"/>
        <v>1.3031764700440835E-2</v>
      </c>
      <c r="F72" s="10">
        <f t="shared" si="28"/>
        <v>5.3096425785842512E-5</v>
      </c>
      <c r="G72" s="10">
        <f t="shared" si="36"/>
        <v>5.368116998532935E-5</v>
      </c>
      <c r="H72" s="10">
        <f t="shared" si="29"/>
        <v>5.3388797885585928E-5</v>
      </c>
      <c r="I72" s="6">
        <f t="shared" si="37"/>
        <v>1.5444020052869283E-2</v>
      </c>
      <c r="J72" s="6">
        <f t="shared" si="30"/>
        <v>1.5497408850754868E-2</v>
      </c>
      <c r="K72">
        <f>K71+D2190</f>
        <v>67</v>
      </c>
      <c r="L72" s="24">
        <f>A2221</f>
        <v>1.8105451191210736E-2</v>
      </c>
      <c r="M72">
        <f t="shared" si="45"/>
        <v>0.21726541429452884</v>
      </c>
    </row>
    <row r="73" spans="1:13" x14ac:dyDescent="0.25">
      <c r="A73" s="11">
        <f t="shared" si="31"/>
        <v>1.544162277020536E-2</v>
      </c>
      <c r="B73" s="6">
        <f t="shared" si="32"/>
        <v>6.0003315736376676E-2</v>
      </c>
      <c r="C73" s="10">
        <f t="shared" si="33"/>
        <v>5.5906799679492367E-5</v>
      </c>
      <c r="D73" s="6">
        <f t="shared" si="34"/>
        <v>1.5497529569884852E-2</v>
      </c>
      <c r="E73" s="6">
        <f t="shared" si="35"/>
        <v>1.3031679339914988E-2</v>
      </c>
      <c r="F73" s="10">
        <f t="shared" si="28"/>
        <v>5.3097713629663402E-5</v>
      </c>
      <c r="G73" s="10">
        <f t="shared" si="36"/>
        <v>5.368116998532935E-5</v>
      </c>
      <c r="H73" s="10">
        <f t="shared" si="29"/>
        <v>5.3389441807496376E-5</v>
      </c>
      <c r="I73" s="6">
        <f t="shared" si="37"/>
        <v>1.5444020052869283E-2</v>
      </c>
      <c r="J73" s="6">
        <f t="shared" si="30"/>
        <v>1.5497409494676779E-2</v>
      </c>
      <c r="K73">
        <f>K72+D2223</f>
        <v>68</v>
      </c>
      <c r="L73" s="24">
        <f>A2254</f>
        <v>1.8137873432052198E-2</v>
      </c>
      <c r="M73">
        <f t="shared" si="45"/>
        <v>0.21765448118462638</v>
      </c>
    </row>
    <row r="74" spans="1:13" x14ac:dyDescent="0.25">
      <c r="A74" s="11">
        <f t="shared" si="31"/>
        <v>1.5441562732601322E-2</v>
      </c>
      <c r="B74" s="6">
        <f t="shared" si="32"/>
        <v>6.0003549032408537E-2</v>
      </c>
      <c r="C74" s="10">
        <f t="shared" si="33"/>
        <v>5.5907234417463588E-5</v>
      </c>
      <c r="D74" s="6">
        <f t="shared" si="34"/>
        <v>1.5497469967018786E-2</v>
      </c>
      <c r="E74" s="6">
        <f t="shared" si="35"/>
        <v>1.3031636579835037E-2</v>
      </c>
      <c r="F74" s="10">
        <f t="shared" si="28"/>
        <v>5.3098358770321129E-5</v>
      </c>
      <c r="G74" s="10">
        <f t="shared" si="36"/>
        <v>5.368116998532935E-5</v>
      </c>
      <c r="H74" s="10">
        <f t="shared" si="29"/>
        <v>5.3389764377825236E-5</v>
      </c>
      <c r="I74" s="6">
        <f t="shared" si="37"/>
        <v>1.5444020052869283E-2</v>
      </c>
      <c r="J74" s="6">
        <f t="shared" si="30"/>
        <v>1.5497409817247109E-2</v>
      </c>
      <c r="K74">
        <f>K73+D2256</f>
        <v>69</v>
      </c>
      <c r="L74" s="24">
        <f>A2287</f>
        <v>1.8170116503958826E-2</v>
      </c>
      <c r="M74">
        <f t="shared" si="45"/>
        <v>0.21804139804750591</v>
      </c>
    </row>
    <row r="75" spans="1:13" x14ac:dyDescent="0.25">
      <c r="A75" s="11">
        <f t="shared" si="31"/>
        <v>1.5441532657715484E-2</v>
      </c>
      <c r="B75" s="6">
        <f t="shared" si="32"/>
        <v>6.0003665899038744E-2</v>
      </c>
      <c r="C75" s="10">
        <f t="shared" si="33"/>
        <v>5.5907452194463737E-5</v>
      </c>
      <c r="D75" s="6">
        <f t="shared" si="34"/>
        <v>1.5497440109909947E-2</v>
      </c>
      <c r="E75" s="6">
        <f t="shared" si="35"/>
        <v>1.3031615159831443E-2</v>
      </c>
      <c r="F75" s="10">
        <f t="shared" si="28"/>
        <v>5.3098681947247531E-5</v>
      </c>
      <c r="G75" s="10">
        <f t="shared" si="36"/>
        <v>5.368116998532935E-5</v>
      </c>
      <c r="H75" s="10">
        <f t="shared" si="29"/>
        <v>5.3389925966288441E-5</v>
      </c>
      <c r="I75" s="6">
        <f t="shared" si="37"/>
        <v>1.5444020052869283E-2</v>
      </c>
      <c r="J75" s="6">
        <f t="shared" si="30"/>
        <v>1.5497409978835572E-2</v>
      </c>
      <c r="K75">
        <f>K74+D2289</f>
        <v>70</v>
      </c>
      <c r="L75" s="24">
        <f>A2320</f>
        <v>1.820218271276091E-2</v>
      </c>
      <c r="M75">
        <f t="shared" si="45"/>
        <v>0.21842619255313092</v>
      </c>
    </row>
    <row r="76" spans="1:13" x14ac:dyDescent="0.25">
      <c r="A76" s="11">
        <f t="shared" si="31"/>
        <v>1.5441517592178296E-2</v>
      </c>
      <c r="B76" s="6">
        <f t="shared" si="32"/>
        <v>6.0003724441695237E-2</v>
      </c>
      <c r="C76" s="10">
        <f t="shared" si="33"/>
        <v>5.5907561286877232E-5</v>
      </c>
      <c r="D76" s="6">
        <f t="shared" si="34"/>
        <v>1.5497425153465173E-2</v>
      </c>
      <c r="E76" s="6">
        <f t="shared" si="35"/>
        <v>1.3031604429815387E-2</v>
      </c>
      <c r="F76" s="10">
        <f t="shared" si="28"/>
        <v>5.3098843838593875E-5</v>
      </c>
      <c r="G76" s="10">
        <f t="shared" si="36"/>
        <v>5.368116998532935E-5</v>
      </c>
      <c r="H76" s="10">
        <f t="shared" si="29"/>
        <v>5.3390006911961613E-5</v>
      </c>
      <c r="I76" s="6">
        <f t="shared" si="37"/>
        <v>1.5444020052869283E-2</v>
      </c>
      <c r="J76" s="6">
        <f t="shared" si="30"/>
        <v>1.5497410059781244E-2</v>
      </c>
      <c r="K76">
        <f>K75+D2322</f>
        <v>71</v>
      </c>
      <c r="L76" s="24">
        <f>A2353</f>
        <v>1.823407431797637E-2</v>
      </c>
      <c r="M76">
        <f t="shared" si="45"/>
        <v>0.21880889181571644</v>
      </c>
    </row>
    <row r="77" spans="1:13" x14ac:dyDescent="0.25">
      <c r="A77" s="11">
        <f t="shared" si="31"/>
        <v>1.544151004533633E-2</v>
      </c>
      <c r="B77" s="6">
        <f t="shared" si="32"/>
        <v>6.0003753767753659E-2</v>
      </c>
      <c r="C77" s="10">
        <f t="shared" si="33"/>
        <v>5.5907615935111974E-5</v>
      </c>
      <c r="D77" s="6">
        <f t="shared" si="34"/>
        <v>1.5497417661271443E-2</v>
      </c>
      <c r="E77" s="6">
        <f t="shared" si="35"/>
        <v>1.3031599054782758E-2</v>
      </c>
      <c r="F77" s="10">
        <f t="shared" si="28"/>
        <v>5.3098924935745052E-5</v>
      </c>
      <c r="G77" s="10">
        <f t="shared" si="36"/>
        <v>5.368116998532935E-5</v>
      </c>
      <c r="H77" s="10">
        <f t="shared" si="29"/>
        <v>5.3390047460537198E-5</v>
      </c>
      <c r="I77" s="6">
        <f t="shared" si="37"/>
        <v>1.5444020052869283E-2</v>
      </c>
      <c r="J77" s="6">
        <f t="shared" si="30"/>
        <v>1.549741010032982E-2</v>
      </c>
      <c r="K77">
        <f>K76+D2355</f>
        <v>72</v>
      </c>
      <c r="L77" s="24">
        <f>A2386</f>
        <v>1.8265793534070131E-2</v>
      </c>
      <c r="M77">
        <f t="shared" si="45"/>
        <v>0.21918952240884157</v>
      </c>
    </row>
    <row r="78" spans="1:13" x14ac:dyDescent="0.25">
      <c r="A78" s="32">
        <f t="shared" si="31"/>
        <v>1.5441506264865519E-2</v>
      </c>
      <c r="B78" s="6">
        <f t="shared" si="32"/>
        <v>6.0003768458188375E-2</v>
      </c>
      <c r="C78" s="10">
        <f t="shared" si="33"/>
        <v>5.5907643310308722E-5</v>
      </c>
      <c r="D78" s="6">
        <f t="shared" si="34"/>
        <v>1.5497413908175828E-2</v>
      </c>
      <c r="E78" s="6">
        <f t="shared" si="35"/>
        <v>1.3031596362245084E-2</v>
      </c>
      <c r="F78" s="10">
        <f t="shared" si="28"/>
        <v>5.3098965560139214E-5</v>
      </c>
      <c r="G78" s="10">
        <f t="shared" si="36"/>
        <v>5.368116998532935E-5</v>
      </c>
      <c r="H78" s="10">
        <f t="shared" si="29"/>
        <v>5.3390067772734285E-5</v>
      </c>
      <c r="I78" s="6">
        <f t="shared" si="37"/>
        <v>1.5444020052869283E-2</v>
      </c>
      <c r="J78" s="6">
        <f t="shared" si="30"/>
        <v>1.5497410120642017E-2</v>
      </c>
      <c r="K78">
        <f>K77+D2388</f>
        <v>73</v>
      </c>
      <c r="L78" s="24">
        <f>A2419</f>
        <v>1.8297342531670438E-2</v>
      </c>
      <c r="M78">
        <f t="shared" si="45"/>
        <v>0.21956811038004526</v>
      </c>
    </row>
    <row r="79" spans="1:13" x14ac:dyDescent="0.25">
      <c r="A79" s="4"/>
      <c r="B79" s="11"/>
      <c r="K79">
        <f>K78+D2421</f>
        <v>74</v>
      </c>
      <c r="L79" s="24">
        <f>A2452</f>
        <v>1.8328723438743873E-2</v>
      </c>
      <c r="M79">
        <f t="shared" si="45"/>
        <v>0.21994468126492647</v>
      </c>
    </row>
    <row r="80" spans="1:13" x14ac:dyDescent="0.25">
      <c r="A80" s="8" t="s">
        <v>82</v>
      </c>
      <c r="B80">
        <f>B51+1</f>
        <v>3</v>
      </c>
      <c r="C80" t="s">
        <v>83</v>
      </c>
      <c r="D80">
        <f>D$12/100</f>
        <v>1</v>
      </c>
      <c r="E80" t="s">
        <v>15</v>
      </c>
      <c r="K80">
        <f>K79+D2454</f>
        <v>75</v>
      </c>
      <c r="L80" s="24">
        <f>A2485</f>
        <v>1.8359938341730754E-2</v>
      </c>
      <c r="M80">
        <f t="shared" si="45"/>
        <v>0.22031926010076905</v>
      </c>
    </row>
    <row r="81" spans="1:13" x14ac:dyDescent="0.25">
      <c r="A81" s="4" t="s">
        <v>89</v>
      </c>
      <c r="B81" s="4" t="s">
        <v>86</v>
      </c>
      <c r="C81" s="4" t="s">
        <v>88</v>
      </c>
      <c r="D81" s="4" t="s">
        <v>91</v>
      </c>
      <c r="E81" s="4" t="s">
        <v>93</v>
      </c>
      <c r="F81" s="4" t="s">
        <v>95</v>
      </c>
      <c r="G81" s="4" t="s">
        <v>95</v>
      </c>
      <c r="H81" s="4" t="s">
        <v>97</v>
      </c>
      <c r="I81" s="4" t="s">
        <v>99</v>
      </c>
      <c r="J81" s="4" t="s">
        <v>99</v>
      </c>
      <c r="K81">
        <f>K80+D2487</f>
        <v>76</v>
      </c>
      <c r="L81" s="24">
        <f>A2518</f>
        <v>1.8390989286642526E-2</v>
      </c>
      <c r="M81">
        <f t="shared" si="45"/>
        <v>0.22069187143971031</v>
      </c>
    </row>
    <row r="82" spans="1:13" x14ac:dyDescent="0.25">
      <c r="A82" s="4" t="s">
        <v>84</v>
      </c>
      <c r="B82" s="4" t="s">
        <v>85</v>
      </c>
      <c r="C82" s="4" t="s">
        <v>87</v>
      </c>
      <c r="D82" s="4" t="s">
        <v>90</v>
      </c>
      <c r="E82" s="4" t="s">
        <v>92</v>
      </c>
      <c r="F82" s="4" t="s">
        <v>94</v>
      </c>
      <c r="G82" s="4" t="s">
        <v>28</v>
      </c>
      <c r="H82" s="4" t="s">
        <v>96</v>
      </c>
      <c r="I82" s="4" t="s">
        <v>32</v>
      </c>
      <c r="J82" s="4" t="s">
        <v>98</v>
      </c>
      <c r="K82">
        <f>K81+D2520</f>
        <v>77</v>
      </c>
      <c r="L82" s="24">
        <f>A2551</f>
        <v>1.8421878280122671E-2</v>
      </c>
      <c r="M82">
        <f t="shared" si="45"/>
        <v>0.22106253936147205</v>
      </c>
    </row>
    <row r="83" spans="1:13" x14ac:dyDescent="0.25">
      <c r="A83" s="4" t="s">
        <v>0</v>
      </c>
      <c r="B83" s="4" t="s">
        <v>22</v>
      </c>
      <c r="C83" s="4" t="s">
        <v>0</v>
      </c>
      <c r="D83" s="4" t="s">
        <v>0</v>
      </c>
      <c r="E83" s="4" t="s">
        <v>0</v>
      </c>
      <c r="F83" s="4" t="s">
        <v>20</v>
      </c>
      <c r="G83" s="4" t="s">
        <v>20</v>
      </c>
      <c r="H83" s="4" t="s">
        <v>0</v>
      </c>
      <c r="I83" s="4" t="s">
        <v>0</v>
      </c>
      <c r="J83" s="4" t="s">
        <v>0</v>
      </c>
      <c r="K83">
        <f>K82+D2553</f>
        <v>78</v>
      </c>
      <c r="L83" s="24">
        <f>A2584</f>
        <v>1.8452607290472593E-2</v>
      </c>
      <c r="M83">
        <f t="shared" si="45"/>
        <v>0.22143128748567112</v>
      </c>
    </row>
    <row r="84" spans="1:13" x14ac:dyDescent="0.25">
      <c r="A84" s="11">
        <f>A$27</f>
        <v>4.5999999999999999E-2</v>
      </c>
      <c r="B84" s="6">
        <f>$D$13/A84/0.167</f>
        <v>2.0142360142666429E-2</v>
      </c>
      <c r="C84" s="10">
        <f>B84^2/2/32.2</f>
        <v>6.2999172688956077E-6</v>
      </c>
      <c r="D84" s="6">
        <f>A84+C84</f>
        <v>4.6006299917268893E-2</v>
      </c>
      <c r="E84" s="6">
        <f>A84*0.167/(0.167+2*A84)</f>
        <v>2.966023166023166E-2</v>
      </c>
      <c r="F84" s="10">
        <f>$D$15^2*B84^2/($D$14^2*E84^1.333)</f>
        <v>1.9990924920768716E-6</v>
      </c>
      <c r="G84" s="10">
        <f>F78</f>
        <v>5.3098965560139214E-5</v>
      </c>
      <c r="H84" s="10">
        <f>((G84+F84)/2)*D$23</f>
        <v>2.7549029026108042E-5</v>
      </c>
      <c r="I84" s="6">
        <f>D78</f>
        <v>1.5497413908175828E-2</v>
      </c>
      <c r="J84" s="6">
        <f>H84+I84</f>
        <v>1.5524962937201936E-2</v>
      </c>
      <c r="K84">
        <f>K83+D2586</f>
        <v>79</v>
      </c>
      <c r="L84" s="24">
        <f>A2617</f>
        <v>1.84831782486439E-2</v>
      </c>
      <c r="M84">
        <f t="shared" si="45"/>
        <v>0.2217981389837268</v>
      </c>
    </row>
    <row r="85" spans="1:13" x14ac:dyDescent="0.25">
      <c r="A85" s="11">
        <f>A84+(J84-D84)/2</f>
        <v>3.0759331509966521E-2</v>
      </c>
      <c r="B85" s="6">
        <f>$D$13/A85/0.167</f>
        <v>3.012251960880356E-2</v>
      </c>
      <c r="C85" s="10">
        <f>B85^2/2/32.2</f>
        <v>1.4089537074266379E-5</v>
      </c>
      <c r="D85" s="6">
        <f>A85+C85</f>
        <v>3.0773421047040787E-2</v>
      </c>
      <c r="E85" s="6">
        <f>A85*0.167/(0.167+2*A85)</f>
        <v>2.2478725782306627E-2</v>
      </c>
      <c r="F85" s="10">
        <f t="shared" ref="F85:F109" si="46">$D$15^2*B85^2/($D$14^2*E85^1.333)</f>
        <v>6.4698135351221252E-6</v>
      </c>
      <c r="G85" s="10">
        <f>G84</f>
        <v>5.3098965560139214E-5</v>
      </c>
      <c r="H85" s="10">
        <f t="shared" ref="H85:H109" si="47">((G85+F85)/2)*D$23</f>
        <v>2.9784389547630669E-5</v>
      </c>
      <c r="I85" s="6">
        <f>I84</f>
        <v>1.5497413908175828E-2</v>
      </c>
      <c r="J85" s="6">
        <f t="shared" ref="J85:J109" si="48">H85+I85</f>
        <v>1.5527198297723458E-2</v>
      </c>
      <c r="K85">
        <f>K84+D2619</f>
        <v>80</v>
      </c>
      <c r="L85" s="24">
        <f>A2650</f>
        <v>1.8513593049198335E-2</v>
      </c>
      <c r="M85">
        <f t="shared" si="45"/>
        <v>0.22216311659038002</v>
      </c>
    </row>
    <row r="86" spans="1:13" x14ac:dyDescent="0.25">
      <c r="A86" s="11">
        <f t="shared" ref="A86:A109" si="49">A85+(J85-D85)/2</f>
        <v>2.3136220135307858E-2</v>
      </c>
      <c r="B86" s="6">
        <f t="shared" ref="B86:B109" si="50">$D$13/A86/0.167</f>
        <v>4.0047534175587443E-2</v>
      </c>
      <c r="C86" s="10">
        <f t="shared" ref="C86:C109" si="51">B86^2/2/32.2</f>
        <v>2.4903804247590747E-5</v>
      </c>
      <c r="D86" s="6">
        <f t="shared" ref="D86:D109" si="52">A86+C86</f>
        <v>2.316112393955545E-2</v>
      </c>
      <c r="E86" s="6">
        <f t="shared" ref="E86:E109" si="53">A86*0.167/(0.167+2*A86)</f>
        <v>1.8116493428282643E-2</v>
      </c>
      <c r="F86" s="10">
        <f t="shared" si="46"/>
        <v>1.5246128163560481E-5</v>
      </c>
      <c r="G86" s="10">
        <f t="shared" ref="G86:G109" si="54">G85</f>
        <v>5.3098965560139214E-5</v>
      </c>
      <c r="H86" s="10">
        <f t="shared" si="47"/>
        <v>3.4172546861849848E-5</v>
      </c>
      <c r="I86" s="6">
        <f t="shared" ref="I86:I109" si="55">I85</f>
        <v>1.5497413908175828E-2</v>
      </c>
      <c r="J86" s="6">
        <f t="shared" si="48"/>
        <v>1.5531586455037678E-2</v>
      </c>
      <c r="K86">
        <f>K85+D2652</f>
        <v>81</v>
      </c>
      <c r="L86" s="24">
        <f>A2683</f>
        <v>1.8543853551236701E-2</v>
      </c>
      <c r="M86">
        <f t="shared" si="45"/>
        <v>0.22252624261484041</v>
      </c>
    </row>
    <row r="87" spans="1:13" x14ac:dyDescent="0.25">
      <c r="A87" s="11">
        <f t="shared" ref="A87:A97" si="56">A86+(J86-D86)/2</f>
        <v>1.9321451393048972E-2</v>
      </c>
      <c r="B87" s="6">
        <f t="shared" ref="B87:B97" si="57">$D$13/A87/0.167</f>
        <v>4.795439782003065E-2</v>
      </c>
      <c r="C87" s="10">
        <f t="shared" ref="C87:C97" si="58">B87^2/2/32.2</f>
        <v>3.5708451401890684E-5</v>
      </c>
      <c r="D87" s="6">
        <f t="shared" ref="D87:D97" si="59">A87+C87</f>
        <v>1.9357159844450862E-2</v>
      </c>
      <c r="E87" s="6">
        <f t="shared" ref="E87:E97" si="60">A87*0.167/(0.167+2*A87)</f>
        <v>1.5690706262765863E-2</v>
      </c>
      <c r="F87" s="10">
        <f t="shared" si="46"/>
        <v>2.6478066948641007E-5</v>
      </c>
      <c r="G87" s="10">
        <f t="shared" si="54"/>
        <v>5.3098965560139214E-5</v>
      </c>
      <c r="H87" s="10">
        <f t="shared" ref="H87:H97" si="61">((G87+F87)/2)*D$23</f>
        <v>3.9788516254390114E-5</v>
      </c>
      <c r="I87" s="6">
        <f t="shared" si="55"/>
        <v>1.5497413908175828E-2</v>
      </c>
      <c r="J87" s="6">
        <f t="shared" ref="J87:J97" si="62">H87+I87</f>
        <v>1.5537202424430218E-2</v>
      </c>
      <c r="K87">
        <f>K86+D2685</f>
        <v>82</v>
      </c>
      <c r="L87" s="24">
        <f>A2716</f>
        <v>1.857396157929795E-2</v>
      </c>
      <c r="M87">
        <f t="shared" si="45"/>
        <v>0.2228875389515754</v>
      </c>
    </row>
    <row r="88" spans="1:13" x14ac:dyDescent="0.25">
      <c r="A88" s="11">
        <f t="shared" si="56"/>
        <v>1.7411472683038651E-2</v>
      </c>
      <c r="B88" s="6">
        <f t="shared" si="57"/>
        <v>5.321483044138197E-2</v>
      </c>
      <c r="C88" s="10">
        <f t="shared" si="58"/>
        <v>4.3972331970575051E-5</v>
      </c>
      <c r="D88" s="6">
        <f t="shared" si="59"/>
        <v>1.7455445015009226E-2</v>
      </c>
      <c r="E88" s="6">
        <f t="shared" si="60"/>
        <v>1.4407261437956341E-2</v>
      </c>
      <c r="F88" s="10">
        <f t="shared" si="46"/>
        <v>3.6533993265077477E-5</v>
      </c>
      <c r="G88" s="10">
        <f t="shared" si="54"/>
        <v>5.3098965560139214E-5</v>
      </c>
      <c r="H88" s="10">
        <f t="shared" si="61"/>
        <v>4.4816479412608346E-5</v>
      </c>
      <c r="I88" s="6">
        <f t="shared" si="55"/>
        <v>1.5497413908175828E-2</v>
      </c>
      <c r="J88" s="6">
        <f t="shared" si="62"/>
        <v>1.5542230387588436E-2</v>
      </c>
      <c r="K88">
        <f>K87+D2718</f>
        <v>83</v>
      </c>
      <c r="L88" s="24">
        <f>A2749</f>
        <v>1.8603918924229551E-2</v>
      </c>
      <c r="M88">
        <f t="shared" si="45"/>
        <v>0.22324702709075461</v>
      </c>
    </row>
    <row r="89" spans="1:13" x14ac:dyDescent="0.25">
      <c r="A89" s="11">
        <f t="shared" si="56"/>
        <v>1.6454865369328255E-2</v>
      </c>
      <c r="B89" s="6">
        <f t="shared" si="57"/>
        <v>5.6308486624857795E-2</v>
      </c>
      <c r="C89" s="10">
        <f t="shared" si="58"/>
        <v>4.9233628353754487E-5</v>
      </c>
      <c r="D89" s="6">
        <f t="shared" si="59"/>
        <v>1.6504098997682008E-2</v>
      </c>
      <c r="E89" s="6">
        <f t="shared" si="60"/>
        <v>1.374601679730263E-2</v>
      </c>
      <c r="F89" s="10">
        <f t="shared" si="46"/>
        <v>4.3549059160171105E-5</v>
      </c>
      <c r="G89" s="10">
        <f t="shared" si="54"/>
        <v>5.3098965560139214E-5</v>
      </c>
      <c r="H89" s="10">
        <f t="shared" si="61"/>
        <v>4.8324012360155156E-5</v>
      </c>
      <c r="I89" s="6">
        <f t="shared" si="55"/>
        <v>1.5497413908175828E-2</v>
      </c>
      <c r="J89" s="6">
        <f t="shared" si="62"/>
        <v>1.5545737920535983E-2</v>
      </c>
      <c r="K89">
        <f>K88+D2751</f>
        <v>84</v>
      </c>
      <c r="L89" s="24">
        <f>A2782</f>
        <v>1.8633727344030335E-2</v>
      </c>
      <c r="M89">
        <f t="shared" si="45"/>
        <v>0.22360472812836402</v>
      </c>
    </row>
    <row r="90" spans="1:13" x14ac:dyDescent="0.25">
      <c r="A90" s="11">
        <f t="shared" si="56"/>
        <v>1.5975684830755243E-2</v>
      </c>
      <c r="B90" s="6">
        <f t="shared" si="57"/>
        <v>5.7997423983911535E-2</v>
      </c>
      <c r="C90" s="10">
        <f t="shared" si="58"/>
        <v>5.2231384918782559E-5</v>
      </c>
      <c r="D90" s="6">
        <f t="shared" si="59"/>
        <v>1.6027916215674027E-2</v>
      </c>
      <c r="E90" s="6">
        <f t="shared" si="60"/>
        <v>1.341000753739606E-2</v>
      </c>
      <c r="F90" s="10">
        <f t="shared" si="46"/>
        <v>4.7750217819950989E-5</v>
      </c>
      <c r="G90" s="10">
        <f t="shared" si="54"/>
        <v>5.3098965560139214E-5</v>
      </c>
      <c r="H90" s="10">
        <f t="shared" si="61"/>
        <v>5.0424591690045101E-5</v>
      </c>
      <c r="I90" s="6">
        <f t="shared" si="55"/>
        <v>1.5497413908175828E-2</v>
      </c>
      <c r="J90" s="6">
        <f t="shared" si="62"/>
        <v>1.5547838499865872E-2</v>
      </c>
      <c r="K90">
        <f>K89+D2784</f>
        <v>85</v>
      </c>
      <c r="L90" s="24">
        <f>A2815</f>
        <v>1.8663388564666764E-2</v>
      </c>
      <c r="M90">
        <f t="shared" si="45"/>
        <v>0.22396066277600118</v>
      </c>
    </row>
    <row r="91" spans="1:13" x14ac:dyDescent="0.25">
      <c r="A91" s="11">
        <f t="shared" si="56"/>
        <v>1.5735645972851167E-2</v>
      </c>
      <c r="B91" s="6">
        <f t="shared" si="57"/>
        <v>5.888214364769246E-2</v>
      </c>
      <c r="C91" s="10">
        <f t="shared" si="58"/>
        <v>5.383706274142064E-5</v>
      </c>
      <c r="D91" s="6">
        <f t="shared" si="59"/>
        <v>1.5789483035592588E-2</v>
      </c>
      <c r="E91" s="6">
        <f t="shared" si="60"/>
        <v>1.3240468441073442E-2</v>
      </c>
      <c r="F91" s="10">
        <f t="shared" si="46"/>
        <v>5.0060005529165903E-5</v>
      </c>
      <c r="G91" s="10">
        <f t="shared" si="54"/>
        <v>5.3098965560139214E-5</v>
      </c>
      <c r="H91" s="10">
        <f t="shared" si="61"/>
        <v>5.1579485544652555E-5</v>
      </c>
      <c r="I91" s="6">
        <f t="shared" si="55"/>
        <v>1.5497413908175828E-2</v>
      </c>
      <c r="J91" s="6">
        <f t="shared" si="62"/>
        <v>1.554899339372048E-2</v>
      </c>
      <c r="K91">
        <f>K90+D2817</f>
        <v>86</v>
      </c>
      <c r="L91" s="24">
        <f>A2848</f>
        <v>1.8692904280863704E-2</v>
      </c>
      <c r="M91">
        <f t="shared" si="45"/>
        <v>0.22431485137036444</v>
      </c>
    </row>
    <row r="92" spans="1:13" x14ac:dyDescent="0.25">
      <c r="A92" s="11">
        <f t="shared" si="56"/>
        <v>1.5615401151915113E-2</v>
      </c>
      <c r="B92" s="6">
        <f t="shared" si="57"/>
        <v>5.9335559653491285E-2</v>
      </c>
      <c r="C92" s="10">
        <f t="shared" si="58"/>
        <v>5.4669388810450661E-5</v>
      </c>
      <c r="D92" s="6">
        <f t="shared" si="59"/>
        <v>1.5670070540725563E-2</v>
      </c>
      <c r="E92" s="6">
        <f t="shared" si="60"/>
        <v>1.3155230983592888E-2</v>
      </c>
      <c r="F92" s="10">
        <f t="shared" si="46"/>
        <v>5.1273462864185255E-5</v>
      </c>
      <c r="G92" s="10">
        <f t="shared" si="54"/>
        <v>5.3098965560139214E-5</v>
      </c>
      <c r="H92" s="10">
        <f t="shared" si="61"/>
        <v>5.2186214212162234E-5</v>
      </c>
      <c r="I92" s="6">
        <f t="shared" si="55"/>
        <v>1.5497413908175828E-2</v>
      </c>
      <c r="J92" s="6">
        <f t="shared" si="62"/>
        <v>1.5549600122387991E-2</v>
      </c>
      <c r="K92">
        <f>K91+D2850</f>
        <v>87</v>
      </c>
      <c r="L92" s="24">
        <f>A2881</f>
        <v>1.8722276156870596E-2</v>
      </c>
      <c r="M92">
        <f t="shared" si="45"/>
        <v>0.22466731388244715</v>
      </c>
    </row>
    <row r="93" spans="1:13" x14ac:dyDescent="0.25">
      <c r="A93" s="11">
        <f t="shared" si="56"/>
        <v>1.5555165942746328E-2</v>
      </c>
      <c r="B93" s="6">
        <f t="shared" si="57"/>
        <v>5.9565328327128721E-2</v>
      </c>
      <c r="C93" s="10">
        <f t="shared" si="58"/>
        <v>5.5093607744078311E-5</v>
      </c>
      <c r="D93" s="6">
        <f t="shared" si="59"/>
        <v>1.5610259550490406E-2</v>
      </c>
      <c r="E93" s="6">
        <f t="shared" si="60"/>
        <v>1.3112454498032488E-2</v>
      </c>
      <c r="F93" s="10">
        <f t="shared" si="46"/>
        <v>5.1896151213691748E-5</v>
      </c>
      <c r="G93" s="10">
        <f t="shared" si="54"/>
        <v>5.3098965560139214E-5</v>
      </c>
      <c r="H93" s="10">
        <f t="shared" si="61"/>
        <v>5.2497558386915477E-5</v>
      </c>
      <c r="I93" s="6">
        <f t="shared" si="55"/>
        <v>1.5497413908175828E-2</v>
      </c>
      <c r="J93" s="6">
        <f t="shared" si="62"/>
        <v>1.5549911466562743E-2</v>
      </c>
      <c r="K93">
        <f>K92+D2883</f>
        <v>88</v>
      </c>
      <c r="L93" s="24">
        <f>A2914</f>
        <v>1.8751505827204026E-2</v>
      </c>
      <c r="M93">
        <f t="shared" si="45"/>
        <v>0.22501806992644829</v>
      </c>
    </row>
    <row r="94" spans="1:13" x14ac:dyDescent="0.25">
      <c r="A94" s="11">
        <f t="shared" si="56"/>
        <v>1.5524991900782496E-2</v>
      </c>
      <c r="B94" s="6">
        <f t="shared" si="57"/>
        <v>5.9681098224338244E-2</v>
      </c>
      <c r="C94" s="10">
        <f t="shared" si="58"/>
        <v>5.5307973373650762E-5</v>
      </c>
      <c r="D94" s="6">
        <f t="shared" si="59"/>
        <v>1.5580299874156146E-2</v>
      </c>
      <c r="E94" s="6">
        <f t="shared" si="60"/>
        <v>1.3091006611888396E-2</v>
      </c>
      <c r="F94" s="10">
        <f t="shared" si="46"/>
        <v>5.221188608243974E-5</v>
      </c>
      <c r="G94" s="10">
        <f t="shared" si="54"/>
        <v>5.3098965560139214E-5</v>
      </c>
      <c r="H94" s="10">
        <f t="shared" si="61"/>
        <v>5.2655425821289474E-5</v>
      </c>
      <c r="I94" s="6">
        <f t="shared" si="55"/>
        <v>1.5497413908175828E-2</v>
      </c>
      <c r="J94" s="6">
        <f t="shared" si="62"/>
        <v>1.5550069333997118E-2</v>
      </c>
      <c r="K94">
        <f>K93+D2916</f>
        <v>89</v>
      </c>
      <c r="L94" s="24">
        <f>A2947</f>
        <v>1.878059489736747E-2</v>
      </c>
      <c r="M94">
        <f t="shared" si="45"/>
        <v>0.22536713876840964</v>
      </c>
    </row>
    <row r="95" spans="1:13" x14ac:dyDescent="0.25">
      <c r="A95" s="11">
        <f t="shared" si="56"/>
        <v>1.5509876630702982E-2</v>
      </c>
      <c r="B95" s="6">
        <f t="shared" si="57"/>
        <v>5.9739260899631039E-2</v>
      </c>
      <c r="C95" s="10">
        <f t="shared" si="58"/>
        <v>5.5415827528481141E-5</v>
      </c>
      <c r="D95" s="6">
        <f t="shared" si="59"/>
        <v>1.5565292458231463E-2</v>
      </c>
      <c r="E95" s="6">
        <f t="shared" si="60"/>
        <v>1.3080257674637845E-2</v>
      </c>
      <c r="F95" s="10">
        <f t="shared" si="46"/>
        <v>5.2371015810649655E-5</v>
      </c>
      <c r="G95" s="10">
        <f t="shared" si="54"/>
        <v>5.3098965560139214E-5</v>
      </c>
      <c r="H95" s="10">
        <f t="shared" si="61"/>
        <v>5.2734990685394438E-5</v>
      </c>
      <c r="I95" s="6">
        <f t="shared" si="55"/>
        <v>1.5497413908175828E-2</v>
      </c>
      <c r="J95" s="6">
        <f t="shared" si="62"/>
        <v>1.5550148898861223E-2</v>
      </c>
      <c r="K95">
        <f>K94+D2949</f>
        <v>90</v>
      </c>
      <c r="L95" s="24">
        <f>A2980</f>
        <v>1.8809544944549166E-2</v>
      </c>
      <c r="M95">
        <f t="shared" si="45"/>
        <v>0.22571453933458999</v>
      </c>
    </row>
    <row r="96" spans="1:13" x14ac:dyDescent="0.25">
      <c r="A96" s="11">
        <f t="shared" si="56"/>
        <v>1.5502304851017862E-2</v>
      </c>
      <c r="B96" s="6">
        <f t="shared" si="57"/>
        <v>5.9768439304160613E-2</v>
      </c>
      <c r="C96" s="10">
        <f t="shared" si="58"/>
        <v>5.5469974174769112E-5</v>
      </c>
      <c r="D96" s="6">
        <f t="shared" si="59"/>
        <v>1.5557774825192631E-2</v>
      </c>
      <c r="E96" s="6">
        <f t="shared" si="60"/>
        <v>1.307487191341569E-2</v>
      </c>
      <c r="F96" s="10">
        <f t="shared" si="46"/>
        <v>5.2450973605546269E-5</v>
      </c>
      <c r="G96" s="10">
        <f t="shared" si="54"/>
        <v>5.3098965560139214E-5</v>
      </c>
      <c r="H96" s="10">
        <f t="shared" si="61"/>
        <v>5.2774969582842745E-5</v>
      </c>
      <c r="I96" s="6">
        <f t="shared" si="55"/>
        <v>1.5497413908175828E-2</v>
      </c>
      <c r="J96" s="6">
        <f t="shared" si="62"/>
        <v>1.5550188877758671E-2</v>
      </c>
      <c r="K96">
        <f>K95+D2982</f>
        <v>91</v>
      </c>
      <c r="L96" s="24">
        <f>A3013</f>
        <v>1.8838357518298807E-2</v>
      </c>
      <c r="M96">
        <f t="shared" si="45"/>
        <v>0.22606029021958568</v>
      </c>
    </row>
    <row r="97" spans="1:13" x14ac:dyDescent="0.25">
      <c r="A97" s="11">
        <f t="shared" si="56"/>
        <v>1.5498511877300881E-2</v>
      </c>
      <c r="B97" s="6">
        <f t="shared" si="57"/>
        <v>5.9783066522643299E-2</v>
      </c>
      <c r="C97" s="10">
        <f t="shared" si="58"/>
        <v>5.5497127994577543E-5</v>
      </c>
      <c r="D97" s="6">
        <f t="shared" si="59"/>
        <v>1.5554009005295459E-2</v>
      </c>
      <c r="E97" s="6">
        <f t="shared" si="60"/>
        <v>1.307217368437384E-2</v>
      </c>
      <c r="F97" s="10">
        <f t="shared" si="46"/>
        <v>5.2491088723812547E-5</v>
      </c>
      <c r="G97" s="10">
        <f t="shared" si="54"/>
        <v>5.3098965560139214E-5</v>
      </c>
      <c r="H97" s="10">
        <f t="shared" si="61"/>
        <v>5.2795027141975881E-5</v>
      </c>
      <c r="I97" s="6">
        <f t="shared" si="55"/>
        <v>1.5497413908175828E-2</v>
      </c>
      <c r="J97" s="6">
        <f t="shared" si="62"/>
        <v>1.5550208935317804E-2</v>
      </c>
      <c r="K97">
        <f>K96+D3015</f>
        <v>92</v>
      </c>
      <c r="L97" s="24">
        <f>A3046</f>
        <v>1.886703414118391E-2</v>
      </c>
      <c r="M97">
        <f t="shared" si="45"/>
        <v>0.22640440969420692</v>
      </c>
    </row>
    <row r="98" spans="1:13" x14ac:dyDescent="0.25">
      <c r="A98" s="11">
        <f t="shared" si="49"/>
        <v>1.5496611842312054E-2</v>
      </c>
      <c r="B98" s="6">
        <f t="shared" si="50"/>
        <v>5.9790396506725504E-2</v>
      </c>
      <c r="C98" s="10">
        <f t="shared" si="51"/>
        <v>5.5510737801730635E-5</v>
      </c>
      <c r="D98" s="6">
        <f t="shared" si="52"/>
        <v>1.5552122580113785E-2</v>
      </c>
      <c r="E98" s="6">
        <f t="shared" si="53"/>
        <v>1.307082196807066E-2</v>
      </c>
      <c r="F98" s="10">
        <f t="shared" si="46"/>
        <v>5.2511199242816445E-5</v>
      </c>
      <c r="G98" s="10">
        <f t="shared" si="54"/>
        <v>5.3098965560139214E-5</v>
      </c>
      <c r="H98" s="10">
        <f t="shared" si="47"/>
        <v>5.2805082401477833E-5</v>
      </c>
      <c r="I98" s="6">
        <f t="shared" si="55"/>
        <v>1.5497413908175828E-2</v>
      </c>
      <c r="J98" s="6">
        <f t="shared" si="48"/>
        <v>1.5550218990577305E-2</v>
      </c>
      <c r="K98">
        <f>K97+D3048</f>
        <v>93</v>
      </c>
      <c r="L98" s="24">
        <f>A3079</f>
        <v>1.8895576309426565E-2</v>
      </c>
      <c r="M98">
        <f t="shared" si="45"/>
        <v>0.22674691571311878</v>
      </c>
    </row>
    <row r="99" spans="1:13" x14ac:dyDescent="0.25">
      <c r="A99" s="11">
        <f t="shared" si="49"/>
        <v>1.5495660047543814E-2</v>
      </c>
      <c r="B99" s="6">
        <f t="shared" si="50"/>
        <v>5.9794069030929799E-2</v>
      </c>
      <c r="C99" s="10">
        <f t="shared" si="51"/>
        <v>5.551755731794407E-5</v>
      </c>
      <c r="D99" s="6">
        <f t="shared" si="52"/>
        <v>1.5551177604861757E-2</v>
      </c>
      <c r="E99" s="6">
        <f t="shared" si="53"/>
        <v>1.3070144826030798E-2</v>
      </c>
      <c r="F99" s="10">
        <f t="shared" si="46"/>
        <v>5.2521277189399079E-5</v>
      </c>
      <c r="G99" s="10">
        <f t="shared" si="54"/>
        <v>5.3098965560139214E-5</v>
      </c>
      <c r="H99" s="10">
        <f t="shared" si="47"/>
        <v>5.2810121374769147E-5</v>
      </c>
      <c r="I99" s="6">
        <f t="shared" si="55"/>
        <v>1.5497413908175828E-2</v>
      </c>
      <c r="J99" s="6">
        <f t="shared" si="48"/>
        <v>1.5550224029550598E-2</v>
      </c>
      <c r="K99">
        <f>K98+D3081</f>
        <v>94</v>
      </c>
      <c r="L99" s="24">
        <f>A3112</f>
        <v>1.8923985493521235E-2</v>
      </c>
      <c r="M99">
        <f t="shared" si="45"/>
        <v>0.22708782592225482</v>
      </c>
    </row>
    <row r="100" spans="1:13" x14ac:dyDescent="0.25">
      <c r="A100" s="11">
        <f t="shared" si="49"/>
        <v>1.5495183259888235E-2</v>
      </c>
      <c r="B100" s="6">
        <f t="shared" si="50"/>
        <v>5.9795908897778263E-2</v>
      </c>
      <c r="C100" s="10">
        <f t="shared" si="51"/>
        <v>5.5520973927195609E-5</v>
      </c>
      <c r="D100" s="6">
        <f t="shared" si="52"/>
        <v>1.5550704233815431E-2</v>
      </c>
      <c r="E100" s="6">
        <f t="shared" si="53"/>
        <v>1.3069805616743787E-2</v>
      </c>
      <c r="F100" s="10">
        <f t="shared" si="46"/>
        <v>5.252632656217308E-5</v>
      </c>
      <c r="G100" s="10">
        <f t="shared" si="54"/>
        <v>5.3098965560139214E-5</v>
      </c>
      <c r="H100" s="10">
        <f t="shared" si="47"/>
        <v>5.2812646061156147E-5</v>
      </c>
      <c r="I100" s="6">
        <f t="shared" si="55"/>
        <v>1.5497413908175828E-2</v>
      </c>
      <c r="J100" s="6">
        <f t="shared" si="48"/>
        <v>1.5550226554236985E-2</v>
      </c>
      <c r="K100">
        <f>K99+D3114</f>
        <v>95</v>
      </c>
      <c r="L100" s="24">
        <f>A3145</f>
        <v>1.8952263138834358E-2</v>
      </c>
      <c r="M100">
        <f t="shared" si="45"/>
        <v>0.22742715766601229</v>
      </c>
    </row>
    <row r="101" spans="1:13" x14ac:dyDescent="0.25">
      <c r="A101" s="11">
        <f t="shared" si="49"/>
        <v>1.5494944420099011E-2</v>
      </c>
      <c r="B101" s="6">
        <f t="shared" si="50"/>
        <v>5.9796830594680841E-2</v>
      </c>
      <c r="C101" s="10">
        <f t="shared" si="51"/>
        <v>5.5522685546101842E-5</v>
      </c>
      <c r="D101" s="6">
        <f t="shared" si="52"/>
        <v>1.5550467105645113E-2</v>
      </c>
      <c r="E101" s="6">
        <f t="shared" si="53"/>
        <v>1.3069635693593871E-2</v>
      </c>
      <c r="F101" s="10">
        <f t="shared" si="46"/>
        <v>5.2528856215669141E-5</v>
      </c>
      <c r="G101" s="10">
        <f t="shared" si="54"/>
        <v>5.3098965560139214E-5</v>
      </c>
      <c r="H101" s="10">
        <f t="shared" si="47"/>
        <v>5.2813910887904178E-5</v>
      </c>
      <c r="I101" s="6">
        <f t="shared" si="55"/>
        <v>1.5497413908175828E-2</v>
      </c>
      <c r="J101" s="6">
        <f t="shared" si="48"/>
        <v>1.5550227819063732E-2</v>
      </c>
      <c r="K101">
        <f>K100+D3147</f>
        <v>96</v>
      </c>
      <c r="L101" s="24">
        <f>A3178</f>
        <v>1.8980410666186331E-2</v>
      </c>
      <c r="M101">
        <f t="shared" si="45"/>
        <v>0.22776492799423598</v>
      </c>
    </row>
    <row r="102" spans="1:13" x14ac:dyDescent="0.25">
      <c r="A102" s="11">
        <f t="shared" si="49"/>
        <v>1.549482477680832E-2</v>
      </c>
      <c r="B102" s="6">
        <f t="shared" si="50"/>
        <v>5.9797292315912826E-2</v>
      </c>
      <c r="C102" s="10">
        <f t="shared" si="51"/>
        <v>5.5523542986253525E-5</v>
      </c>
      <c r="D102" s="6">
        <f t="shared" si="52"/>
        <v>1.5550348319794573E-2</v>
      </c>
      <c r="E102" s="6">
        <f t="shared" si="53"/>
        <v>1.306955057277499E-2</v>
      </c>
      <c r="F102" s="10">
        <f t="shared" si="46"/>
        <v>5.2530123469783734E-5</v>
      </c>
      <c r="G102" s="10">
        <f t="shared" si="54"/>
        <v>5.3098965560139214E-5</v>
      </c>
      <c r="H102" s="10">
        <f t="shared" si="47"/>
        <v>5.2814544514961474E-5</v>
      </c>
      <c r="I102" s="6">
        <f t="shared" si="55"/>
        <v>1.5497413908175828E-2</v>
      </c>
      <c r="J102" s="6">
        <f t="shared" si="48"/>
        <v>1.5550228452690789E-2</v>
      </c>
      <c r="K102">
        <f>K101+D3180</f>
        <v>97</v>
      </c>
      <c r="L102" s="24">
        <f>A3211</f>
        <v>1.900842947241654E-2</v>
      </c>
      <c r="M102">
        <f t="shared" si="45"/>
        <v>0.22810115366899847</v>
      </c>
    </row>
    <row r="103" spans="1:13" x14ac:dyDescent="0.25">
      <c r="A103" s="11">
        <f t="shared" si="49"/>
        <v>1.5494764843256428E-2</v>
      </c>
      <c r="B103" s="6">
        <f t="shared" si="50"/>
        <v>5.9797523611073364E-2</v>
      </c>
      <c r="C103" s="10">
        <f t="shared" si="51"/>
        <v>5.5523972515790002E-5</v>
      </c>
      <c r="D103" s="6">
        <f t="shared" si="52"/>
        <v>1.5550288815772218E-2</v>
      </c>
      <c r="E103" s="6">
        <f t="shared" si="53"/>
        <v>1.3069507932671722E-2</v>
      </c>
      <c r="F103" s="10">
        <f t="shared" si="46"/>
        <v>5.2530758297527194E-5</v>
      </c>
      <c r="G103" s="10">
        <f t="shared" si="54"/>
        <v>5.3098965560139214E-5</v>
      </c>
      <c r="H103" s="10">
        <f t="shared" si="47"/>
        <v>5.2814861928833204E-5</v>
      </c>
      <c r="I103" s="6">
        <f t="shared" si="55"/>
        <v>1.5497413908175828E-2</v>
      </c>
      <c r="J103" s="6">
        <f t="shared" si="48"/>
        <v>1.5550228770104662E-2</v>
      </c>
      <c r="K103">
        <f>K102+D3213</f>
        <v>98</v>
      </c>
      <c r="L103" s="24">
        <f>A3244</f>
        <v>1.9036320930932001E-2</v>
      </c>
      <c r="M103">
        <f t="shared" si="45"/>
        <v>0.22843585117118401</v>
      </c>
    </row>
    <row r="104" spans="1:13" x14ac:dyDescent="0.25">
      <c r="A104" s="11">
        <f t="shared" si="49"/>
        <v>1.549473482042265E-2</v>
      </c>
      <c r="B104" s="6">
        <f t="shared" si="50"/>
        <v>5.9797639475664313E-2</v>
      </c>
      <c r="C104" s="10">
        <f t="shared" si="51"/>
        <v>5.5524187684185195E-5</v>
      </c>
      <c r="D104" s="6">
        <f t="shared" si="52"/>
        <v>1.5550259008106835E-2</v>
      </c>
      <c r="E104" s="6">
        <f t="shared" si="53"/>
        <v>1.3069486572717984E-2</v>
      </c>
      <c r="F104" s="10">
        <f t="shared" si="46"/>
        <v>5.2531076309033517E-5</v>
      </c>
      <c r="G104" s="10">
        <f t="shared" si="54"/>
        <v>5.3098965560139214E-5</v>
      </c>
      <c r="H104" s="10">
        <f t="shared" si="47"/>
        <v>5.2815020934586369E-5</v>
      </c>
      <c r="I104" s="6">
        <f t="shared" si="55"/>
        <v>1.5497413908175828E-2</v>
      </c>
      <c r="J104" s="6">
        <f t="shared" si="48"/>
        <v>1.5550228929110415E-2</v>
      </c>
      <c r="K104">
        <f>K103+D3246</f>
        <v>99</v>
      </c>
      <c r="L104" s="24">
        <f>A3277</f>
        <v>1.9064086392240193E-2</v>
      </c>
      <c r="M104">
        <f t="shared" si="45"/>
        <v>0.22876903670688231</v>
      </c>
    </row>
    <row r="105" spans="1:13" x14ac:dyDescent="0.25">
      <c r="A105" s="11">
        <f t="shared" si="49"/>
        <v>1.549471978092444E-2</v>
      </c>
      <c r="B105" s="6">
        <f t="shared" si="50"/>
        <v>5.9797697516500443E-2</v>
      </c>
      <c r="C105" s="10">
        <f t="shared" si="51"/>
        <v>5.5524295470106883E-5</v>
      </c>
      <c r="D105" s="6">
        <f t="shared" si="52"/>
        <v>1.5550244076394546E-2</v>
      </c>
      <c r="E105" s="6">
        <f t="shared" si="53"/>
        <v>1.3069475872757592E-2</v>
      </c>
      <c r="F105" s="10">
        <f t="shared" si="46"/>
        <v>5.2531235613201478E-5</v>
      </c>
      <c r="G105" s="10">
        <f t="shared" si="54"/>
        <v>5.3098965560139214E-5</v>
      </c>
      <c r="H105" s="10">
        <f t="shared" si="47"/>
        <v>5.2815100586670342E-5</v>
      </c>
      <c r="I105" s="6">
        <f t="shared" si="55"/>
        <v>1.5497413908175828E-2</v>
      </c>
      <c r="J105" s="6">
        <f t="shared" si="48"/>
        <v>1.5550229008762498E-2</v>
      </c>
      <c r="K105">
        <f>K104+D3279</f>
        <v>100</v>
      </c>
      <c r="L105" s="24">
        <f>A3310</f>
        <v>1.9091727184466674E-2</v>
      </c>
      <c r="M105">
        <f t="shared" si="45"/>
        <v>0.22910072621360009</v>
      </c>
    </row>
    <row r="106" spans="1:13" x14ac:dyDescent="0.25">
      <c r="A106" s="11">
        <f t="shared" si="49"/>
        <v>1.5494712247108416E-2</v>
      </c>
      <c r="B106" s="6">
        <f t="shared" si="50"/>
        <v>5.9797726591248303E-2</v>
      </c>
      <c r="C106" s="10">
        <f t="shared" si="51"/>
        <v>5.5524349464001301E-5</v>
      </c>
      <c r="D106" s="6">
        <f t="shared" si="52"/>
        <v>1.5550236596572417E-2</v>
      </c>
      <c r="E106" s="6">
        <f t="shared" si="53"/>
        <v>1.3069470512768163E-2</v>
      </c>
      <c r="F106" s="10">
        <f t="shared" si="46"/>
        <v>5.2531315414530705E-5</v>
      </c>
      <c r="G106" s="10">
        <f t="shared" si="54"/>
        <v>5.3098965560139214E-5</v>
      </c>
      <c r="H106" s="10">
        <f t="shared" si="47"/>
        <v>5.2815140487334956E-5</v>
      </c>
      <c r="I106" s="6">
        <f t="shared" si="55"/>
        <v>1.5497413908175828E-2</v>
      </c>
      <c r="J106" s="6">
        <f t="shared" si="48"/>
        <v>1.5550229048663163E-2</v>
      </c>
    </row>
    <row r="107" spans="1:13" x14ac:dyDescent="0.25">
      <c r="A107" s="11">
        <f t="shared" si="49"/>
        <v>1.549470847315379E-2</v>
      </c>
      <c r="B107" s="6">
        <f t="shared" si="50"/>
        <v>5.9797741155827387E-2</v>
      </c>
      <c r="C107" s="10">
        <f t="shared" si="51"/>
        <v>5.5524376511480311E-5</v>
      </c>
      <c r="D107" s="6">
        <f t="shared" si="52"/>
        <v>1.5550232849665269E-2</v>
      </c>
      <c r="E107" s="6">
        <f t="shared" si="53"/>
        <v>1.3069467827759775E-2</v>
      </c>
      <c r="F107" s="10">
        <f t="shared" si="46"/>
        <v>5.2531355389897004E-5</v>
      </c>
      <c r="G107" s="10">
        <f t="shared" si="54"/>
        <v>5.3098965560139214E-5</v>
      </c>
      <c r="H107" s="10">
        <f t="shared" si="47"/>
        <v>5.2815160475018109E-5</v>
      </c>
      <c r="I107" s="6">
        <f t="shared" si="55"/>
        <v>1.5497413908175828E-2</v>
      </c>
      <c r="J107" s="6">
        <f t="shared" si="48"/>
        <v>1.5550229068650846E-2</v>
      </c>
    </row>
    <row r="108" spans="1:13" x14ac:dyDescent="0.25">
      <c r="A108" s="11">
        <f t="shared" si="49"/>
        <v>1.5494706582646577E-2</v>
      </c>
      <c r="B108" s="6">
        <f t="shared" si="50"/>
        <v>5.9797748451742308E-2</v>
      </c>
      <c r="C108" s="10">
        <f t="shared" si="51"/>
        <v>5.5524390060525606E-5</v>
      </c>
      <c r="D108" s="6">
        <f t="shared" si="52"/>
        <v>1.5550230972707102E-2</v>
      </c>
      <c r="E108" s="6">
        <f t="shared" si="53"/>
        <v>1.3069466482744129E-2</v>
      </c>
      <c r="F108" s="10">
        <f t="shared" si="46"/>
        <v>5.2531375414985654E-5</v>
      </c>
      <c r="G108" s="10">
        <f t="shared" si="54"/>
        <v>5.3098965560139214E-5</v>
      </c>
      <c r="H108" s="10">
        <f t="shared" si="47"/>
        <v>5.2815170487562437E-5</v>
      </c>
      <c r="I108" s="6">
        <f t="shared" si="55"/>
        <v>1.5497413908175828E-2</v>
      </c>
      <c r="J108" s="6">
        <f t="shared" si="48"/>
        <v>1.5550229078663391E-2</v>
      </c>
    </row>
    <row r="109" spans="1:13" x14ac:dyDescent="0.25">
      <c r="A109" s="25">
        <f t="shared" si="49"/>
        <v>1.5494705635624721E-2</v>
      </c>
      <c r="B109" s="6">
        <f t="shared" si="50"/>
        <v>5.9797752106524542E-2</v>
      </c>
      <c r="C109" s="10">
        <f t="shared" si="51"/>
        <v>5.5524396847722983E-5</v>
      </c>
      <c r="D109" s="6">
        <f t="shared" si="52"/>
        <v>1.5550230032472443E-2</v>
      </c>
      <c r="E109" s="6">
        <f t="shared" si="53"/>
        <v>1.3069465808978253E-2</v>
      </c>
      <c r="F109" s="10">
        <f t="shared" si="46"/>
        <v>5.2531385446263925E-5</v>
      </c>
      <c r="G109" s="10">
        <f t="shared" si="54"/>
        <v>5.3098965560139214E-5</v>
      </c>
      <c r="H109" s="10">
        <f t="shared" si="47"/>
        <v>5.2815175503201573E-5</v>
      </c>
      <c r="I109" s="6">
        <f t="shared" si="55"/>
        <v>1.5497413908175828E-2</v>
      </c>
      <c r="J109" s="6">
        <f t="shared" si="48"/>
        <v>1.5550229083679029E-2</v>
      </c>
    </row>
    <row r="111" spans="1:13" x14ac:dyDescent="0.25">
      <c r="A111" s="8" t="s">
        <v>82</v>
      </c>
      <c r="B111">
        <f>B80+1</f>
        <v>4</v>
      </c>
      <c r="C111" t="s">
        <v>83</v>
      </c>
      <c r="D111">
        <f>D$12/100</f>
        <v>1</v>
      </c>
      <c r="E111" t="s">
        <v>15</v>
      </c>
    </row>
    <row r="112" spans="1:13" x14ac:dyDescent="0.25">
      <c r="A112" s="4" t="s">
        <v>89</v>
      </c>
      <c r="B112" s="4" t="s">
        <v>86</v>
      </c>
      <c r="C112" s="4" t="s">
        <v>88</v>
      </c>
      <c r="D112" s="4" t="s">
        <v>91</v>
      </c>
      <c r="E112" s="4" t="s">
        <v>93</v>
      </c>
      <c r="F112" s="4" t="s">
        <v>95</v>
      </c>
      <c r="G112" s="4" t="s">
        <v>95</v>
      </c>
      <c r="H112" s="4" t="s">
        <v>97</v>
      </c>
      <c r="I112" s="4" t="s">
        <v>99</v>
      </c>
      <c r="J112" s="4" t="s">
        <v>99</v>
      </c>
    </row>
    <row r="113" spans="1:20" x14ac:dyDescent="0.25">
      <c r="A113" s="4" t="s">
        <v>84</v>
      </c>
      <c r="B113" s="4" t="s">
        <v>85</v>
      </c>
      <c r="C113" s="4" t="s">
        <v>87</v>
      </c>
      <c r="D113" s="4" t="s">
        <v>90</v>
      </c>
      <c r="E113" s="4" t="s">
        <v>92</v>
      </c>
      <c r="F113" s="4" t="s">
        <v>94</v>
      </c>
      <c r="G113" s="4" t="s">
        <v>28</v>
      </c>
      <c r="H113" s="4" t="s">
        <v>96</v>
      </c>
      <c r="I113" s="4" t="s">
        <v>32</v>
      </c>
      <c r="J113" s="4" t="s">
        <v>98</v>
      </c>
    </row>
    <row r="114" spans="1:20" x14ac:dyDescent="0.25">
      <c r="A114" s="4" t="s">
        <v>0</v>
      </c>
      <c r="B114" s="4" t="s">
        <v>22</v>
      </c>
      <c r="C114" s="4" t="s">
        <v>0</v>
      </c>
      <c r="D114" s="4" t="s">
        <v>0</v>
      </c>
      <c r="E114" s="4" t="s">
        <v>0</v>
      </c>
      <c r="F114" s="4" t="s">
        <v>20</v>
      </c>
      <c r="G114" s="4" t="s">
        <v>20</v>
      </c>
      <c r="H114" s="4" t="s">
        <v>0</v>
      </c>
      <c r="I114" s="4" t="s">
        <v>0</v>
      </c>
      <c r="J114" s="4" t="s">
        <v>0</v>
      </c>
    </row>
    <row r="115" spans="1:20" x14ac:dyDescent="0.25">
      <c r="A115" s="11">
        <f>A$27</f>
        <v>4.5999999999999999E-2</v>
      </c>
      <c r="B115" s="6">
        <f>$D$13/A115/0.167</f>
        <v>2.0142360142666429E-2</v>
      </c>
      <c r="C115" s="10">
        <f>B115^2/2/32.2</f>
        <v>6.2999172688956077E-6</v>
      </c>
      <c r="D115" s="6">
        <f>A115+C115</f>
        <v>4.6006299917268893E-2</v>
      </c>
      <c r="E115" s="6">
        <f>A115*0.167/(0.167+2*A115)</f>
        <v>2.966023166023166E-2</v>
      </c>
      <c r="F115" s="10">
        <f>$D$15^2*B115^2/($D$14^2*E115^1.333)</f>
        <v>1.9990924920768716E-6</v>
      </c>
      <c r="G115" s="10">
        <f>F109</f>
        <v>5.2531385446263925E-5</v>
      </c>
      <c r="H115" s="10">
        <f>((G115+F115)/2)*D$23</f>
        <v>2.7265238969170397E-5</v>
      </c>
      <c r="I115" s="6">
        <f>D109</f>
        <v>1.5550230032472443E-2</v>
      </c>
      <c r="J115" s="6">
        <f>H115+I115</f>
        <v>1.5577495271441614E-2</v>
      </c>
    </row>
    <row r="116" spans="1:20" x14ac:dyDescent="0.25">
      <c r="A116" s="11">
        <f>A115+(J115-D115)/2</f>
        <v>3.0785597677086361E-2</v>
      </c>
      <c r="B116" s="6">
        <f>$D$13/A116/0.167</f>
        <v>3.0096819177633943E-2</v>
      </c>
      <c r="C116" s="10">
        <f>B116^2/2/32.2</f>
        <v>1.4065505040546495E-5</v>
      </c>
      <c r="D116" s="6">
        <f>A116+C116</f>
        <v>3.0799663182126909E-2</v>
      </c>
      <c r="E116" s="6">
        <f>A116*0.167/(0.167+2*A116)</f>
        <v>2.2492750252747742E-2</v>
      </c>
      <c r="F116" s="10">
        <f t="shared" ref="F116:F142" si="63">$D$15^2*B116^2/($D$14^2*E116^1.333)</f>
        <v>6.4534106090191732E-6</v>
      </c>
      <c r="G116" s="10">
        <f>G115</f>
        <v>5.2531385446263925E-5</v>
      </c>
      <c r="H116" s="10">
        <f t="shared" ref="H116:H142" si="64">((G116+F116)/2)*D$23</f>
        <v>2.9492398027641548E-5</v>
      </c>
      <c r="I116" s="6">
        <f>I115</f>
        <v>1.5550230032472443E-2</v>
      </c>
      <c r="J116" s="6">
        <f t="shared" ref="J116:J142" si="65">H116+I116</f>
        <v>1.5579722430500084E-2</v>
      </c>
    </row>
    <row r="117" spans="1:20" x14ac:dyDescent="0.25">
      <c r="A117" s="11">
        <f t="shared" ref="A117:A128" si="66">A116+(J116-D116)/2</f>
        <v>2.3175627301272948E-2</v>
      </c>
      <c r="B117" s="6">
        <f t="shared" ref="B117:B128" si="67">$D$13/A117/0.167</f>
        <v>3.9979438507442858E-2</v>
      </c>
      <c r="C117" s="10">
        <f t="shared" ref="C117:C128" si="68">B117^2/2/32.2</f>
        <v>2.4819184834944172E-5</v>
      </c>
      <c r="D117" s="6">
        <f t="shared" ref="D117:D128" si="69">A117+C117</f>
        <v>2.3200446486107893E-2</v>
      </c>
      <c r="E117" s="6">
        <f t="shared" ref="E117:E128" si="70">A117*0.167/(0.167+2*A117)</f>
        <v>1.8140646824517891E-2</v>
      </c>
      <c r="F117" s="10">
        <f t="shared" si="63"/>
        <v>1.5167362804601549E-5</v>
      </c>
      <c r="G117" s="10">
        <f t="shared" ref="G117:G128" si="71">G116</f>
        <v>5.2531385446263925E-5</v>
      </c>
      <c r="H117" s="10">
        <f t="shared" ref="H117:H129" si="72">((G117+F117)/2)*D$23</f>
        <v>3.3849374125432735E-5</v>
      </c>
      <c r="I117" s="6">
        <f t="shared" ref="I117:I128" si="73">I116</f>
        <v>1.5550230032472443E-2</v>
      </c>
      <c r="J117" s="6">
        <f t="shared" ref="J117:J129" si="74">H117+I117</f>
        <v>1.5584079406597876E-2</v>
      </c>
      <c r="K117" s="11"/>
      <c r="L117" s="6"/>
      <c r="M117" s="10"/>
      <c r="N117" s="6"/>
      <c r="O117" s="6"/>
      <c r="P117" s="10"/>
      <c r="Q117" s="10"/>
      <c r="R117" s="10"/>
      <c r="S117" s="6"/>
      <c r="T117" s="6"/>
    </row>
    <row r="118" spans="1:20" x14ac:dyDescent="0.25">
      <c r="A118" s="11">
        <f t="shared" si="66"/>
        <v>1.9367443761517941E-2</v>
      </c>
      <c r="B118" s="6">
        <f t="shared" si="67"/>
        <v>4.7840519274084968E-2</v>
      </c>
      <c r="C118" s="10">
        <f t="shared" si="68"/>
        <v>3.5539057211398996E-5</v>
      </c>
      <c r="D118" s="6">
        <f t="shared" si="69"/>
        <v>1.940298281872934E-2</v>
      </c>
      <c r="E118" s="6">
        <f t="shared" si="70"/>
        <v>1.5721024018404989E-2</v>
      </c>
      <c r="F118" s="10">
        <f t="shared" si="63"/>
        <v>2.628473824654257E-5</v>
      </c>
      <c r="G118" s="10">
        <f t="shared" si="71"/>
        <v>5.2531385446263925E-5</v>
      </c>
      <c r="H118" s="10">
        <f t="shared" si="72"/>
        <v>3.9408061846403249E-5</v>
      </c>
      <c r="I118" s="6">
        <f t="shared" si="73"/>
        <v>1.5550230032472443E-2</v>
      </c>
      <c r="J118" s="6">
        <f t="shared" si="74"/>
        <v>1.5589638094318846E-2</v>
      </c>
      <c r="K118" s="11"/>
      <c r="L118" s="6"/>
      <c r="M118" s="10"/>
      <c r="N118" s="6"/>
      <c r="O118" s="6"/>
      <c r="P118" s="10"/>
      <c r="Q118" s="10"/>
      <c r="R118" s="10"/>
      <c r="S118" s="6"/>
      <c r="T118" s="6"/>
    </row>
    <row r="119" spans="1:20" x14ac:dyDescent="0.25">
      <c r="A119" s="11">
        <f t="shared" si="66"/>
        <v>1.7460771399312694E-2</v>
      </c>
      <c r="B119" s="6">
        <f t="shared" si="67"/>
        <v>5.3064583767423214E-2</v>
      </c>
      <c r="C119" s="10">
        <f t="shared" si="68"/>
        <v>4.3724379664749614E-5</v>
      </c>
      <c r="D119" s="6">
        <f t="shared" si="69"/>
        <v>1.7504495778977443E-2</v>
      </c>
      <c r="E119" s="6">
        <f t="shared" si="70"/>
        <v>1.4440999129019486E-2</v>
      </c>
      <c r="F119" s="10">
        <f t="shared" si="63"/>
        <v>3.6214895414166847E-5</v>
      </c>
      <c r="G119" s="10">
        <f t="shared" si="71"/>
        <v>5.2531385446263925E-5</v>
      </c>
      <c r="H119" s="10">
        <f t="shared" si="72"/>
        <v>4.4373140430215386E-5</v>
      </c>
      <c r="I119" s="6">
        <f t="shared" si="73"/>
        <v>1.5550230032472443E-2</v>
      </c>
      <c r="J119" s="6">
        <f t="shared" si="74"/>
        <v>1.5594603172902658E-2</v>
      </c>
      <c r="K119" s="11"/>
      <c r="L119" s="6"/>
      <c r="M119" s="10"/>
      <c r="N119" s="6"/>
      <c r="O119" s="6"/>
      <c r="P119" s="10"/>
      <c r="Q119" s="10"/>
      <c r="R119" s="10"/>
      <c r="S119" s="6"/>
      <c r="T119" s="6"/>
    </row>
    <row r="120" spans="1:20" x14ac:dyDescent="0.25">
      <c r="A120" s="11">
        <f t="shared" si="66"/>
        <v>1.6505825096275302E-2</v>
      </c>
      <c r="B120" s="6">
        <f t="shared" si="67"/>
        <v>5.6134641022686012E-2</v>
      </c>
      <c r="C120" s="10">
        <f t="shared" si="68"/>
        <v>4.8930091968102839E-5</v>
      </c>
      <c r="D120" s="6">
        <f t="shared" si="69"/>
        <v>1.6554755188243404E-2</v>
      </c>
      <c r="E120" s="6">
        <f t="shared" si="70"/>
        <v>1.3781561166183707E-2</v>
      </c>
      <c r="F120" s="10">
        <f t="shared" si="63"/>
        <v>4.3131835899425928E-5</v>
      </c>
      <c r="G120" s="10">
        <f t="shared" si="71"/>
        <v>5.2531385446263925E-5</v>
      </c>
      <c r="H120" s="10">
        <f t="shared" si="72"/>
        <v>4.783161067284493E-5</v>
      </c>
      <c r="I120" s="6">
        <f t="shared" si="73"/>
        <v>1.5550230032472443E-2</v>
      </c>
      <c r="J120" s="6">
        <f t="shared" si="74"/>
        <v>1.5598061643145289E-2</v>
      </c>
      <c r="K120" s="11"/>
      <c r="L120" s="6"/>
      <c r="M120" s="10"/>
      <c r="N120" s="6"/>
      <c r="O120" s="6"/>
      <c r="P120" s="10"/>
      <c r="Q120" s="10"/>
      <c r="R120" s="10"/>
      <c r="S120" s="6"/>
      <c r="T120" s="6"/>
    </row>
    <row r="121" spans="1:20" x14ac:dyDescent="0.25">
      <c r="A121" s="11">
        <f t="shared" si="66"/>
        <v>1.6027478323726245E-2</v>
      </c>
      <c r="B121" s="6">
        <f t="shared" si="67"/>
        <v>5.7810002786966269E-2</v>
      </c>
      <c r="C121" s="10">
        <f t="shared" si="68"/>
        <v>5.1894354382438632E-5</v>
      </c>
      <c r="D121" s="6">
        <f t="shared" si="69"/>
        <v>1.6079372678108685E-2</v>
      </c>
      <c r="E121" s="6">
        <f t="shared" si="70"/>
        <v>1.3446481942184474E-2</v>
      </c>
      <c r="F121" s="10">
        <f t="shared" si="63"/>
        <v>4.727063693862001E-5</v>
      </c>
      <c r="G121" s="10">
        <f t="shared" si="71"/>
        <v>5.2531385446263925E-5</v>
      </c>
      <c r="H121" s="10">
        <f t="shared" si="72"/>
        <v>4.9901011192441968E-5</v>
      </c>
      <c r="I121" s="6">
        <f t="shared" si="73"/>
        <v>1.5550230032472443E-2</v>
      </c>
      <c r="J121" s="6">
        <f t="shared" si="74"/>
        <v>1.5600131043664886E-2</v>
      </c>
      <c r="K121" s="11"/>
      <c r="L121" s="6"/>
      <c r="M121" s="10"/>
      <c r="N121" s="6"/>
      <c r="O121" s="6"/>
      <c r="P121" s="10"/>
      <c r="Q121" s="10"/>
      <c r="R121" s="10"/>
      <c r="S121" s="6"/>
      <c r="T121" s="6"/>
    </row>
    <row r="122" spans="1:20" x14ac:dyDescent="0.25">
      <c r="A122" s="11">
        <f t="shared" si="66"/>
        <v>1.5787857506504344E-2</v>
      </c>
      <c r="B122" s="6">
        <f t="shared" si="67"/>
        <v>5.8687416337583016E-2</v>
      </c>
      <c r="C122" s="10">
        <f t="shared" si="68"/>
        <v>5.3481565782310649E-5</v>
      </c>
      <c r="D122" s="6">
        <f t="shared" si="69"/>
        <v>1.5841339072286655E-2</v>
      </c>
      <c r="E122" s="6">
        <f t="shared" si="70"/>
        <v>1.3277415133131984E-2</v>
      </c>
      <c r="F122" s="10">
        <f t="shared" si="63"/>
        <v>4.9545073217562202E-5</v>
      </c>
      <c r="G122" s="10">
        <f t="shared" si="71"/>
        <v>5.2531385446263925E-5</v>
      </c>
      <c r="H122" s="10">
        <f t="shared" si="72"/>
        <v>5.103822933191306E-5</v>
      </c>
      <c r="I122" s="6">
        <f t="shared" si="73"/>
        <v>1.5550230032472443E-2</v>
      </c>
      <c r="J122" s="6">
        <f t="shared" si="74"/>
        <v>1.5601268261804356E-2</v>
      </c>
      <c r="K122" s="11"/>
      <c r="L122" s="6"/>
      <c r="M122" s="10"/>
      <c r="N122" s="6"/>
      <c r="O122" s="6"/>
      <c r="P122" s="10"/>
      <c r="Q122" s="10"/>
      <c r="R122" s="10"/>
      <c r="S122" s="6"/>
      <c r="T122" s="6"/>
    </row>
    <row r="123" spans="1:20" x14ac:dyDescent="0.25">
      <c r="A123" s="11">
        <f t="shared" si="66"/>
        <v>1.5667822101263194E-2</v>
      </c>
      <c r="B123" s="6">
        <f t="shared" si="67"/>
        <v>5.913703644158394E-2</v>
      </c>
      <c r="C123" s="10">
        <f t="shared" si="68"/>
        <v>5.430417824678923E-5</v>
      </c>
      <c r="D123" s="6">
        <f t="shared" si="69"/>
        <v>1.5722126279509984E-2</v>
      </c>
      <c r="E123" s="6">
        <f t="shared" si="70"/>
        <v>1.3192415823346111E-2</v>
      </c>
      <c r="F123" s="10">
        <f t="shared" si="63"/>
        <v>5.073966714221089E-5</v>
      </c>
      <c r="G123" s="10">
        <f t="shared" si="71"/>
        <v>5.2531385446263925E-5</v>
      </c>
      <c r="H123" s="10">
        <f t="shared" si="72"/>
        <v>5.1635526294237408E-5</v>
      </c>
      <c r="I123" s="6">
        <f t="shared" si="73"/>
        <v>1.5550230032472443E-2</v>
      </c>
      <c r="J123" s="6">
        <f t="shared" si="74"/>
        <v>1.560186555876668E-2</v>
      </c>
      <c r="K123" s="11"/>
      <c r="L123" s="6"/>
      <c r="M123" s="10"/>
      <c r="N123" s="6"/>
      <c r="O123" s="6"/>
      <c r="P123" s="10"/>
      <c r="Q123" s="10"/>
      <c r="R123" s="10"/>
      <c r="S123" s="6"/>
      <c r="T123" s="6"/>
    </row>
    <row r="124" spans="1:20" x14ac:dyDescent="0.25">
      <c r="A124" s="11">
        <f t="shared" si="66"/>
        <v>1.5607691740891542E-2</v>
      </c>
      <c r="B124" s="6">
        <f t="shared" si="67"/>
        <v>5.9364868421583103E-2</v>
      </c>
      <c r="C124" s="10">
        <f t="shared" si="68"/>
        <v>5.4723409979998048E-5</v>
      </c>
      <c r="D124" s="6">
        <f t="shared" si="69"/>
        <v>1.566241515087154E-2</v>
      </c>
      <c r="E124" s="6">
        <f t="shared" si="70"/>
        <v>1.3149758989157549E-2</v>
      </c>
      <c r="F124" s="10">
        <f t="shared" si="63"/>
        <v>5.1352599829244867E-5</v>
      </c>
      <c r="G124" s="10">
        <f t="shared" si="71"/>
        <v>5.2531385446263925E-5</v>
      </c>
      <c r="H124" s="10">
        <f t="shared" si="72"/>
        <v>5.1941992637754392E-5</v>
      </c>
      <c r="I124" s="6">
        <f t="shared" si="73"/>
        <v>1.5550230032472443E-2</v>
      </c>
      <c r="J124" s="6">
        <f t="shared" si="74"/>
        <v>1.5602172025110198E-2</v>
      </c>
      <c r="K124" s="11"/>
      <c r="L124" s="6"/>
      <c r="M124" s="10"/>
      <c r="N124" s="6"/>
      <c r="O124" s="6"/>
      <c r="P124" s="10"/>
      <c r="Q124" s="10"/>
      <c r="R124" s="10"/>
      <c r="S124" s="6"/>
      <c r="T124" s="6"/>
    </row>
    <row r="125" spans="1:20" x14ac:dyDescent="0.25">
      <c r="A125" s="11">
        <f t="shared" si="66"/>
        <v>1.5577570178010872E-2</v>
      </c>
      <c r="B125" s="6">
        <f t="shared" si="67"/>
        <v>5.9479659277706966E-2</v>
      </c>
      <c r="C125" s="10">
        <f t="shared" si="68"/>
        <v>5.4935246394287448E-5</v>
      </c>
      <c r="D125" s="6">
        <f t="shared" si="69"/>
        <v>1.5632505424405158E-2</v>
      </c>
      <c r="E125" s="6">
        <f t="shared" si="70"/>
        <v>1.3128371108888875E-2</v>
      </c>
      <c r="F125" s="10">
        <f t="shared" si="63"/>
        <v>5.1663368917840466E-5</v>
      </c>
      <c r="G125" s="10">
        <f t="shared" si="71"/>
        <v>5.2531385446263925E-5</v>
      </c>
      <c r="H125" s="10">
        <f t="shared" si="72"/>
        <v>5.2097377182052192E-5</v>
      </c>
      <c r="I125" s="6">
        <f t="shared" si="73"/>
        <v>1.5550230032472443E-2</v>
      </c>
      <c r="J125" s="6">
        <f t="shared" si="74"/>
        <v>1.5602327409654495E-2</v>
      </c>
      <c r="K125" s="11"/>
      <c r="L125" s="6"/>
      <c r="M125" s="10"/>
      <c r="N125" s="6"/>
      <c r="O125" s="6"/>
      <c r="P125" s="10"/>
      <c r="Q125" s="10"/>
      <c r="R125" s="10"/>
      <c r="S125" s="6"/>
      <c r="T125" s="6"/>
    </row>
    <row r="126" spans="1:20" x14ac:dyDescent="0.25">
      <c r="A126" s="11">
        <f t="shared" si="66"/>
        <v>1.556248117063554E-2</v>
      </c>
      <c r="B126" s="6">
        <f t="shared" si="67"/>
        <v>5.9537329324512681E-2</v>
      </c>
      <c r="C126" s="10">
        <f t="shared" si="68"/>
        <v>5.5041825824463931E-5</v>
      </c>
      <c r="D126" s="6">
        <f t="shared" si="69"/>
        <v>1.5617522996460003E-2</v>
      </c>
      <c r="E126" s="6">
        <f t="shared" si="70"/>
        <v>1.3117652237174739E-2</v>
      </c>
      <c r="F126" s="10">
        <f t="shared" si="63"/>
        <v>5.1819991197515815E-5</v>
      </c>
      <c r="G126" s="10">
        <f t="shared" si="71"/>
        <v>5.2531385446263925E-5</v>
      </c>
      <c r="H126" s="10">
        <f t="shared" si="72"/>
        <v>5.217568832188987E-5</v>
      </c>
      <c r="I126" s="6">
        <f t="shared" si="73"/>
        <v>1.5550230032472443E-2</v>
      </c>
      <c r="J126" s="6">
        <f t="shared" si="74"/>
        <v>1.5602405720794334E-2</v>
      </c>
      <c r="K126" s="11"/>
      <c r="L126" s="6"/>
      <c r="M126" s="10"/>
      <c r="N126" s="6"/>
      <c r="O126" s="6"/>
      <c r="P126" s="10"/>
      <c r="Q126" s="10"/>
      <c r="R126" s="10"/>
      <c r="S126" s="6"/>
      <c r="T126" s="6"/>
    </row>
    <row r="127" spans="1:20" x14ac:dyDescent="0.25">
      <c r="A127" s="11">
        <f t="shared" si="66"/>
        <v>1.5554922532802705E-2</v>
      </c>
      <c r="B127" s="6">
        <f t="shared" si="67"/>
        <v>5.9566260430337803E-2</v>
      </c>
      <c r="C127" s="10">
        <f t="shared" si="68"/>
        <v>5.5095332013273706E-5</v>
      </c>
      <c r="D127" s="6">
        <f t="shared" si="69"/>
        <v>1.561001786481598E-2</v>
      </c>
      <c r="E127" s="6">
        <f t="shared" si="70"/>
        <v>1.3112281533095013E-2</v>
      </c>
      <c r="F127" s="10">
        <f t="shared" si="63"/>
        <v>5.1898687968097838E-5</v>
      </c>
      <c r="G127" s="10">
        <f t="shared" si="71"/>
        <v>5.2531385446263925E-5</v>
      </c>
      <c r="H127" s="10">
        <f t="shared" si="72"/>
        <v>5.2215036707180881E-5</v>
      </c>
      <c r="I127" s="6">
        <f t="shared" si="73"/>
        <v>1.5550230032472443E-2</v>
      </c>
      <c r="J127" s="6">
        <f t="shared" si="74"/>
        <v>1.5602445069179623E-2</v>
      </c>
      <c r="K127" s="11"/>
      <c r="L127" s="6"/>
      <c r="M127" s="10"/>
      <c r="N127" s="6"/>
      <c r="O127" s="6"/>
      <c r="P127" s="10"/>
      <c r="Q127" s="10"/>
      <c r="R127" s="10"/>
      <c r="S127" s="6"/>
      <c r="T127" s="6"/>
    </row>
    <row r="128" spans="1:20" x14ac:dyDescent="0.25">
      <c r="A128" s="11">
        <f t="shared" si="66"/>
        <v>1.5551136134984527E-2</v>
      </c>
      <c r="B128" s="6">
        <f t="shared" si="67"/>
        <v>5.958076365097538E-2</v>
      </c>
      <c r="C128" s="10">
        <f t="shared" si="68"/>
        <v>5.5122164553313485E-5</v>
      </c>
      <c r="D128" s="6">
        <f t="shared" si="69"/>
        <v>1.560625829953784E-2</v>
      </c>
      <c r="E128" s="6">
        <f t="shared" si="70"/>
        <v>1.3109590843073381E-2</v>
      </c>
      <c r="F128" s="10">
        <f t="shared" si="63"/>
        <v>5.1938170186474888E-5</v>
      </c>
      <c r="G128" s="10">
        <f t="shared" si="71"/>
        <v>5.2531385446263925E-5</v>
      </c>
      <c r="H128" s="10">
        <f t="shared" si="72"/>
        <v>5.2234777816369406E-5</v>
      </c>
      <c r="I128" s="6">
        <f t="shared" si="73"/>
        <v>1.5550230032472443E-2</v>
      </c>
      <c r="J128" s="6">
        <f t="shared" si="74"/>
        <v>1.5602464810288812E-2</v>
      </c>
    </row>
    <row r="129" spans="1:20" x14ac:dyDescent="0.25">
      <c r="A129" s="11">
        <f>A128+(J128-D128)/2</f>
        <v>1.5549239390360013E-2</v>
      </c>
      <c r="B129" s="6">
        <f>$D$13/A129/0.167</f>
        <v>5.9588031497996206E-2</v>
      </c>
      <c r="C129" s="10">
        <f>B129^2/2/32.2</f>
        <v>5.5135613319971863E-5</v>
      </c>
      <c r="D129" s="6">
        <f>A129+C129</f>
        <v>1.5604375003679985E-2</v>
      </c>
      <c r="E129" s="6">
        <f>A129*0.167/(0.167+2*A129)</f>
        <v>1.3108242901069914E-2</v>
      </c>
      <c r="F129" s="10">
        <f t="shared" si="63"/>
        <v>5.1957963379661565E-5</v>
      </c>
      <c r="G129" s="10">
        <f>G128</f>
        <v>5.2531385446263925E-5</v>
      </c>
      <c r="H129" s="10">
        <f t="shared" si="72"/>
        <v>5.2244674412962742E-5</v>
      </c>
      <c r="I129" s="6">
        <f>I128</f>
        <v>1.5550230032472443E-2</v>
      </c>
      <c r="J129" s="6">
        <f t="shared" si="74"/>
        <v>1.5602474706885406E-2</v>
      </c>
    </row>
    <row r="130" spans="1:20" x14ac:dyDescent="0.25">
      <c r="A130" s="11">
        <f t="shared" ref="A130:A140" si="75">A129+(J129-D129)/2</f>
        <v>1.5548289241962724E-2</v>
      </c>
      <c r="B130" s="6">
        <f t="shared" ref="B130:B140" si="76">$D$13/A130/0.167</f>
        <v>5.9591672893634297E-2</v>
      </c>
      <c r="C130" s="10">
        <f t="shared" ref="C130:C140" si="77">B130^2/2/32.2</f>
        <v>5.5142352146924036E-5</v>
      </c>
      <c r="D130" s="6">
        <f t="shared" ref="D130:D140" si="78">A130+C130</f>
        <v>1.5603431594109648E-2</v>
      </c>
      <c r="E130" s="6">
        <f t="shared" ref="E130:E140" si="79">A130*0.167/(0.167+2*A130)</f>
        <v>1.3107567648466342E-2</v>
      </c>
      <c r="F130" s="10">
        <f t="shared" si="63"/>
        <v>5.1967882305164746E-5</v>
      </c>
      <c r="G130" s="10">
        <f t="shared" ref="G130:G140" si="80">G129</f>
        <v>5.2531385446263925E-5</v>
      </c>
      <c r="H130" s="10">
        <f t="shared" ref="H130:H140" si="81">((G130+F130)/2)*D$23</f>
        <v>5.2249633875714336E-5</v>
      </c>
      <c r="I130" s="6">
        <f t="shared" ref="I130:I140" si="82">I129</f>
        <v>1.5550230032472443E-2</v>
      </c>
      <c r="J130" s="6">
        <f t="shared" ref="J130:J140" si="83">H130+I130</f>
        <v>1.5602479666348158E-2</v>
      </c>
    </row>
    <row r="131" spans="1:20" x14ac:dyDescent="0.25">
      <c r="A131" s="11">
        <f t="shared" si="75"/>
        <v>1.5547813278081978E-2</v>
      </c>
      <c r="B131" s="6">
        <f t="shared" si="76"/>
        <v>5.9593497168429932E-2</v>
      </c>
      <c r="C131" s="10">
        <f t="shared" si="77"/>
        <v>5.514572833483953E-5</v>
      </c>
      <c r="D131" s="6">
        <f t="shared" si="78"/>
        <v>1.5602959006416818E-2</v>
      </c>
      <c r="E131" s="6">
        <f t="shared" si="79"/>
        <v>1.3107229385013892E-2</v>
      </c>
      <c r="F131" s="10">
        <f t="shared" si="63"/>
        <v>5.1972852008234089E-5</v>
      </c>
      <c r="G131" s="10">
        <f t="shared" si="80"/>
        <v>5.2531385446263925E-5</v>
      </c>
      <c r="H131" s="10">
        <f t="shared" si="81"/>
        <v>5.2252118727249007E-5</v>
      </c>
      <c r="I131" s="6">
        <f t="shared" si="82"/>
        <v>1.5550230032472443E-2</v>
      </c>
      <c r="J131" s="6">
        <f t="shared" si="83"/>
        <v>1.5602482151199693E-2</v>
      </c>
    </row>
    <row r="132" spans="1:20" x14ac:dyDescent="0.25">
      <c r="A132" s="11">
        <f t="shared" si="75"/>
        <v>1.5547574850473415E-2</v>
      </c>
      <c r="B132" s="6">
        <f t="shared" si="76"/>
        <v>5.9594411055975259E-2</v>
      </c>
      <c r="C132" s="10">
        <f t="shared" si="77"/>
        <v>5.514741970665444E-5</v>
      </c>
      <c r="D132" s="6">
        <f t="shared" si="78"/>
        <v>1.560272227018007E-2</v>
      </c>
      <c r="E132" s="6">
        <f t="shared" si="79"/>
        <v>1.3107059935332937E-2</v>
      </c>
      <c r="F132" s="10">
        <f t="shared" si="63"/>
        <v>5.1975341752236587E-5</v>
      </c>
      <c r="G132" s="10">
        <f t="shared" si="80"/>
        <v>5.2531385446263925E-5</v>
      </c>
      <c r="H132" s="10">
        <f t="shared" si="81"/>
        <v>5.2253363599250252E-5</v>
      </c>
      <c r="I132" s="6">
        <f t="shared" si="82"/>
        <v>1.5550230032472443E-2</v>
      </c>
      <c r="J132" s="6">
        <f t="shared" si="83"/>
        <v>1.5602483396071693E-2</v>
      </c>
    </row>
    <row r="133" spans="1:20" x14ac:dyDescent="0.25">
      <c r="A133" s="11">
        <f t="shared" si="75"/>
        <v>1.5547455413419228E-2</v>
      </c>
      <c r="B133" s="6">
        <f t="shared" si="76"/>
        <v>5.9594868865997117E-2</v>
      </c>
      <c r="C133" s="10">
        <f t="shared" si="77"/>
        <v>5.5148267005518513E-5</v>
      </c>
      <c r="D133" s="6">
        <f t="shared" si="78"/>
        <v>1.5602603680424746E-2</v>
      </c>
      <c r="E133" s="6">
        <f t="shared" si="79"/>
        <v>1.3106975051522828E-2</v>
      </c>
      <c r="F133" s="10">
        <f t="shared" si="63"/>
        <v>5.1976589015493835E-5</v>
      </c>
      <c r="G133" s="10">
        <f t="shared" si="80"/>
        <v>5.2531385446263925E-5</v>
      </c>
      <c r="H133" s="10">
        <f t="shared" si="81"/>
        <v>5.2253987230878877E-5</v>
      </c>
      <c r="I133" s="6">
        <f t="shared" si="82"/>
        <v>1.5550230032472443E-2</v>
      </c>
      <c r="J133" s="6">
        <f t="shared" si="83"/>
        <v>1.5602484019703322E-2</v>
      </c>
    </row>
    <row r="134" spans="1:20" x14ac:dyDescent="0.25">
      <c r="A134" s="11">
        <f t="shared" si="75"/>
        <v>1.5547395583058517E-2</v>
      </c>
      <c r="B134" s="6">
        <f t="shared" si="76"/>
        <v>5.9595098202317891E-2</v>
      </c>
      <c r="C134" s="10">
        <f t="shared" si="77"/>
        <v>5.5148691455650821E-5</v>
      </c>
      <c r="D134" s="6">
        <f t="shared" si="78"/>
        <v>1.5602544274514168E-2</v>
      </c>
      <c r="E134" s="6">
        <f t="shared" si="79"/>
        <v>1.3106932530060761E-2</v>
      </c>
      <c r="F134" s="10">
        <f t="shared" si="63"/>
        <v>5.197721383004172E-5</v>
      </c>
      <c r="G134" s="10">
        <f t="shared" si="80"/>
        <v>5.2531385446263925E-5</v>
      </c>
      <c r="H134" s="10">
        <f t="shared" si="81"/>
        <v>5.2254299638152823E-5</v>
      </c>
      <c r="I134" s="6">
        <f t="shared" si="82"/>
        <v>1.5550230032472443E-2</v>
      </c>
      <c r="J134" s="6">
        <f t="shared" si="83"/>
        <v>1.5602484332110596E-2</v>
      </c>
    </row>
    <row r="135" spans="1:20" x14ac:dyDescent="0.25">
      <c r="A135" s="11">
        <f t="shared" si="75"/>
        <v>1.5547365611856731E-2</v>
      </c>
      <c r="B135" s="6">
        <f t="shared" si="76"/>
        <v>5.9595213085878118E-2</v>
      </c>
      <c r="C135" s="10">
        <f t="shared" si="77"/>
        <v>5.5148904079987863E-5</v>
      </c>
      <c r="D135" s="6">
        <f t="shared" si="78"/>
        <v>1.5602514515936718E-2</v>
      </c>
      <c r="E135" s="6">
        <f t="shared" si="79"/>
        <v>1.3106911229495961E-2</v>
      </c>
      <c r="F135" s="10">
        <f t="shared" si="63"/>
        <v>5.1977526826131819E-5</v>
      </c>
      <c r="G135" s="10">
        <f t="shared" si="80"/>
        <v>5.2531385446263925E-5</v>
      </c>
      <c r="H135" s="10">
        <f t="shared" si="81"/>
        <v>5.2254456136197869E-5</v>
      </c>
      <c r="I135" s="6">
        <f t="shared" si="82"/>
        <v>1.5550230032472443E-2</v>
      </c>
      <c r="J135" s="6">
        <f t="shared" si="83"/>
        <v>1.5602484488608641E-2</v>
      </c>
    </row>
    <row r="136" spans="1:20" x14ac:dyDescent="0.25">
      <c r="A136" s="11">
        <f t="shared" si="75"/>
        <v>1.5547350598192691E-2</v>
      </c>
      <c r="B136" s="6">
        <f t="shared" si="76"/>
        <v>5.9595270635394486E-2</v>
      </c>
      <c r="C136" s="10">
        <f t="shared" si="77"/>
        <v>5.5149010591706708E-5</v>
      </c>
      <c r="D136" s="6">
        <f t="shared" si="78"/>
        <v>1.5602499608784398E-2</v>
      </c>
      <c r="E136" s="6">
        <f t="shared" si="79"/>
        <v>1.3106900559264207E-2</v>
      </c>
      <c r="F136" s="10">
        <f t="shared" si="63"/>
        <v>5.1977683618194856E-5</v>
      </c>
      <c r="G136" s="10">
        <f t="shared" si="80"/>
        <v>5.2531385446263925E-5</v>
      </c>
      <c r="H136" s="10">
        <f t="shared" si="81"/>
        <v>5.225453453222939E-5</v>
      </c>
      <c r="I136" s="6">
        <f t="shared" si="82"/>
        <v>1.5550230032472443E-2</v>
      </c>
      <c r="J136" s="6">
        <f t="shared" si="83"/>
        <v>1.5602484567004672E-2</v>
      </c>
    </row>
    <row r="137" spans="1:20" x14ac:dyDescent="0.25">
      <c r="A137" s="11">
        <f t="shared" si="75"/>
        <v>1.5547343077302829E-2</v>
      </c>
      <c r="B137" s="6">
        <f t="shared" si="76"/>
        <v>5.9595299464080168E-2</v>
      </c>
      <c r="C137" s="10">
        <f t="shared" si="77"/>
        <v>5.5149063947412947E-5</v>
      </c>
      <c r="D137" s="6">
        <f t="shared" si="78"/>
        <v>1.5602492141250241E-2</v>
      </c>
      <c r="E137" s="6">
        <f t="shared" si="79"/>
        <v>1.3106895214156186E-2</v>
      </c>
      <c r="F137" s="10">
        <f t="shared" si="63"/>
        <v>5.1977762161274516E-5</v>
      </c>
      <c r="G137" s="10">
        <f t="shared" si="80"/>
        <v>5.2531385446263925E-5</v>
      </c>
      <c r="H137" s="10">
        <f t="shared" si="81"/>
        <v>5.225457380376922E-5</v>
      </c>
      <c r="I137" s="6">
        <f t="shared" si="82"/>
        <v>1.5550230032472443E-2</v>
      </c>
      <c r="J137" s="6">
        <f t="shared" si="83"/>
        <v>1.5602484606276213E-2</v>
      </c>
    </row>
    <row r="138" spans="1:20" x14ac:dyDescent="0.25">
      <c r="A138" s="11">
        <f t="shared" si="75"/>
        <v>1.5547339309815816E-2</v>
      </c>
      <c r="B138" s="6">
        <f t="shared" si="76"/>
        <v>5.9595313905426835E-2</v>
      </c>
      <c r="C138" s="10">
        <f t="shared" si="77"/>
        <v>5.5149090675254052E-5</v>
      </c>
      <c r="D138" s="6">
        <f t="shared" si="78"/>
        <v>1.560248840049107E-2</v>
      </c>
      <c r="E138" s="6">
        <f t="shared" si="79"/>
        <v>1.3106892536597052E-2</v>
      </c>
      <c r="F138" s="10">
        <f t="shared" si="63"/>
        <v>5.1977801506416779E-5</v>
      </c>
      <c r="G138" s="10">
        <f t="shared" si="80"/>
        <v>5.2531385446263925E-5</v>
      </c>
      <c r="H138" s="10">
        <f t="shared" si="81"/>
        <v>5.2254593476340356E-5</v>
      </c>
      <c r="I138" s="6">
        <f t="shared" si="82"/>
        <v>1.5550230032472443E-2</v>
      </c>
      <c r="J138" s="6">
        <f t="shared" si="83"/>
        <v>1.5602484625948784E-2</v>
      </c>
    </row>
    <row r="139" spans="1:20" x14ac:dyDescent="0.25">
      <c r="A139" s="11">
        <f t="shared" si="75"/>
        <v>1.5547337422544672E-2</v>
      </c>
      <c r="B139" s="6">
        <f t="shared" si="76"/>
        <v>5.959532113962477E-2</v>
      </c>
      <c r="C139" s="10">
        <f t="shared" si="77"/>
        <v>5.5149104064208175E-5</v>
      </c>
      <c r="D139" s="6">
        <f t="shared" si="78"/>
        <v>1.560248652660888E-2</v>
      </c>
      <c r="E139" s="6">
        <f t="shared" si="79"/>
        <v>1.3106891195310309E-2</v>
      </c>
      <c r="F139" s="10">
        <f t="shared" si="63"/>
        <v>5.1977821215843199E-5</v>
      </c>
      <c r="G139" s="10">
        <f t="shared" si="80"/>
        <v>5.2531385446263925E-5</v>
      </c>
      <c r="H139" s="10">
        <f t="shared" si="81"/>
        <v>5.2254603331053565E-5</v>
      </c>
      <c r="I139" s="6">
        <f t="shared" si="82"/>
        <v>1.5550230032472443E-2</v>
      </c>
      <c r="J139" s="6">
        <f t="shared" si="83"/>
        <v>1.5602484635803496E-2</v>
      </c>
      <c r="K139" s="11"/>
      <c r="L139" s="6"/>
      <c r="M139" s="10"/>
      <c r="N139" s="6"/>
      <c r="O139" s="6"/>
      <c r="P139" s="10"/>
      <c r="Q139" s="10"/>
      <c r="R139" s="10"/>
      <c r="S139" s="6"/>
      <c r="T139" s="6"/>
    </row>
    <row r="140" spans="1:20" x14ac:dyDescent="0.25">
      <c r="A140" s="11">
        <f t="shared" si="75"/>
        <v>1.5547336477141981E-2</v>
      </c>
      <c r="B140" s="6">
        <f t="shared" si="76"/>
        <v>5.9595324763498034E-2</v>
      </c>
      <c r="C140" s="10">
        <f t="shared" si="77"/>
        <v>5.5149110771223625E-5</v>
      </c>
      <c r="D140" s="6">
        <f t="shared" si="78"/>
        <v>1.5602485587913204E-2</v>
      </c>
      <c r="E140" s="6">
        <f t="shared" si="79"/>
        <v>1.3106890523411026E-2</v>
      </c>
      <c r="F140" s="10">
        <f t="shared" si="63"/>
        <v>5.1977831089014754E-5</v>
      </c>
      <c r="G140" s="10">
        <f t="shared" si="80"/>
        <v>5.2531385446263925E-5</v>
      </c>
      <c r="H140" s="10">
        <f t="shared" si="81"/>
        <v>5.2254608267639339E-5</v>
      </c>
      <c r="I140" s="6">
        <f t="shared" si="82"/>
        <v>1.5550230032472443E-2</v>
      </c>
      <c r="J140" s="6">
        <f t="shared" si="83"/>
        <v>1.5602484640740082E-2</v>
      </c>
      <c r="K140" s="11"/>
      <c r="L140" s="6"/>
      <c r="M140" s="10"/>
      <c r="N140" s="6"/>
      <c r="O140" s="6"/>
      <c r="P140" s="10"/>
      <c r="Q140" s="10"/>
      <c r="R140" s="10"/>
      <c r="S140" s="6"/>
      <c r="T140" s="6"/>
    </row>
    <row r="141" spans="1:20" x14ac:dyDescent="0.25">
      <c r="A141" s="11">
        <f t="shared" ref="A141:A142" si="84">A140+(J140-D140)/2</f>
        <v>1.554733600355542E-2</v>
      </c>
      <c r="B141" s="6">
        <f t="shared" ref="B141:B142" si="85">$D$13/A141/0.167</f>
        <v>5.9595326578828003E-2</v>
      </c>
      <c r="C141" s="10">
        <f t="shared" ref="C141:C142" si="86">B141^2/2/32.2</f>
        <v>5.5149114131011855E-5</v>
      </c>
      <c r="D141" s="6">
        <f t="shared" ref="D141:D142" si="87">A141+C141</f>
        <v>1.5602485117686431E-2</v>
      </c>
      <c r="E141" s="6">
        <f t="shared" ref="E141:E142" si="88">A141*0.167/(0.167+2*A141)</f>
        <v>1.3106890186832256E-2</v>
      </c>
      <c r="F141" s="10">
        <f t="shared" si="63"/>
        <v>5.1977836034846171E-5</v>
      </c>
      <c r="G141" s="10">
        <f t="shared" ref="G141:G142" si="89">G140</f>
        <v>5.2531385446263925E-5</v>
      </c>
      <c r="H141" s="10">
        <f t="shared" si="64"/>
        <v>5.2254610740555044E-5</v>
      </c>
      <c r="I141" s="6">
        <f t="shared" ref="I141:I142" si="90">I140</f>
        <v>1.5550230032472443E-2</v>
      </c>
      <c r="J141" s="6">
        <f t="shared" si="65"/>
        <v>1.5602484643212998E-2</v>
      </c>
      <c r="K141" s="11"/>
      <c r="L141" s="6"/>
      <c r="M141" s="10"/>
      <c r="N141" s="6"/>
      <c r="O141" s="6"/>
      <c r="P141" s="10"/>
      <c r="Q141" s="10"/>
      <c r="R141" s="10"/>
      <c r="S141" s="6"/>
      <c r="T141" s="6"/>
    </row>
    <row r="142" spans="1:20" x14ac:dyDescent="0.25">
      <c r="A142" s="25">
        <f t="shared" si="84"/>
        <v>1.5547335766318704E-2</v>
      </c>
      <c r="B142" s="6">
        <f t="shared" si="85"/>
        <v>5.9595327488192774E-2</v>
      </c>
      <c r="C142" s="10">
        <f t="shared" si="86"/>
        <v>5.5149115814051942E-5</v>
      </c>
      <c r="D142" s="6">
        <f t="shared" si="87"/>
        <v>1.5602484882132756E-2</v>
      </c>
      <c r="E142" s="6">
        <f t="shared" si="88"/>
        <v>1.3106890018227717E-2</v>
      </c>
      <c r="F142" s="10">
        <f t="shared" si="63"/>
        <v>5.1977838512393059E-5</v>
      </c>
      <c r="G142" s="10">
        <f t="shared" si="89"/>
        <v>5.2531385446263925E-5</v>
      </c>
      <c r="H142" s="10">
        <f t="shared" si="64"/>
        <v>5.2254611979328492E-5</v>
      </c>
      <c r="I142" s="6">
        <f t="shared" si="90"/>
        <v>1.5550230032472443E-2</v>
      </c>
      <c r="J142" s="6">
        <f t="shared" si="65"/>
        <v>1.5602484644451771E-2</v>
      </c>
      <c r="K142" s="11"/>
      <c r="L142" s="6"/>
      <c r="M142" s="10"/>
      <c r="N142" s="6"/>
      <c r="O142" s="6"/>
      <c r="P142" s="10"/>
      <c r="Q142" s="10"/>
      <c r="R142" s="10"/>
      <c r="S142" s="6"/>
      <c r="T142" s="6"/>
    </row>
    <row r="143" spans="1:20" x14ac:dyDescent="0.25">
      <c r="K143" s="11"/>
      <c r="L143" s="6"/>
      <c r="M143" s="10"/>
      <c r="N143" s="6"/>
      <c r="O143" s="6"/>
      <c r="P143" s="10"/>
      <c r="Q143" s="10"/>
      <c r="R143" s="10"/>
      <c r="S143" s="6"/>
      <c r="T143" s="6"/>
    </row>
    <row r="144" spans="1:20" x14ac:dyDescent="0.25">
      <c r="A144" s="8" t="s">
        <v>82</v>
      </c>
      <c r="B144">
        <f>B111+1</f>
        <v>5</v>
      </c>
      <c r="C144" t="s">
        <v>83</v>
      </c>
      <c r="D144">
        <f>D$12/100</f>
        <v>1</v>
      </c>
      <c r="E144" t="s">
        <v>15</v>
      </c>
      <c r="K144" s="11"/>
      <c r="L144" s="6"/>
      <c r="M144" s="10"/>
      <c r="N144" s="6"/>
      <c r="O144" s="6"/>
      <c r="P144" s="10"/>
      <c r="Q144" s="10"/>
      <c r="R144" s="10"/>
      <c r="S144" s="6"/>
      <c r="T144" s="6"/>
    </row>
    <row r="145" spans="1:20" x14ac:dyDescent="0.25">
      <c r="A145" s="4" t="s">
        <v>89</v>
      </c>
      <c r="B145" s="4" t="s">
        <v>86</v>
      </c>
      <c r="C145" s="4" t="s">
        <v>88</v>
      </c>
      <c r="D145" s="4" t="s">
        <v>91</v>
      </c>
      <c r="E145" s="4" t="s">
        <v>93</v>
      </c>
      <c r="F145" s="4" t="s">
        <v>95</v>
      </c>
      <c r="G145" s="4" t="s">
        <v>95</v>
      </c>
      <c r="H145" s="4" t="s">
        <v>97</v>
      </c>
      <c r="I145" s="4" t="s">
        <v>99</v>
      </c>
      <c r="J145" s="4" t="s">
        <v>99</v>
      </c>
      <c r="K145" s="11"/>
      <c r="L145" s="6"/>
      <c r="M145" s="10"/>
      <c r="N145" s="6"/>
      <c r="O145" s="6"/>
      <c r="P145" s="10"/>
      <c r="Q145" s="10"/>
      <c r="R145" s="10"/>
      <c r="S145" s="6"/>
      <c r="T145" s="6"/>
    </row>
    <row r="146" spans="1:20" x14ac:dyDescent="0.25">
      <c r="A146" s="4" t="s">
        <v>84</v>
      </c>
      <c r="B146" s="4" t="s">
        <v>85</v>
      </c>
      <c r="C146" s="4" t="s">
        <v>87</v>
      </c>
      <c r="D146" s="4" t="s">
        <v>90</v>
      </c>
      <c r="E146" s="4" t="s">
        <v>92</v>
      </c>
      <c r="F146" s="4" t="s">
        <v>94</v>
      </c>
      <c r="G146" s="4" t="s">
        <v>28</v>
      </c>
      <c r="H146" s="4" t="s">
        <v>96</v>
      </c>
      <c r="I146" s="4" t="s">
        <v>32</v>
      </c>
      <c r="J146" s="4" t="s">
        <v>98</v>
      </c>
      <c r="K146" s="11"/>
      <c r="L146" s="6"/>
      <c r="M146" s="10"/>
      <c r="N146" s="6"/>
      <c r="O146" s="6"/>
      <c r="P146" s="10"/>
      <c r="Q146" s="10"/>
      <c r="R146" s="10"/>
      <c r="S146" s="6"/>
      <c r="T146" s="6"/>
    </row>
    <row r="147" spans="1:20" x14ac:dyDescent="0.25">
      <c r="A147" s="4" t="s">
        <v>0</v>
      </c>
      <c r="B147" s="4" t="s">
        <v>22</v>
      </c>
      <c r="C147" s="4" t="s">
        <v>0</v>
      </c>
      <c r="D147" s="4" t="s">
        <v>0</v>
      </c>
      <c r="E147" s="4" t="s">
        <v>0</v>
      </c>
      <c r="F147" s="4" t="s">
        <v>20</v>
      </c>
      <c r="G147" s="4" t="s">
        <v>20</v>
      </c>
      <c r="H147" s="4" t="s">
        <v>0</v>
      </c>
      <c r="I147" s="4" t="s">
        <v>0</v>
      </c>
      <c r="J147" s="4" t="s">
        <v>0</v>
      </c>
      <c r="K147" s="11"/>
      <c r="L147" s="6"/>
      <c r="M147" s="10"/>
      <c r="N147" s="6"/>
      <c r="O147" s="6"/>
      <c r="P147" s="10"/>
      <c r="Q147" s="10"/>
      <c r="R147" s="10"/>
      <c r="S147" s="6"/>
      <c r="T147" s="6"/>
    </row>
    <row r="148" spans="1:20" x14ac:dyDescent="0.25">
      <c r="A148" s="11">
        <f>A$27</f>
        <v>4.5999999999999999E-2</v>
      </c>
      <c r="B148" s="6">
        <f>$D$13/A148/0.167</f>
        <v>2.0142360142666429E-2</v>
      </c>
      <c r="C148" s="10">
        <f>B148^2/2/32.2</f>
        <v>6.2999172688956077E-6</v>
      </c>
      <c r="D148" s="6">
        <f>A148+C148</f>
        <v>4.6006299917268893E-2</v>
      </c>
      <c r="E148" s="6">
        <f>A148*0.167/(0.167+2*A148)</f>
        <v>2.966023166023166E-2</v>
      </c>
      <c r="F148" s="10">
        <f t="shared" ref="F148:F176" si="91">$D$15^2*B148^2/($D$14^2*E148^1.333)</f>
        <v>1.9990924920768716E-6</v>
      </c>
      <c r="G148" s="10">
        <f>F142</f>
        <v>5.1977838512393059E-5</v>
      </c>
      <c r="H148" s="10">
        <f>((G148+F148)/2)*D$23</f>
        <v>2.6988465502234964E-5</v>
      </c>
      <c r="I148" s="6">
        <f>D142</f>
        <v>1.5602484882132756E-2</v>
      </c>
      <c r="J148" s="6">
        <f>H148+I148</f>
        <v>1.5629473347634992E-2</v>
      </c>
      <c r="K148" s="11"/>
      <c r="L148" s="6"/>
      <c r="M148" s="10"/>
      <c r="N148" s="6"/>
      <c r="O148" s="6"/>
      <c r="P148" s="10"/>
      <c r="Q148" s="10"/>
      <c r="R148" s="10"/>
      <c r="S148" s="6"/>
      <c r="T148" s="6"/>
    </row>
    <row r="149" spans="1:20" x14ac:dyDescent="0.25">
      <c r="A149" s="11">
        <f>A148+(J148-D148)/2</f>
        <v>3.0811586715183047E-2</v>
      </c>
      <c r="B149" s="6">
        <f>$D$13/A149/0.167</f>
        <v>3.0071433033537345E-2</v>
      </c>
      <c r="C149" s="10">
        <f>B149^2/2/32.2</f>
        <v>1.4041787029355915E-5</v>
      </c>
      <c r="D149" s="6">
        <f>A149+C149</f>
        <v>3.0825628502212401E-2</v>
      </c>
      <c r="E149" s="6">
        <f>A149*0.167/(0.167+2*A149)</f>
        <v>2.2506620410475551E-2</v>
      </c>
      <c r="F149" s="10">
        <f t="shared" si="91"/>
        <v>6.4372366037003784E-6</v>
      </c>
      <c r="G149" s="10">
        <f>G148</f>
        <v>5.1977838512393059E-5</v>
      </c>
      <c r="H149" s="10">
        <f t="shared" ref="H149:H176" si="92">((G149+F149)/2)*D$23</f>
        <v>2.9207537558046718E-5</v>
      </c>
      <c r="I149" s="6">
        <f>I148</f>
        <v>1.5602484882132756E-2</v>
      </c>
      <c r="J149" s="6">
        <f t="shared" ref="J149:J176" si="93">H149+I149</f>
        <v>1.5631692419690802E-2</v>
      </c>
      <c r="K149" s="11"/>
      <c r="L149" s="6"/>
      <c r="M149" s="10"/>
      <c r="N149" s="6"/>
      <c r="O149" s="6"/>
      <c r="P149" s="10"/>
      <c r="Q149" s="10"/>
      <c r="R149" s="10"/>
      <c r="S149" s="6"/>
      <c r="T149" s="6"/>
    </row>
    <row r="150" spans="1:20" x14ac:dyDescent="0.25">
      <c r="A150" s="11">
        <f t="shared" ref="A150:A163" si="94">A149+(J149-D149)/2</f>
        <v>2.3214618673922247E-2</v>
      </c>
      <c r="B150" s="6">
        <f t="shared" ref="B150:B163" si="95">$D$13/A150/0.167</f>
        <v>3.9912288871816734E-2</v>
      </c>
      <c r="C150" s="10">
        <f t="shared" ref="C150:C163" si="96">B150^2/2/32.2</f>
        <v>2.4735882033964997E-5</v>
      </c>
      <c r="D150" s="6">
        <f t="shared" ref="D150:D163" si="97">A150+C150</f>
        <v>2.3239354555956212E-2</v>
      </c>
      <c r="E150" s="6">
        <f t="shared" ref="E150:E163" si="98">A150*0.167/(0.167+2*A150)</f>
        <v>1.8164527815964525E-2</v>
      </c>
      <c r="F150" s="10">
        <f t="shared" si="91"/>
        <v>1.5089969448829816E-5</v>
      </c>
      <c r="G150" s="10">
        <f t="shared" ref="G150:G163" si="99">G149</f>
        <v>5.1977838512393059E-5</v>
      </c>
      <c r="H150" s="10">
        <f t="shared" ref="H150:H163" si="100">((G150+F150)/2)*D$23</f>
        <v>3.3533903980611435E-5</v>
      </c>
      <c r="I150" s="6">
        <f t="shared" ref="I150:I163" si="101">I149</f>
        <v>1.5602484882132756E-2</v>
      </c>
      <c r="J150" s="6">
        <f t="shared" ref="J150:J163" si="102">H150+I150</f>
        <v>1.5636018786113367E-2</v>
      </c>
    </row>
    <row r="151" spans="1:20" x14ac:dyDescent="0.25">
      <c r="A151" s="11">
        <f t="shared" si="94"/>
        <v>1.9412950789000825E-2</v>
      </c>
      <c r="B151" s="6">
        <f t="shared" si="95"/>
        <v>4.7728373529264213E-2</v>
      </c>
      <c r="C151" s="10">
        <f t="shared" si="96"/>
        <v>3.5372634157592683E-5</v>
      </c>
      <c r="D151" s="6">
        <f t="shared" si="97"/>
        <v>1.9448323423158418E-2</v>
      </c>
      <c r="E151" s="6">
        <f t="shared" si="98"/>
        <v>1.575099517071487E-2</v>
      </c>
      <c r="F151" s="10">
        <f t="shared" si="91"/>
        <v>2.6095314934899794E-5</v>
      </c>
      <c r="G151" s="10">
        <f t="shared" si="99"/>
        <v>5.1977838512393059E-5</v>
      </c>
      <c r="H151" s="10">
        <f t="shared" si="100"/>
        <v>3.903657672364643E-5</v>
      </c>
      <c r="I151" s="6">
        <f t="shared" si="101"/>
        <v>1.5602484882132756E-2</v>
      </c>
      <c r="J151" s="6">
        <f t="shared" si="102"/>
        <v>1.5641521458856403E-2</v>
      </c>
    </row>
    <row r="152" spans="1:20" x14ac:dyDescent="0.25">
      <c r="A152" s="11">
        <f t="shared" si="94"/>
        <v>1.7509549806849815E-2</v>
      </c>
      <c r="B152" s="6">
        <f t="shared" si="95"/>
        <v>5.2916755529613092E-2</v>
      </c>
      <c r="C152" s="10">
        <f t="shared" si="96"/>
        <v>4.3481102729516116E-5</v>
      </c>
      <c r="D152" s="6">
        <f t="shared" si="97"/>
        <v>1.7553030909579333E-2</v>
      </c>
      <c r="E152" s="6">
        <f t="shared" si="98"/>
        <v>1.4474348333080216E-2</v>
      </c>
      <c r="F152" s="10">
        <f t="shared" si="91"/>
        <v>3.5902836234338227E-5</v>
      </c>
      <c r="G152" s="10">
        <f t="shared" si="99"/>
        <v>5.1977838512393059E-5</v>
      </c>
      <c r="H152" s="10">
        <f t="shared" si="100"/>
        <v>4.3940337373365643E-5</v>
      </c>
      <c r="I152" s="6">
        <f t="shared" si="101"/>
        <v>1.5602484882132756E-2</v>
      </c>
      <c r="J152" s="6">
        <f t="shared" si="102"/>
        <v>1.564642521950612E-2</v>
      </c>
    </row>
    <row r="153" spans="1:20" x14ac:dyDescent="0.25">
      <c r="A153" s="11">
        <f t="shared" si="94"/>
        <v>1.6556246961813209E-2</v>
      </c>
      <c r="B153" s="6">
        <f t="shared" si="95"/>
        <v>5.5963683599292109E-2</v>
      </c>
      <c r="C153" s="10">
        <f t="shared" si="96"/>
        <v>4.8632513695678203E-5</v>
      </c>
      <c r="D153" s="6">
        <f t="shared" si="97"/>
        <v>1.6604879475508889E-2</v>
      </c>
      <c r="E153" s="6">
        <f t="shared" si="98"/>
        <v>1.3816694742098594E-2</v>
      </c>
      <c r="F153" s="10">
        <f t="shared" si="91"/>
        <v>4.2724271961850548E-5</v>
      </c>
      <c r="G153" s="10">
        <f t="shared" si="99"/>
        <v>5.1977838512393059E-5</v>
      </c>
      <c r="H153" s="10">
        <f t="shared" si="100"/>
        <v>4.7351055237121803E-5</v>
      </c>
      <c r="I153" s="6">
        <f t="shared" si="101"/>
        <v>1.5602484882132756E-2</v>
      </c>
      <c r="J153" s="6">
        <f t="shared" si="102"/>
        <v>1.5649835937369877E-2</v>
      </c>
    </row>
    <row r="154" spans="1:20" x14ac:dyDescent="0.25">
      <c r="A154" s="11">
        <f t="shared" si="94"/>
        <v>1.6078725192743705E-2</v>
      </c>
      <c r="B154" s="6">
        <f t="shared" si="95"/>
        <v>5.7625748027636245E-2</v>
      </c>
      <c r="C154" s="10">
        <f t="shared" si="96"/>
        <v>5.1564081300382336E-5</v>
      </c>
      <c r="D154" s="6">
        <f t="shared" si="97"/>
        <v>1.6130289274044089E-2</v>
      </c>
      <c r="E154" s="6">
        <f t="shared" si="98"/>
        <v>1.3482534055295705E-2</v>
      </c>
      <c r="F154" s="10">
        <f t="shared" si="91"/>
        <v>4.6802445083384506E-5</v>
      </c>
      <c r="G154" s="10">
        <f t="shared" si="99"/>
        <v>5.1977838512393059E-5</v>
      </c>
      <c r="H154" s="10">
        <f t="shared" si="100"/>
        <v>4.9390141797888779E-5</v>
      </c>
      <c r="I154" s="6">
        <f t="shared" si="101"/>
        <v>1.5602484882132756E-2</v>
      </c>
      <c r="J154" s="6">
        <f t="shared" si="102"/>
        <v>1.5651875023930645E-2</v>
      </c>
    </row>
    <row r="155" spans="1:20" x14ac:dyDescent="0.25">
      <c r="A155" s="11">
        <f t="shared" si="94"/>
        <v>1.5839518067686985E-2</v>
      </c>
      <c r="B155" s="6">
        <f t="shared" si="95"/>
        <v>5.849600742921833E-2</v>
      </c>
      <c r="C155" s="10">
        <f t="shared" si="96"/>
        <v>5.3133274614272756E-5</v>
      </c>
      <c r="D155" s="6">
        <f t="shared" si="97"/>
        <v>1.5892651342301257E-2</v>
      </c>
      <c r="E155" s="6">
        <f t="shared" si="98"/>
        <v>1.3313933713174282E-2</v>
      </c>
      <c r="F155" s="10">
        <f t="shared" si="91"/>
        <v>4.9042529949992705E-5</v>
      </c>
      <c r="G155" s="10">
        <f t="shared" si="99"/>
        <v>5.1977838512393059E-5</v>
      </c>
      <c r="H155" s="10">
        <f t="shared" si="100"/>
        <v>5.0510184231192885E-5</v>
      </c>
      <c r="I155" s="6">
        <f t="shared" si="101"/>
        <v>1.5602484882132756E-2</v>
      </c>
      <c r="J155" s="6">
        <f t="shared" si="102"/>
        <v>1.5652995066363948E-2</v>
      </c>
    </row>
    <row r="156" spans="1:20" x14ac:dyDescent="0.25">
      <c r="A156" s="11">
        <f t="shared" si="94"/>
        <v>1.5719689929718332E-2</v>
      </c>
      <c r="B156" s="6">
        <f t="shared" si="95"/>
        <v>5.8941911113081218E-2</v>
      </c>
      <c r="C156" s="10">
        <f t="shared" si="96"/>
        <v>5.3946411268049172E-5</v>
      </c>
      <c r="D156" s="6">
        <f t="shared" si="97"/>
        <v>1.5773636340986382E-2</v>
      </c>
      <c r="E156" s="6">
        <f t="shared" si="98"/>
        <v>1.3229169634184999E-2</v>
      </c>
      <c r="F156" s="10">
        <f t="shared" si="91"/>
        <v>5.0218799285816081E-5</v>
      </c>
      <c r="G156" s="10">
        <f t="shared" si="99"/>
        <v>5.1977838512393059E-5</v>
      </c>
      <c r="H156" s="10">
        <f t="shared" si="100"/>
        <v>5.109831889910457E-5</v>
      </c>
      <c r="I156" s="6">
        <f t="shared" si="101"/>
        <v>1.5602484882132756E-2</v>
      </c>
      <c r="J156" s="6">
        <f t="shared" si="102"/>
        <v>1.565358320103186E-2</v>
      </c>
    </row>
    <row r="157" spans="1:20" x14ac:dyDescent="0.25">
      <c r="A157" s="11">
        <f t="shared" si="94"/>
        <v>1.5659663359741071E-2</v>
      </c>
      <c r="B157" s="6">
        <f t="shared" si="95"/>
        <v>5.9167847052490917E-2</v>
      </c>
      <c r="C157" s="10">
        <f t="shared" si="96"/>
        <v>5.4360778335822329E-5</v>
      </c>
      <c r="D157" s="6">
        <f t="shared" si="97"/>
        <v>1.5714024138076894E-2</v>
      </c>
      <c r="E157" s="6">
        <f t="shared" si="98"/>
        <v>1.3186630997269591E-2</v>
      </c>
      <c r="F157" s="10">
        <f t="shared" si="91"/>
        <v>5.0822256250929292E-5</v>
      </c>
      <c r="G157" s="10">
        <f t="shared" si="99"/>
        <v>5.1977838512393059E-5</v>
      </c>
      <c r="H157" s="10">
        <f t="shared" si="100"/>
        <v>5.1400047381661178E-5</v>
      </c>
      <c r="I157" s="6">
        <f t="shared" si="101"/>
        <v>1.5602484882132756E-2</v>
      </c>
      <c r="J157" s="6">
        <f t="shared" si="102"/>
        <v>1.5653884929514417E-2</v>
      </c>
    </row>
    <row r="158" spans="1:20" x14ac:dyDescent="0.25">
      <c r="A158" s="11">
        <f t="shared" si="94"/>
        <v>1.5629593755459831E-2</v>
      </c>
      <c r="B158" s="6">
        <f t="shared" si="95"/>
        <v>5.9281679425544118E-2</v>
      </c>
      <c r="C158" s="10">
        <f t="shared" si="96"/>
        <v>5.4570147756412738E-5</v>
      </c>
      <c r="D158" s="6">
        <f t="shared" si="97"/>
        <v>1.5684163903216242E-2</v>
      </c>
      <c r="E158" s="6">
        <f t="shared" si="98"/>
        <v>1.3165302400011254E-2</v>
      </c>
      <c r="F158" s="10">
        <f t="shared" si="91"/>
        <v>5.1128202329139278E-5</v>
      </c>
      <c r="G158" s="10">
        <f t="shared" si="99"/>
        <v>5.1977838512393059E-5</v>
      </c>
      <c r="H158" s="10">
        <f t="shared" si="100"/>
        <v>5.1553020420766165E-5</v>
      </c>
      <c r="I158" s="6">
        <f t="shared" si="101"/>
        <v>1.5602484882132756E-2</v>
      </c>
      <c r="J158" s="6">
        <f t="shared" si="102"/>
        <v>1.5654037902553521E-2</v>
      </c>
    </row>
    <row r="159" spans="1:20" x14ac:dyDescent="0.25">
      <c r="A159" s="11">
        <f t="shared" si="94"/>
        <v>1.561453075512847E-2</v>
      </c>
      <c r="B159" s="6">
        <f t="shared" si="95"/>
        <v>5.9338867180388249E-2</v>
      </c>
      <c r="C159" s="10">
        <f t="shared" si="96"/>
        <v>5.4675483823785053E-5</v>
      </c>
      <c r="D159" s="6">
        <f t="shared" si="97"/>
        <v>1.5669206238952255E-2</v>
      </c>
      <c r="E159" s="6">
        <f t="shared" si="98"/>
        <v>1.3154613235010085E-2</v>
      </c>
      <c r="F159" s="10">
        <f t="shared" si="91"/>
        <v>5.1282389294547161E-5</v>
      </c>
      <c r="G159" s="10">
        <f t="shared" si="99"/>
        <v>5.1977838512393059E-5</v>
      </c>
      <c r="H159" s="10">
        <f t="shared" si="100"/>
        <v>5.163011390347011E-5</v>
      </c>
      <c r="I159" s="6">
        <f t="shared" si="101"/>
        <v>1.5602484882132756E-2</v>
      </c>
      <c r="J159" s="6">
        <f t="shared" si="102"/>
        <v>1.5654114996036226E-2</v>
      </c>
      <c r="K159" s="11"/>
      <c r="L159" s="6"/>
      <c r="M159" s="10"/>
      <c r="N159" s="6"/>
      <c r="O159" s="6"/>
      <c r="P159" s="10"/>
      <c r="Q159" s="10"/>
      <c r="R159" s="10"/>
      <c r="S159" s="6"/>
      <c r="T159" s="6"/>
    </row>
    <row r="160" spans="1:20" x14ac:dyDescent="0.25">
      <c r="A160" s="11">
        <f t="shared" si="94"/>
        <v>1.5606985133670455E-2</v>
      </c>
      <c r="B160" s="6">
        <f t="shared" si="95"/>
        <v>5.9367556169687322E-2</v>
      </c>
      <c r="C160" s="10">
        <f t="shared" si="96"/>
        <v>5.4728365303741909E-5</v>
      </c>
      <c r="D160" s="6">
        <f t="shared" si="97"/>
        <v>1.5661713498974196E-2</v>
      </c>
      <c r="E160" s="6">
        <f t="shared" si="98"/>
        <v>1.3149257410098954E-2</v>
      </c>
      <c r="F160" s="10">
        <f t="shared" si="91"/>
        <v>5.1359861315414303E-5</v>
      </c>
      <c r="G160" s="10">
        <f t="shared" si="99"/>
        <v>5.1977838512393059E-5</v>
      </c>
      <c r="H160" s="10">
        <f t="shared" si="100"/>
        <v>5.1668849913903681E-5</v>
      </c>
      <c r="I160" s="6">
        <f t="shared" si="101"/>
        <v>1.5602484882132756E-2</v>
      </c>
      <c r="J160" s="6">
        <f t="shared" si="102"/>
        <v>1.565415373204666E-2</v>
      </c>
      <c r="K160" s="11"/>
      <c r="L160" s="6"/>
      <c r="M160" s="10"/>
      <c r="N160" s="6"/>
      <c r="O160" s="6"/>
      <c r="P160" s="10"/>
      <c r="Q160" s="10"/>
      <c r="R160" s="10"/>
      <c r="S160" s="6"/>
      <c r="T160" s="6"/>
    </row>
    <row r="161" spans="1:20" x14ac:dyDescent="0.25">
      <c r="A161" s="11">
        <f t="shared" si="94"/>
        <v>1.5603205250206687E-2</v>
      </c>
      <c r="B161" s="6">
        <f t="shared" si="95"/>
        <v>5.9381937986772451E-2</v>
      </c>
      <c r="C161" s="10">
        <f t="shared" si="96"/>
        <v>5.4754884457529328E-5</v>
      </c>
      <c r="D161" s="6">
        <f t="shared" si="97"/>
        <v>1.5657960134664216E-2</v>
      </c>
      <c r="E161" s="6">
        <f t="shared" si="98"/>
        <v>1.3146574170864581E-2</v>
      </c>
      <c r="F161" s="10">
        <f t="shared" si="91"/>
        <v>5.1398728832483601E-5</v>
      </c>
      <c r="G161" s="10">
        <f t="shared" si="99"/>
        <v>5.1977838512393059E-5</v>
      </c>
      <c r="H161" s="10">
        <f t="shared" si="100"/>
        <v>5.1688283672438333E-5</v>
      </c>
      <c r="I161" s="6">
        <f t="shared" si="101"/>
        <v>1.5602484882132756E-2</v>
      </c>
      <c r="J161" s="6">
        <f t="shared" si="102"/>
        <v>1.5654173165805193E-2</v>
      </c>
      <c r="K161" s="11"/>
      <c r="L161" s="6"/>
      <c r="M161" s="10"/>
      <c r="N161" s="6"/>
      <c r="O161" s="6"/>
      <c r="P161" s="10"/>
      <c r="Q161" s="10"/>
      <c r="R161" s="10"/>
      <c r="S161" s="6"/>
      <c r="T161" s="6"/>
    </row>
    <row r="162" spans="1:20" x14ac:dyDescent="0.25">
      <c r="A162" s="11">
        <f t="shared" si="94"/>
        <v>1.5601311765777176E-2</v>
      </c>
      <c r="B162" s="6">
        <f t="shared" si="95"/>
        <v>5.9389144994533093E-2</v>
      </c>
      <c r="C162" s="10">
        <f t="shared" si="96"/>
        <v>5.4768176136361411E-5</v>
      </c>
      <c r="D162" s="6">
        <f t="shared" si="97"/>
        <v>1.5656079941913537E-2</v>
      </c>
      <c r="E162" s="6">
        <f t="shared" si="98"/>
        <v>1.3145229959430882E-2</v>
      </c>
      <c r="F162" s="10">
        <f t="shared" si="91"/>
        <v>5.1418213819077374E-5</v>
      </c>
      <c r="G162" s="10">
        <f t="shared" si="99"/>
        <v>5.1977838512393059E-5</v>
      </c>
      <c r="H162" s="10">
        <f t="shared" si="100"/>
        <v>5.169802616573522E-5</v>
      </c>
      <c r="I162" s="6">
        <f t="shared" si="101"/>
        <v>1.5602484882132756E-2</v>
      </c>
      <c r="J162" s="6">
        <f t="shared" si="102"/>
        <v>1.5654182908298491E-2</v>
      </c>
      <c r="K162" s="11"/>
      <c r="L162" s="6"/>
      <c r="M162" s="10"/>
      <c r="N162" s="6"/>
      <c r="O162" s="6"/>
      <c r="P162" s="10"/>
      <c r="Q162" s="10"/>
      <c r="R162" s="10"/>
      <c r="S162" s="6"/>
      <c r="T162" s="6"/>
    </row>
    <row r="163" spans="1:20" x14ac:dyDescent="0.25">
      <c r="A163" s="11">
        <f t="shared" si="94"/>
        <v>1.5600363248969653E-2</v>
      </c>
      <c r="B163" s="6">
        <f t="shared" si="95"/>
        <v>5.9392755910594001E-2</v>
      </c>
      <c r="C163" s="10">
        <f t="shared" si="96"/>
        <v>5.4774836252413021E-5</v>
      </c>
      <c r="D163" s="6">
        <f t="shared" si="97"/>
        <v>1.5655138085222065E-2</v>
      </c>
      <c r="E163" s="6">
        <f t="shared" si="98"/>
        <v>1.3144556574594689E-2</v>
      </c>
      <c r="F163" s="10">
        <f t="shared" si="91"/>
        <v>5.1427978290388261E-5</v>
      </c>
      <c r="G163" s="10">
        <f t="shared" si="99"/>
        <v>5.1977838512393059E-5</v>
      </c>
      <c r="H163" s="10">
        <f t="shared" si="100"/>
        <v>5.1702908401390663E-5</v>
      </c>
      <c r="I163" s="6">
        <f t="shared" si="101"/>
        <v>1.5602484882132756E-2</v>
      </c>
      <c r="J163" s="6">
        <f t="shared" si="102"/>
        <v>1.5654187790534145E-2</v>
      </c>
      <c r="K163" s="11"/>
      <c r="L163" s="6"/>
      <c r="M163" s="10"/>
      <c r="N163" s="6"/>
      <c r="O163" s="6"/>
      <c r="P163" s="10"/>
      <c r="Q163" s="10"/>
      <c r="R163" s="10"/>
      <c r="S163" s="6"/>
      <c r="T163" s="6"/>
    </row>
    <row r="164" spans="1:20" x14ac:dyDescent="0.25">
      <c r="A164" s="11">
        <f t="shared" ref="A164:A175" si="103">A163+(J163-D163)/2</f>
        <v>1.5599888101625693E-2</v>
      </c>
      <c r="B164" s="6">
        <f t="shared" ref="B164:B175" si="104">$D$13/A164/0.167</f>
        <v>5.9394564917814918E-2</v>
      </c>
      <c r="C164" s="10">
        <f t="shared" ref="C164:C175" si="105">B164^2/2/32.2</f>
        <v>5.4778173008952335E-5</v>
      </c>
      <c r="D164" s="6">
        <f t="shared" ref="D164:D175" si="106">A164+C164</f>
        <v>1.5654666274634646E-2</v>
      </c>
      <c r="E164" s="6">
        <f t="shared" ref="E164:E175" si="107">A164*0.167/(0.167+2*A164)</f>
        <v>1.3144219246241276E-2</v>
      </c>
      <c r="F164" s="10">
        <f t="shared" si="91"/>
        <v>5.1432870610158515E-5</v>
      </c>
      <c r="G164" s="10">
        <f t="shared" ref="G164" si="108">G163</f>
        <v>5.1977838512393059E-5</v>
      </c>
      <c r="H164" s="10">
        <f t="shared" ref="H164:H175" si="109">((G164+F164)/2)*D$23</f>
        <v>5.1705354561275787E-5</v>
      </c>
      <c r="I164" s="6">
        <f t="shared" ref="I164" si="110">I163</f>
        <v>1.5602484882132756E-2</v>
      </c>
      <c r="J164" s="6">
        <f t="shared" ref="J164:J175" si="111">H164+I164</f>
        <v>1.5654190236694031E-2</v>
      </c>
      <c r="K164" s="11"/>
      <c r="L164" s="6"/>
      <c r="M164" s="10"/>
      <c r="N164" s="6"/>
      <c r="O164" s="6"/>
      <c r="P164" s="10"/>
      <c r="Q164" s="10"/>
      <c r="R164" s="10"/>
      <c r="S164" s="6"/>
      <c r="T164" s="6"/>
    </row>
    <row r="165" spans="1:20" x14ac:dyDescent="0.25">
      <c r="A165" s="11">
        <f t="shared" si="103"/>
        <v>1.5599650082655386E-2</v>
      </c>
      <c r="B165" s="6">
        <f t="shared" si="104"/>
        <v>5.9395471158218312E-2</v>
      </c>
      <c r="C165" s="10">
        <f t="shared" si="105"/>
        <v>5.4779844628986698E-5</v>
      </c>
      <c r="D165" s="6">
        <f t="shared" si="106"/>
        <v>1.5654429927284372E-2</v>
      </c>
      <c r="E165" s="6">
        <f t="shared" si="107"/>
        <v>1.3144050264711311E-2</v>
      </c>
      <c r="F165" s="10">
        <f t="shared" si="91"/>
        <v>5.143532158918187E-5</v>
      </c>
      <c r="G165" s="10">
        <f t="shared" ref="G165" si="112">G164</f>
        <v>5.1977838512393059E-5</v>
      </c>
      <c r="H165" s="10">
        <f t="shared" si="109"/>
        <v>5.1706580050787468E-5</v>
      </c>
      <c r="I165" s="6">
        <f t="shared" ref="I165" si="113">I164</f>
        <v>1.5602484882132756E-2</v>
      </c>
      <c r="J165" s="6">
        <f t="shared" si="111"/>
        <v>1.5654191462183543E-2</v>
      </c>
      <c r="K165" s="11"/>
      <c r="L165" s="6"/>
      <c r="M165" s="10"/>
      <c r="N165" s="6"/>
      <c r="O165" s="6"/>
      <c r="P165" s="10"/>
      <c r="Q165" s="10"/>
      <c r="R165" s="10"/>
      <c r="S165" s="6"/>
      <c r="T165" s="6"/>
    </row>
    <row r="166" spans="1:20" x14ac:dyDescent="0.25">
      <c r="A166" s="11">
        <f t="shared" si="103"/>
        <v>1.5599530850104971E-2</v>
      </c>
      <c r="B166" s="6">
        <f t="shared" si="104"/>
        <v>5.9395925138121766E-2</v>
      </c>
      <c r="C166" s="10">
        <f t="shared" si="105"/>
        <v>5.4780682034369019E-5</v>
      </c>
      <c r="D166" s="6">
        <f t="shared" si="106"/>
        <v>1.565431153213934E-2</v>
      </c>
      <c r="E166" s="6">
        <f t="shared" si="107"/>
        <v>1.3143965615276022E-2</v>
      </c>
      <c r="F166" s="10">
        <f t="shared" si="91"/>
        <v>5.1436549434452376E-5</v>
      </c>
      <c r="G166" s="10">
        <f t="shared" ref="G166" si="114">G165</f>
        <v>5.1977838512393059E-5</v>
      </c>
      <c r="H166" s="10">
        <f t="shared" si="109"/>
        <v>5.1707193973422717E-5</v>
      </c>
      <c r="I166" s="6">
        <f t="shared" ref="I166" si="115">I165</f>
        <v>1.5602484882132756E-2</v>
      </c>
      <c r="J166" s="6">
        <f t="shared" si="111"/>
        <v>1.5654192076106178E-2</v>
      </c>
      <c r="K166" s="11"/>
      <c r="L166" s="6"/>
      <c r="M166" s="10"/>
      <c r="N166" s="6"/>
      <c r="O166" s="6"/>
      <c r="P166" s="10"/>
      <c r="Q166" s="10"/>
      <c r="R166" s="10"/>
      <c r="S166" s="6"/>
      <c r="T166" s="6"/>
    </row>
    <row r="167" spans="1:20" x14ac:dyDescent="0.25">
      <c r="A167" s="11">
        <f t="shared" si="103"/>
        <v>1.559947112208839E-2</v>
      </c>
      <c r="B167" s="6">
        <f t="shared" si="104"/>
        <v>5.9396152556139573E-2</v>
      </c>
      <c r="C167" s="10">
        <f t="shared" si="105"/>
        <v>5.478110152907151E-5</v>
      </c>
      <c r="D167" s="6">
        <f t="shared" si="106"/>
        <v>1.5654252223617462E-2</v>
      </c>
      <c r="E167" s="6">
        <f t="shared" si="107"/>
        <v>1.3143923211150746E-2</v>
      </c>
      <c r="F167" s="10">
        <f t="shared" si="91"/>
        <v>5.1437164522536378E-5</v>
      </c>
      <c r="G167" s="10">
        <f t="shared" ref="G167" si="116">G166</f>
        <v>5.1977838512393059E-5</v>
      </c>
      <c r="H167" s="10">
        <f t="shared" si="109"/>
        <v>5.1707501517464722E-5</v>
      </c>
      <c r="I167" s="6">
        <f t="shared" ref="I167" si="117">I166</f>
        <v>1.5602484882132756E-2</v>
      </c>
      <c r="J167" s="6">
        <f t="shared" si="111"/>
        <v>1.565419238365022E-2</v>
      </c>
      <c r="K167" s="11"/>
      <c r="L167" s="6"/>
      <c r="M167" s="10"/>
      <c r="N167" s="6"/>
      <c r="O167" s="6"/>
      <c r="P167" s="10"/>
      <c r="Q167" s="10"/>
      <c r="R167" s="10"/>
      <c r="S167" s="6"/>
      <c r="T167" s="6"/>
    </row>
    <row r="168" spans="1:20" x14ac:dyDescent="0.25">
      <c r="A168" s="11">
        <f t="shared" si="103"/>
        <v>1.5599441202104769E-2</v>
      </c>
      <c r="B168" s="6">
        <f t="shared" si="104"/>
        <v>5.9396266478932619E-2</v>
      </c>
      <c r="C168" s="10">
        <f t="shared" si="105"/>
        <v>5.4781311671372273E-5</v>
      </c>
      <c r="D168" s="6">
        <f t="shared" si="106"/>
        <v>1.5654222513776142E-2</v>
      </c>
      <c r="E168" s="6">
        <f t="shared" si="107"/>
        <v>1.3143901969329E-2</v>
      </c>
      <c r="F168" s="10">
        <f t="shared" si="91"/>
        <v>5.1437472646721317E-5</v>
      </c>
      <c r="G168" s="10">
        <f t="shared" ref="G168" si="118">G167</f>
        <v>5.1977838512393059E-5</v>
      </c>
      <c r="H168" s="10">
        <f t="shared" si="109"/>
        <v>5.1707655579557191E-5</v>
      </c>
      <c r="I168" s="6">
        <f t="shared" ref="I168" si="119">I167</f>
        <v>1.5602484882132756E-2</v>
      </c>
      <c r="J168" s="6">
        <f t="shared" si="111"/>
        <v>1.5654192537712313E-2</v>
      </c>
      <c r="K168" s="11"/>
      <c r="L168" s="6"/>
      <c r="M168" s="10"/>
      <c r="N168" s="6"/>
      <c r="O168" s="6"/>
      <c r="P168" s="10"/>
      <c r="Q168" s="10"/>
      <c r="R168" s="10"/>
      <c r="S168" s="6"/>
      <c r="T168" s="6"/>
    </row>
    <row r="169" spans="1:20" x14ac:dyDescent="0.25">
      <c r="A169" s="11">
        <f t="shared" si="103"/>
        <v>1.5599426214072854E-2</v>
      </c>
      <c r="B169" s="6">
        <f t="shared" si="104"/>
        <v>5.939632354725842E-2</v>
      </c>
      <c r="C169" s="10">
        <f t="shared" si="105"/>
        <v>5.4781416939916223E-5</v>
      </c>
      <c r="D169" s="6">
        <f t="shared" si="106"/>
        <v>1.565420763101277E-2</v>
      </c>
      <c r="E169" s="6">
        <f t="shared" si="107"/>
        <v>1.3143891328506111E-2</v>
      </c>
      <c r="F169" s="10">
        <f t="shared" si="91"/>
        <v>5.1437626998507139E-5</v>
      </c>
      <c r="G169" s="10">
        <f t="shared" ref="G169" si="120">G168</f>
        <v>5.1977838512393059E-5</v>
      </c>
      <c r="H169" s="10">
        <f t="shared" si="109"/>
        <v>5.1707732755450099E-5</v>
      </c>
      <c r="I169" s="6">
        <f t="shared" ref="I169" si="121">I168</f>
        <v>1.5602484882132756E-2</v>
      </c>
      <c r="J169" s="6">
        <f t="shared" si="111"/>
        <v>1.5654192614888207E-2</v>
      </c>
      <c r="K169" s="11"/>
      <c r="L169" s="6"/>
      <c r="M169" s="10"/>
      <c r="N169" s="6"/>
      <c r="O169" s="6"/>
      <c r="P169" s="10"/>
      <c r="Q169" s="10"/>
      <c r="R169" s="10"/>
      <c r="S169" s="6"/>
      <c r="T169" s="6"/>
    </row>
    <row r="170" spans="1:20" x14ac:dyDescent="0.25">
      <c r="A170" s="11">
        <f t="shared" si="103"/>
        <v>1.5599418706010573E-2</v>
      </c>
      <c r="B170" s="6">
        <f t="shared" si="104"/>
        <v>5.9396352134945235E-2</v>
      </c>
      <c r="C170" s="10">
        <f t="shared" si="105"/>
        <v>5.4781469672956725E-5</v>
      </c>
      <c r="D170" s="6">
        <f t="shared" si="106"/>
        <v>1.565420017568353E-2</v>
      </c>
      <c r="E170" s="6">
        <f t="shared" si="107"/>
        <v>1.3143885998121203E-2</v>
      </c>
      <c r="F170" s="10">
        <f t="shared" si="91"/>
        <v>5.1437704319286842E-5</v>
      </c>
      <c r="G170" s="10">
        <f t="shared" ref="G170" si="122">G169</f>
        <v>5.1977838512393059E-5</v>
      </c>
      <c r="H170" s="10">
        <f t="shared" si="109"/>
        <v>5.170777141583995E-5</v>
      </c>
      <c r="I170" s="6">
        <f t="shared" ref="I170" si="123">I169</f>
        <v>1.5602484882132756E-2</v>
      </c>
      <c r="J170" s="6">
        <f t="shared" si="111"/>
        <v>1.5654192653548595E-2</v>
      </c>
      <c r="K170" s="11"/>
      <c r="L170" s="6"/>
      <c r="M170" s="10"/>
      <c r="N170" s="6"/>
      <c r="O170" s="6"/>
      <c r="P170" s="10"/>
      <c r="Q170" s="10"/>
      <c r="R170" s="10"/>
      <c r="S170" s="6"/>
      <c r="T170" s="6"/>
    </row>
    <row r="171" spans="1:20" x14ac:dyDescent="0.25">
      <c r="A171" s="11">
        <f t="shared" si="103"/>
        <v>1.5599414944943105E-2</v>
      </c>
      <c r="B171" s="6">
        <f t="shared" si="104"/>
        <v>5.9396366455590495E-2</v>
      </c>
      <c r="C171" s="10">
        <f t="shared" si="105"/>
        <v>5.4781496088925394E-5</v>
      </c>
      <c r="D171" s="6">
        <f t="shared" si="106"/>
        <v>1.5654196441032029E-2</v>
      </c>
      <c r="E171" s="6">
        <f t="shared" si="107"/>
        <v>1.3143883327932973E-2</v>
      </c>
      <c r="F171" s="10">
        <f t="shared" si="91"/>
        <v>5.1437743052197844E-5</v>
      </c>
      <c r="G171" s="10">
        <f t="shared" ref="G171" si="124">G170</f>
        <v>5.1977838512393059E-5</v>
      </c>
      <c r="H171" s="10">
        <f t="shared" si="109"/>
        <v>5.1707790782295452E-5</v>
      </c>
      <c r="I171" s="6">
        <f t="shared" ref="I171" si="125">I170</f>
        <v>1.5602484882132756E-2</v>
      </c>
      <c r="J171" s="6">
        <f t="shared" si="111"/>
        <v>1.5654192672915051E-2</v>
      </c>
    </row>
    <row r="172" spans="1:20" x14ac:dyDescent="0.25">
      <c r="A172" s="11">
        <f t="shared" si="103"/>
        <v>1.5599413060884616E-2</v>
      </c>
      <c r="B172" s="6">
        <f t="shared" si="104"/>
        <v>5.9396373629336592E-2</v>
      </c>
      <c r="C172" s="10">
        <f t="shared" si="105"/>
        <v>5.4781509321673151E-5</v>
      </c>
      <c r="D172" s="6">
        <f t="shared" si="106"/>
        <v>1.5654194570206288E-2</v>
      </c>
      <c r="E172" s="6">
        <f t="shared" si="107"/>
        <v>1.3143881990336363E-2</v>
      </c>
      <c r="F172" s="10">
        <f t="shared" si="91"/>
        <v>5.1437762454967336E-5</v>
      </c>
      <c r="G172" s="10">
        <f t="shared" ref="G172" si="126">G171</f>
        <v>5.1977838512393059E-5</v>
      </c>
      <c r="H172" s="10">
        <f t="shared" si="109"/>
        <v>5.1707800483680194E-5</v>
      </c>
      <c r="I172" s="6">
        <f t="shared" ref="I172" si="127">I171</f>
        <v>1.5602484882132756E-2</v>
      </c>
      <c r="J172" s="6">
        <f t="shared" si="111"/>
        <v>1.5654192682616436E-2</v>
      </c>
    </row>
    <row r="173" spans="1:20" x14ac:dyDescent="0.25">
      <c r="A173" s="11">
        <f t="shared" si="103"/>
        <v>1.559941211708969E-2</v>
      </c>
      <c r="B173" s="6">
        <f t="shared" si="104"/>
        <v>5.9396377222933297E-2</v>
      </c>
      <c r="C173" s="10">
        <f t="shared" si="105"/>
        <v>5.4781515950450146E-5</v>
      </c>
      <c r="D173" s="6">
        <f t="shared" si="106"/>
        <v>1.5654193633040141E-2</v>
      </c>
      <c r="E173" s="6">
        <f t="shared" si="107"/>
        <v>1.3143881320284484E-2</v>
      </c>
      <c r="F173" s="10">
        <f t="shared" si="91"/>
        <v>5.1437772174539386E-5</v>
      </c>
      <c r="G173" s="10">
        <f t="shared" ref="G173" si="128">G172</f>
        <v>5.1977838512393059E-5</v>
      </c>
      <c r="H173" s="10">
        <f t="shared" si="109"/>
        <v>5.1707805343466222E-5</v>
      </c>
      <c r="I173" s="6">
        <f t="shared" ref="I173" si="129">I172</f>
        <v>1.5602484882132756E-2</v>
      </c>
      <c r="J173" s="6">
        <f t="shared" si="111"/>
        <v>1.5654192687476223E-2</v>
      </c>
    </row>
    <row r="174" spans="1:20" x14ac:dyDescent="0.25">
      <c r="A174" s="11">
        <f t="shared" si="103"/>
        <v>1.5599411644307731E-2</v>
      </c>
      <c r="B174" s="6">
        <f t="shared" si="104"/>
        <v>5.9396379023099626E-2</v>
      </c>
      <c r="C174" s="10">
        <f t="shared" si="105"/>
        <v>5.4781519271051386E-5</v>
      </c>
      <c r="D174" s="6">
        <f t="shared" si="106"/>
        <v>1.5654193163578783E-2</v>
      </c>
      <c r="E174" s="6">
        <f t="shared" si="107"/>
        <v>1.3143880984630589E-2</v>
      </c>
      <c r="F174" s="10">
        <f t="shared" si="91"/>
        <v>5.1437777043435214E-5</v>
      </c>
      <c r="G174" s="10">
        <f t="shared" ref="G174" si="130">G173</f>
        <v>5.1977838512393059E-5</v>
      </c>
      <c r="H174" s="10">
        <f t="shared" si="109"/>
        <v>5.1707807777914136E-5</v>
      </c>
      <c r="I174" s="6">
        <f t="shared" ref="I174" si="131">I173</f>
        <v>1.5602484882132756E-2</v>
      </c>
      <c r="J174" s="6">
        <f t="shared" si="111"/>
        <v>1.5654192689910671E-2</v>
      </c>
    </row>
    <row r="175" spans="1:20" x14ac:dyDescent="0.25">
      <c r="A175" s="11">
        <f t="shared" si="103"/>
        <v>1.5599411407473675E-2</v>
      </c>
      <c r="B175" s="6">
        <f t="shared" si="104"/>
        <v>5.9396379924869895E-2</v>
      </c>
      <c r="C175" s="10">
        <f t="shared" si="105"/>
        <v>5.4781520934464086E-5</v>
      </c>
      <c r="D175" s="6">
        <f t="shared" si="106"/>
        <v>1.5654192928408139E-2</v>
      </c>
      <c r="E175" s="6">
        <f t="shared" si="107"/>
        <v>1.3143880816489076E-2</v>
      </c>
      <c r="F175" s="10">
        <f t="shared" si="91"/>
        <v>5.1437779482446372E-5</v>
      </c>
      <c r="G175" s="10">
        <f t="shared" ref="G175" si="132">G174</f>
        <v>5.1977838512393059E-5</v>
      </c>
      <c r="H175" s="10">
        <f t="shared" si="109"/>
        <v>5.1707808997419712E-5</v>
      </c>
      <c r="I175" s="6">
        <f t="shared" ref="I175" si="133">I174</f>
        <v>1.5602484882132756E-2</v>
      </c>
      <c r="J175" s="6">
        <f t="shared" si="111"/>
        <v>1.5654192691130175E-2</v>
      </c>
    </row>
    <row r="176" spans="1:20" x14ac:dyDescent="0.25">
      <c r="A176" s="25">
        <f t="shared" ref="A176" si="134">A175+(J175-D175)/2</f>
        <v>1.5599411288834693E-2</v>
      </c>
      <c r="B176" s="6">
        <f t="shared" ref="B176" si="135">$D$13/A176/0.167</f>
        <v>5.9396380376600146E-2</v>
      </c>
      <c r="C176" s="10">
        <f t="shared" ref="C176" si="136">B176^2/2/32.2</f>
        <v>5.478152176772936E-5</v>
      </c>
      <c r="D176" s="6">
        <f t="shared" ref="D176" si="137">A176+C176</f>
        <v>1.5654192810602423E-2</v>
      </c>
      <c r="E176" s="6">
        <f t="shared" ref="E176" si="138">A176*0.167/(0.167+2*A176)</f>
        <v>1.314388073226074E-2</v>
      </c>
      <c r="F176" s="10">
        <f t="shared" si="91"/>
        <v>5.1437780704237811E-5</v>
      </c>
      <c r="G176" s="10">
        <f t="shared" ref="G176" si="139">G175</f>
        <v>5.1977838512393059E-5</v>
      </c>
      <c r="H176" s="10">
        <f t="shared" si="92"/>
        <v>5.1707809608315432E-5</v>
      </c>
      <c r="I176" s="6">
        <f t="shared" ref="I176" si="140">I175</f>
        <v>1.5602484882132756E-2</v>
      </c>
      <c r="J176" s="6">
        <f t="shared" si="93"/>
        <v>1.5654192691741071E-2</v>
      </c>
    </row>
    <row r="178" spans="1:20" x14ac:dyDescent="0.25">
      <c r="A178" s="8" t="s">
        <v>82</v>
      </c>
      <c r="B178">
        <f>B144+1</f>
        <v>6</v>
      </c>
      <c r="C178" t="s">
        <v>83</v>
      </c>
      <c r="D178">
        <f>D$12/100</f>
        <v>1</v>
      </c>
      <c r="E178" t="s">
        <v>15</v>
      </c>
    </row>
    <row r="179" spans="1:20" x14ac:dyDescent="0.25">
      <c r="A179" s="4" t="s">
        <v>89</v>
      </c>
      <c r="B179" s="4" t="s">
        <v>86</v>
      </c>
      <c r="C179" s="4" t="s">
        <v>88</v>
      </c>
      <c r="D179" s="4" t="s">
        <v>91</v>
      </c>
      <c r="E179" s="4" t="s">
        <v>93</v>
      </c>
      <c r="F179" s="4" t="s">
        <v>95</v>
      </c>
      <c r="G179" s="4" t="s">
        <v>95</v>
      </c>
      <c r="H179" s="4" t="s">
        <v>97</v>
      </c>
      <c r="I179" s="4" t="s">
        <v>99</v>
      </c>
      <c r="J179" s="4" t="s">
        <v>99</v>
      </c>
    </row>
    <row r="180" spans="1:20" x14ac:dyDescent="0.25">
      <c r="A180" s="4" t="s">
        <v>84</v>
      </c>
      <c r="B180" s="4" t="s">
        <v>85</v>
      </c>
      <c r="C180" s="4" t="s">
        <v>87</v>
      </c>
      <c r="D180" s="4" t="s">
        <v>90</v>
      </c>
      <c r="E180" s="4" t="s">
        <v>92</v>
      </c>
      <c r="F180" s="4" t="s">
        <v>94</v>
      </c>
      <c r="G180" s="4" t="s">
        <v>28</v>
      </c>
      <c r="H180" s="4" t="s">
        <v>96</v>
      </c>
      <c r="I180" s="4" t="s">
        <v>32</v>
      </c>
      <c r="J180" s="4" t="s">
        <v>98</v>
      </c>
      <c r="K180" s="11"/>
      <c r="L180" s="6"/>
      <c r="M180" s="10"/>
      <c r="N180" s="6"/>
      <c r="O180" s="6"/>
      <c r="P180" s="10"/>
      <c r="Q180" s="10"/>
      <c r="R180" s="10"/>
      <c r="S180" s="6"/>
      <c r="T180" s="6"/>
    </row>
    <row r="181" spans="1:20" x14ac:dyDescent="0.25">
      <c r="A181" s="4" t="s">
        <v>0</v>
      </c>
      <c r="B181" s="4" t="s">
        <v>22</v>
      </c>
      <c r="C181" s="4" t="s">
        <v>0</v>
      </c>
      <c r="D181" s="4" t="s">
        <v>0</v>
      </c>
      <c r="E181" s="4" t="s">
        <v>0</v>
      </c>
      <c r="F181" s="4" t="s">
        <v>20</v>
      </c>
      <c r="G181" s="4" t="s">
        <v>20</v>
      </c>
      <c r="H181" s="4" t="s">
        <v>0</v>
      </c>
      <c r="I181" s="4" t="s">
        <v>0</v>
      </c>
      <c r="J181" s="4" t="s">
        <v>0</v>
      </c>
      <c r="K181" s="11"/>
      <c r="L181" s="6"/>
      <c r="M181" s="10"/>
      <c r="N181" s="6"/>
      <c r="O181" s="6"/>
      <c r="P181" s="10"/>
      <c r="Q181" s="10"/>
      <c r="R181" s="10"/>
      <c r="S181" s="6"/>
      <c r="T181" s="6"/>
    </row>
    <row r="182" spans="1:20" x14ac:dyDescent="0.25">
      <c r="A182" s="11">
        <f>A$27</f>
        <v>4.5999999999999999E-2</v>
      </c>
      <c r="B182" s="6">
        <f>$D$13/A182/0.167</f>
        <v>2.0142360142666429E-2</v>
      </c>
      <c r="C182" s="10">
        <f>B182^2/2/32.2</f>
        <v>6.2999172688956077E-6</v>
      </c>
      <c r="D182" s="6">
        <f>A182+C182</f>
        <v>4.6006299917268893E-2</v>
      </c>
      <c r="E182" s="6">
        <f>A182*0.167/(0.167+2*A182)</f>
        <v>2.966023166023166E-2</v>
      </c>
      <c r="F182" s="10">
        <f t="shared" ref="F182:F209" si="141">$D$15^2*B182^2/($D$14^2*E182^1.333)</f>
        <v>1.9990924920768716E-6</v>
      </c>
      <c r="G182" s="10">
        <f>F176</f>
        <v>5.1437780704237811E-5</v>
      </c>
      <c r="H182" s="10">
        <f>((G182+F182)/2)*D$23</f>
        <v>2.671843659815734E-5</v>
      </c>
      <c r="I182" s="6">
        <f>D176</f>
        <v>1.5654192810602423E-2</v>
      </c>
      <c r="J182" s="6">
        <f>H182+I182</f>
        <v>1.5680911247200582E-2</v>
      </c>
      <c r="K182" s="11"/>
      <c r="L182" s="6"/>
      <c r="M182" s="10"/>
      <c r="N182" s="6"/>
      <c r="O182" s="6"/>
      <c r="P182" s="10"/>
      <c r="Q182" s="10"/>
      <c r="R182" s="10"/>
      <c r="S182" s="6"/>
      <c r="T182" s="6"/>
    </row>
    <row r="183" spans="1:20" x14ac:dyDescent="0.25">
      <c r="A183" s="11">
        <f>A182+(J182-D182)/2</f>
        <v>3.0837305664965842E-2</v>
      </c>
      <c r="B183" s="6">
        <f>$D$13/A183/0.167</f>
        <v>3.0046352837346111E-2</v>
      </c>
      <c r="C183" s="10">
        <f>B183^2/2/32.2</f>
        <v>1.4018374515936284E-5</v>
      </c>
      <c r="D183" s="6">
        <f>A183+C183</f>
        <v>3.0851324039481778E-2</v>
      </c>
      <c r="E183" s="6">
        <f>A183*0.167/(0.167+2*A183)</f>
        <v>2.2520340216602017E-2</v>
      </c>
      <c r="F183" s="10">
        <f t="shared" si="141"/>
        <v>6.4212851469054324E-6</v>
      </c>
      <c r="G183" s="10">
        <f>G182</f>
        <v>5.1437780704237811E-5</v>
      </c>
      <c r="H183" s="10">
        <f t="shared" ref="H183:H209" si="142">((G183+F183)/2)*D$23</f>
        <v>2.8929532925571623E-5</v>
      </c>
      <c r="I183" s="6">
        <f>I182</f>
        <v>1.5654192810602423E-2</v>
      </c>
      <c r="J183" s="6">
        <f t="shared" ref="J183:J209" si="143">H183+I183</f>
        <v>1.5683122343527995E-2</v>
      </c>
      <c r="K183" s="11"/>
      <c r="L183" s="6"/>
      <c r="M183" s="10"/>
      <c r="N183" s="6"/>
      <c r="O183" s="6"/>
      <c r="P183" s="10"/>
      <c r="Q183" s="10"/>
      <c r="R183" s="10"/>
      <c r="S183" s="6"/>
      <c r="T183" s="6"/>
    </row>
    <row r="184" spans="1:20" x14ac:dyDescent="0.25">
      <c r="A184" s="11">
        <f t="shared" ref="A184:A196" si="144">A183+(J183-D183)/2</f>
        <v>2.3253204816988948E-2</v>
      </c>
      <c r="B184" s="6">
        <f t="shared" ref="B184:B196" si="145">$D$13/A184/0.167</f>
        <v>3.984605880586891E-2</v>
      </c>
      <c r="C184" s="10">
        <f t="shared" ref="C184:C196" si="146">B184^2/2/32.2</f>
        <v>2.4653857179514956E-5</v>
      </c>
      <c r="D184" s="6">
        <f t="shared" ref="D184:D196" si="147">A184+C184</f>
        <v>2.3277858674168463E-2</v>
      </c>
      <c r="E184" s="6">
        <f t="shared" ref="E184:E196" si="148">A184*0.167/(0.167+2*A184)</f>
        <v>1.8188143443067666E-2</v>
      </c>
      <c r="F184" s="10">
        <f t="shared" si="141"/>
        <v>1.5013905555830071E-5</v>
      </c>
      <c r="G184" s="10">
        <f t="shared" ref="G184:G196" si="149">G183</f>
        <v>5.1437780704237811E-5</v>
      </c>
      <c r="H184" s="10">
        <f t="shared" ref="H184:H196" si="150">((G184+F184)/2)*D$23</f>
        <v>3.3225843130033944E-5</v>
      </c>
      <c r="I184" s="6">
        <f t="shared" ref="I184:I196" si="151">I183</f>
        <v>1.5654192810602423E-2</v>
      </c>
      <c r="J184" s="6">
        <f t="shared" ref="J184:J196" si="152">H184+I184</f>
        <v>1.5687418653732455E-2</v>
      </c>
      <c r="K184" s="11"/>
      <c r="L184" s="6"/>
      <c r="M184" s="10"/>
      <c r="N184" s="6"/>
      <c r="O184" s="6"/>
      <c r="P184" s="10"/>
      <c r="Q184" s="10"/>
      <c r="R184" s="10"/>
      <c r="S184" s="6"/>
      <c r="T184" s="6"/>
    </row>
    <row r="185" spans="1:20" x14ac:dyDescent="0.25">
      <c r="A185" s="11">
        <f t="shared" si="144"/>
        <v>1.9457984806770946E-2</v>
      </c>
      <c r="B185" s="6">
        <f t="shared" si="145"/>
        <v>4.7617909858796756E-2</v>
      </c>
      <c r="C185" s="10">
        <f t="shared" si="146"/>
        <v>3.5209089119883431E-5</v>
      </c>
      <c r="D185" s="6">
        <f t="shared" si="147"/>
        <v>1.9493193895890829E-2</v>
      </c>
      <c r="E185" s="6">
        <f t="shared" si="148"/>
        <v>1.5780628713884113E-2</v>
      </c>
      <c r="F185" s="10">
        <f t="shared" si="141"/>
        <v>2.5909664970501974E-5</v>
      </c>
      <c r="G185" s="10">
        <f t="shared" si="149"/>
        <v>5.1437780704237811E-5</v>
      </c>
      <c r="H185" s="10">
        <f t="shared" si="150"/>
        <v>3.8673722837369889E-5</v>
      </c>
      <c r="I185" s="6">
        <f t="shared" si="151"/>
        <v>1.5654192810602423E-2</v>
      </c>
      <c r="J185" s="6">
        <f t="shared" si="152"/>
        <v>1.5692866533439792E-2</v>
      </c>
      <c r="K185" s="11"/>
      <c r="L185" s="6"/>
      <c r="M185" s="10"/>
      <c r="N185" s="6"/>
      <c r="O185" s="6"/>
      <c r="P185" s="10"/>
      <c r="Q185" s="10"/>
      <c r="R185" s="10"/>
      <c r="S185" s="6"/>
      <c r="T185" s="6"/>
    </row>
    <row r="186" spans="1:20" x14ac:dyDescent="0.25">
      <c r="A186" s="11">
        <f t="shared" si="144"/>
        <v>1.7557821125545429E-2</v>
      </c>
      <c r="B186" s="6">
        <f t="shared" si="145"/>
        <v>5.2771272695937822E-2</v>
      </c>
      <c r="C186" s="10">
        <f t="shared" si="146"/>
        <v>4.324234816691044E-5</v>
      </c>
      <c r="D186" s="6">
        <f t="shared" si="147"/>
        <v>1.760106347371234E-2</v>
      </c>
      <c r="E186" s="6">
        <f t="shared" si="148"/>
        <v>1.4507319153078868E-2</v>
      </c>
      <c r="F186" s="10">
        <f t="shared" si="141"/>
        <v>3.5597564014160976E-5</v>
      </c>
      <c r="G186" s="10">
        <f t="shared" si="149"/>
        <v>5.1437780704237811E-5</v>
      </c>
      <c r="H186" s="10">
        <f t="shared" si="150"/>
        <v>4.3517672359199394E-5</v>
      </c>
      <c r="I186" s="6">
        <f t="shared" si="151"/>
        <v>1.5654192810602423E-2</v>
      </c>
      <c r="J186" s="6">
        <f t="shared" si="152"/>
        <v>1.5697710482961622E-2</v>
      </c>
      <c r="K186" s="11"/>
      <c r="L186" s="6"/>
      <c r="M186" s="10"/>
      <c r="N186" s="6"/>
      <c r="O186" s="6"/>
      <c r="P186" s="10"/>
      <c r="Q186" s="10"/>
      <c r="R186" s="10"/>
      <c r="S186" s="6"/>
      <c r="T186" s="6"/>
    </row>
    <row r="187" spans="1:20" x14ac:dyDescent="0.25">
      <c r="A187" s="11">
        <f t="shared" si="144"/>
        <v>1.6606144630170072E-2</v>
      </c>
      <c r="B187" s="6">
        <f t="shared" si="145"/>
        <v>5.5795525523684809E-2</v>
      </c>
      <c r="C187" s="10">
        <f t="shared" si="146"/>
        <v>4.8340693609691968E-5</v>
      </c>
      <c r="D187" s="6">
        <f t="shared" si="147"/>
        <v>1.6654485323779764E-2</v>
      </c>
      <c r="E187" s="6">
        <f t="shared" si="148"/>
        <v>1.3851428218935747E-2</v>
      </c>
      <c r="F187" s="10">
        <f t="shared" si="141"/>
        <v>4.2326010628759911E-5</v>
      </c>
      <c r="G187" s="10">
        <f t="shared" si="149"/>
        <v>5.1437780704237811E-5</v>
      </c>
      <c r="H187" s="10">
        <f t="shared" si="150"/>
        <v>4.6881895666498861E-5</v>
      </c>
      <c r="I187" s="6">
        <f t="shared" si="151"/>
        <v>1.5654192810602423E-2</v>
      </c>
      <c r="J187" s="6">
        <f t="shared" si="152"/>
        <v>1.5701074706268921E-2</v>
      </c>
      <c r="K187" s="11"/>
      <c r="L187" s="6"/>
      <c r="M187" s="10"/>
      <c r="N187" s="6"/>
      <c r="O187" s="6"/>
      <c r="P187" s="10"/>
      <c r="Q187" s="10"/>
      <c r="R187" s="10"/>
      <c r="S187" s="6"/>
      <c r="T187" s="6"/>
    </row>
    <row r="188" spans="1:20" x14ac:dyDescent="0.25">
      <c r="A188" s="11">
        <f t="shared" si="144"/>
        <v>1.6129439321414651E-2</v>
      </c>
      <c r="B188" s="6">
        <f t="shared" si="145"/>
        <v>5.7444561345198195E-2</v>
      </c>
      <c r="C188" s="10">
        <f t="shared" si="146"/>
        <v>5.1240335840717985E-5</v>
      </c>
      <c r="D188" s="6">
        <f t="shared" si="147"/>
        <v>1.6180679657255368E-2</v>
      </c>
      <c r="E188" s="6">
        <f t="shared" si="148"/>
        <v>1.351817487392641E-2</v>
      </c>
      <c r="F188" s="10">
        <f t="shared" si="141"/>
        <v>4.6345214352308307E-5</v>
      </c>
      <c r="G188" s="10">
        <f t="shared" si="149"/>
        <v>5.1437780704237811E-5</v>
      </c>
      <c r="H188" s="10">
        <f t="shared" si="150"/>
        <v>4.8891497528273059E-5</v>
      </c>
      <c r="I188" s="6">
        <f t="shared" si="151"/>
        <v>1.5654192810602423E-2</v>
      </c>
      <c r="J188" s="6">
        <f t="shared" si="152"/>
        <v>1.5703084308130697E-2</v>
      </c>
      <c r="K188" s="11"/>
      <c r="L188" s="6"/>
      <c r="M188" s="10"/>
      <c r="N188" s="6"/>
      <c r="O188" s="6"/>
      <c r="P188" s="10"/>
      <c r="Q188" s="10"/>
      <c r="R188" s="10"/>
      <c r="S188" s="6"/>
      <c r="T188" s="6"/>
    </row>
    <row r="189" spans="1:20" x14ac:dyDescent="0.25">
      <c r="A189" s="11">
        <f t="shared" si="144"/>
        <v>1.5890641646852315E-2</v>
      </c>
      <c r="B189" s="6">
        <f t="shared" si="145"/>
        <v>5.8307813312635515E-2</v>
      </c>
      <c r="C189" s="10">
        <f t="shared" si="146"/>
        <v>5.2791942442564524E-5</v>
      </c>
      <c r="D189" s="6">
        <f t="shared" si="147"/>
        <v>1.594343358929488E-2</v>
      </c>
      <c r="E189" s="6">
        <f t="shared" si="148"/>
        <v>1.3350035330556597E-2</v>
      </c>
      <c r="F189" s="10">
        <f t="shared" si="141"/>
        <v>4.855190609944169E-5</v>
      </c>
      <c r="G189" s="10">
        <f t="shared" si="149"/>
        <v>5.1437780704237811E-5</v>
      </c>
      <c r="H189" s="10">
        <f t="shared" si="150"/>
        <v>4.9994843401839751E-5</v>
      </c>
      <c r="I189" s="6">
        <f t="shared" si="151"/>
        <v>1.5654192810602423E-2</v>
      </c>
      <c r="J189" s="6">
        <f t="shared" si="152"/>
        <v>1.5704187654004262E-2</v>
      </c>
      <c r="K189" s="11"/>
      <c r="L189" s="6"/>
      <c r="M189" s="10"/>
      <c r="N189" s="6"/>
      <c r="O189" s="6"/>
      <c r="P189" s="10"/>
      <c r="Q189" s="10"/>
      <c r="R189" s="10"/>
      <c r="S189" s="6"/>
      <c r="T189" s="6"/>
    </row>
    <row r="190" spans="1:20" x14ac:dyDescent="0.25">
      <c r="A190" s="11">
        <f t="shared" si="144"/>
        <v>1.5771018679207008E-2</v>
      </c>
      <c r="B190" s="6">
        <f t="shared" si="145"/>
        <v>5.8750077303772755E-2</v>
      </c>
      <c r="C190" s="10">
        <f t="shared" si="146"/>
        <v>5.3595832037255809E-5</v>
      </c>
      <c r="D190" s="6">
        <f t="shared" si="147"/>
        <v>1.5824614511244263E-2</v>
      </c>
      <c r="E190" s="6">
        <f t="shared" si="148"/>
        <v>1.3265503640788313E-2</v>
      </c>
      <c r="F190" s="10">
        <f t="shared" si="141"/>
        <v>4.9710367037122094E-5</v>
      </c>
      <c r="G190" s="10">
        <f t="shared" si="149"/>
        <v>5.1437780704237811E-5</v>
      </c>
      <c r="H190" s="10">
        <f t="shared" si="150"/>
        <v>5.0574073870679953E-5</v>
      </c>
      <c r="I190" s="6">
        <f t="shared" si="151"/>
        <v>1.5654192810602423E-2</v>
      </c>
      <c r="J190" s="6">
        <f t="shared" si="152"/>
        <v>1.5704766884473104E-2</v>
      </c>
      <c r="K190" s="11"/>
      <c r="L190" s="6"/>
      <c r="M190" s="10"/>
      <c r="N190" s="6"/>
      <c r="O190" s="6"/>
      <c r="P190" s="10"/>
      <c r="Q190" s="10"/>
      <c r="R190" s="10"/>
      <c r="S190" s="6"/>
      <c r="T190" s="6"/>
    </row>
    <row r="191" spans="1:20" x14ac:dyDescent="0.25">
      <c r="A191" s="11">
        <f t="shared" si="144"/>
        <v>1.571109486582143E-2</v>
      </c>
      <c r="B191" s="6">
        <f t="shared" si="145"/>
        <v>5.8974156446493627E-2</v>
      </c>
      <c r="C191" s="10">
        <f t="shared" si="146"/>
        <v>5.4005452307073064E-5</v>
      </c>
      <c r="D191" s="6">
        <f t="shared" si="147"/>
        <v>1.5765100318128503E-2</v>
      </c>
      <c r="E191" s="6">
        <f t="shared" si="148"/>
        <v>1.3223081784051911E-2</v>
      </c>
      <c r="F191" s="10">
        <f t="shared" si="141"/>
        <v>5.0304616430046274E-5</v>
      </c>
      <c r="G191" s="10">
        <f t="shared" si="149"/>
        <v>5.1437780704237811E-5</v>
      </c>
      <c r="H191" s="10">
        <f t="shared" si="150"/>
        <v>5.0871198567142039E-5</v>
      </c>
      <c r="I191" s="6">
        <f t="shared" si="151"/>
        <v>1.5654192810602423E-2</v>
      </c>
      <c r="J191" s="6">
        <f t="shared" si="152"/>
        <v>1.5705064009169566E-2</v>
      </c>
    </row>
    <row r="192" spans="1:20" x14ac:dyDescent="0.25">
      <c r="A192" s="11">
        <f t="shared" si="144"/>
        <v>1.568107671134196E-2</v>
      </c>
      <c r="B192" s="6">
        <f t="shared" si="145"/>
        <v>5.9087050182752621E-2</v>
      </c>
      <c r="C192" s="10">
        <f t="shared" si="146"/>
        <v>5.4212414585390163E-5</v>
      </c>
      <c r="D192" s="6">
        <f t="shared" si="147"/>
        <v>1.5735289125927351E-2</v>
      </c>
      <c r="E192" s="6">
        <f t="shared" si="148"/>
        <v>1.3201811765039239E-2</v>
      </c>
      <c r="F192" s="10">
        <f t="shared" si="141"/>
        <v>5.0605876249094687E-5</v>
      </c>
      <c r="G192" s="10">
        <f t="shared" si="149"/>
        <v>5.1437780704237811E-5</v>
      </c>
      <c r="H192" s="10">
        <f t="shared" si="150"/>
        <v>5.1021828476666249E-5</v>
      </c>
      <c r="I192" s="6">
        <f t="shared" si="151"/>
        <v>1.5654192810602423E-2</v>
      </c>
      <c r="J192" s="6">
        <f t="shared" si="152"/>
        <v>1.570521463907909E-2</v>
      </c>
    </row>
    <row r="193" spans="1:20" x14ac:dyDescent="0.25">
      <c r="A193" s="11">
        <f t="shared" si="144"/>
        <v>1.5666039467917829E-2</v>
      </c>
      <c r="B193" s="6">
        <f t="shared" si="145"/>
        <v>5.9143765625007907E-2</v>
      </c>
      <c r="C193" s="10">
        <f t="shared" si="146"/>
        <v>5.4316537458165632E-5</v>
      </c>
      <c r="D193" s="6">
        <f t="shared" si="147"/>
        <v>1.5720356005375996E-2</v>
      </c>
      <c r="E193" s="6">
        <f t="shared" si="148"/>
        <v>1.3191151956757732E-2</v>
      </c>
      <c r="F193" s="10">
        <f t="shared" si="141"/>
        <v>5.0757696994000793E-5</v>
      </c>
      <c r="G193" s="10">
        <f t="shared" si="149"/>
        <v>5.1437780704237811E-5</v>
      </c>
      <c r="H193" s="10">
        <f t="shared" si="150"/>
        <v>5.1097738849119299E-5</v>
      </c>
      <c r="I193" s="6">
        <f t="shared" si="151"/>
        <v>1.5654192810602423E-2</v>
      </c>
      <c r="J193" s="6">
        <f t="shared" si="152"/>
        <v>1.5705290549451544E-2</v>
      </c>
    </row>
    <row r="194" spans="1:20" x14ac:dyDescent="0.25">
      <c r="A194" s="11">
        <f t="shared" si="144"/>
        <v>1.5658506739955603E-2</v>
      </c>
      <c r="B194" s="6">
        <f t="shared" si="145"/>
        <v>5.917221750132752E-2</v>
      </c>
      <c r="C194" s="10">
        <f t="shared" si="146"/>
        <v>5.4368809379261033E-5</v>
      </c>
      <c r="D194" s="6">
        <f t="shared" si="147"/>
        <v>1.5712875549334863E-2</v>
      </c>
      <c r="E194" s="6">
        <f t="shared" si="148"/>
        <v>1.318581083734136E-2</v>
      </c>
      <c r="F194" s="10">
        <f t="shared" si="141"/>
        <v>5.0833979011698613E-5</v>
      </c>
      <c r="G194" s="10">
        <f t="shared" si="149"/>
        <v>5.1437780704237811E-5</v>
      </c>
      <c r="H194" s="10">
        <f t="shared" si="150"/>
        <v>5.1135879857968212E-5</v>
      </c>
      <c r="I194" s="6">
        <f t="shared" si="151"/>
        <v>1.5654192810602423E-2</v>
      </c>
      <c r="J194" s="6">
        <f t="shared" si="152"/>
        <v>1.5705328690460391E-2</v>
      </c>
    </row>
    <row r="195" spans="1:20" x14ac:dyDescent="0.25">
      <c r="A195" s="11">
        <f t="shared" si="144"/>
        <v>1.5654733310518365E-2</v>
      </c>
      <c r="B195" s="6">
        <f t="shared" si="145"/>
        <v>5.918648041995777E-2</v>
      </c>
      <c r="C195" s="10">
        <f t="shared" si="146"/>
        <v>5.4395022740714968E-5</v>
      </c>
      <c r="D195" s="6">
        <f t="shared" si="147"/>
        <v>1.5709128333259079E-2</v>
      </c>
      <c r="E195" s="6">
        <f t="shared" si="148"/>
        <v>1.3183134962752387E-2</v>
      </c>
      <c r="F195" s="10">
        <f t="shared" si="141"/>
        <v>5.0872249260097219E-5</v>
      </c>
      <c r="G195" s="10">
        <f t="shared" si="149"/>
        <v>5.1437780704237811E-5</v>
      </c>
      <c r="H195" s="10">
        <f t="shared" si="150"/>
        <v>5.1155014982167519E-5</v>
      </c>
      <c r="I195" s="6">
        <f t="shared" si="151"/>
        <v>1.5654192810602423E-2</v>
      </c>
      <c r="J195" s="6">
        <f t="shared" si="152"/>
        <v>1.5705347825584592E-2</v>
      </c>
    </row>
    <row r="196" spans="1:20" x14ac:dyDescent="0.25">
      <c r="A196" s="11">
        <f t="shared" si="144"/>
        <v>1.5652843056681121E-2</v>
      </c>
      <c r="B196" s="6">
        <f t="shared" si="145"/>
        <v>5.9193627841759772E-2</v>
      </c>
      <c r="C196" s="10">
        <f t="shared" si="146"/>
        <v>5.4408161134608035E-5</v>
      </c>
      <c r="D196" s="6">
        <f t="shared" si="147"/>
        <v>1.5707251217815729E-2</v>
      </c>
      <c r="E196" s="6">
        <f t="shared" si="148"/>
        <v>1.3181794439174223E-2</v>
      </c>
      <c r="F196" s="10">
        <f t="shared" si="141"/>
        <v>5.0891434775891922E-5</v>
      </c>
      <c r="G196" s="10">
        <f t="shared" si="149"/>
        <v>5.1437780704237811E-5</v>
      </c>
      <c r="H196" s="10">
        <f t="shared" si="150"/>
        <v>5.116460774006487E-5</v>
      </c>
      <c r="I196" s="6">
        <f t="shared" si="151"/>
        <v>1.5654192810602423E-2</v>
      </c>
      <c r="J196" s="6">
        <f t="shared" si="152"/>
        <v>1.5705357418342489E-2</v>
      </c>
    </row>
    <row r="197" spans="1:20" x14ac:dyDescent="0.25">
      <c r="A197" s="11">
        <f t="shared" ref="A197:A208" si="153">A196+(J196-D196)/2</f>
        <v>1.5651896156944501E-2</v>
      </c>
      <c r="B197" s="6">
        <f t="shared" ref="B197:B208" si="154">$D$13/A197/0.167</f>
        <v>5.9197208905041238E-2</v>
      </c>
      <c r="C197" s="10">
        <f t="shared" ref="C197:C208" si="155">B197^2/2/32.2</f>
        <v>5.4414744443277847E-5</v>
      </c>
      <c r="D197" s="6">
        <f t="shared" ref="D197:D208" si="156">A197+C197</f>
        <v>1.5706310901387778E-2</v>
      </c>
      <c r="E197" s="6">
        <f t="shared" ref="E197:E208" si="157">A197*0.167/(0.167+2*A197)</f>
        <v>1.3181122900929309E-2</v>
      </c>
      <c r="F197" s="10">
        <f t="shared" si="141"/>
        <v>5.0901049168079452E-5</v>
      </c>
      <c r="G197" s="10">
        <f t="shared" ref="G197:G208" si="158">G196</f>
        <v>5.1437780704237811E-5</v>
      </c>
      <c r="H197" s="10">
        <f t="shared" ref="H197:H208" si="159">((G197+F197)/2)*D$23</f>
        <v>5.1169414936158631E-5</v>
      </c>
      <c r="I197" s="6">
        <f t="shared" ref="I197:I208" si="160">I196</f>
        <v>1.5654192810602423E-2</v>
      </c>
      <c r="J197" s="6">
        <f t="shared" ref="J197:J208" si="161">H197+I197</f>
        <v>1.5705362225538581E-2</v>
      </c>
    </row>
    <row r="198" spans="1:20" x14ac:dyDescent="0.25">
      <c r="A198" s="11">
        <f t="shared" si="153"/>
        <v>1.5651421819019903E-2</v>
      </c>
      <c r="B198" s="6">
        <f t="shared" si="154"/>
        <v>5.9199002958101647E-2</v>
      </c>
      <c r="C198" s="10">
        <f t="shared" si="155"/>
        <v>5.4418042721014395E-5</v>
      </c>
      <c r="D198" s="6">
        <f t="shared" si="156"/>
        <v>1.5705839861740917E-2</v>
      </c>
      <c r="E198" s="6">
        <f t="shared" si="157"/>
        <v>1.3180786497178245E-2</v>
      </c>
      <c r="F198" s="10">
        <f t="shared" si="141"/>
        <v>5.0905866295027549E-5</v>
      </c>
      <c r="G198" s="10">
        <f t="shared" si="158"/>
        <v>5.1437780704237811E-5</v>
      </c>
      <c r="H198" s="10">
        <f t="shared" si="159"/>
        <v>5.1171823499632677E-5</v>
      </c>
      <c r="I198" s="6">
        <f t="shared" si="160"/>
        <v>1.5654192810602423E-2</v>
      </c>
      <c r="J198" s="6">
        <f t="shared" si="161"/>
        <v>1.5705364634102055E-2</v>
      </c>
    </row>
    <row r="199" spans="1:20" x14ac:dyDescent="0.25">
      <c r="A199" s="11">
        <f t="shared" si="153"/>
        <v>1.5651184205200473E-2</v>
      </c>
      <c r="B199" s="6">
        <f t="shared" si="154"/>
        <v>5.9199901708062982E-2</v>
      </c>
      <c r="C199" s="10">
        <f t="shared" si="155"/>
        <v>5.4419695065905563E-5</v>
      </c>
      <c r="D199" s="6">
        <f t="shared" si="156"/>
        <v>1.5705603900266377E-2</v>
      </c>
      <c r="E199" s="6">
        <f t="shared" si="157"/>
        <v>1.3180617978596914E-2</v>
      </c>
      <c r="F199" s="10">
        <f t="shared" si="141"/>
        <v>5.0908279605620098E-5</v>
      </c>
      <c r="G199" s="10">
        <f t="shared" si="158"/>
        <v>5.1437780704237811E-5</v>
      </c>
      <c r="H199" s="10">
        <f t="shared" si="159"/>
        <v>5.1173030154928955E-5</v>
      </c>
      <c r="I199" s="6">
        <f t="shared" si="160"/>
        <v>1.5654192810602423E-2</v>
      </c>
      <c r="J199" s="6">
        <f t="shared" si="161"/>
        <v>1.5705365840757352E-2</v>
      </c>
    </row>
    <row r="200" spans="1:20" x14ac:dyDescent="0.25">
      <c r="A200" s="11">
        <f t="shared" si="153"/>
        <v>1.5651065175445962E-2</v>
      </c>
      <c r="B200" s="6">
        <f t="shared" si="154"/>
        <v>5.9200351936190485E-2</v>
      </c>
      <c r="C200" s="10">
        <f t="shared" si="155"/>
        <v>5.4420522816285901E-5</v>
      </c>
      <c r="D200" s="6">
        <f t="shared" si="156"/>
        <v>1.5705485698262248E-2</v>
      </c>
      <c r="E200" s="6">
        <f t="shared" si="157"/>
        <v>1.3180533560958385E-2</v>
      </c>
      <c r="F200" s="10">
        <f t="shared" si="141"/>
        <v>5.0909488581792716E-5</v>
      </c>
      <c r="G200" s="10">
        <f t="shared" si="158"/>
        <v>5.1437780704237811E-5</v>
      </c>
      <c r="H200" s="10">
        <f t="shared" si="159"/>
        <v>5.1173634643015264E-5</v>
      </c>
      <c r="I200" s="6">
        <f t="shared" si="160"/>
        <v>1.5654192810602423E-2</v>
      </c>
      <c r="J200" s="6">
        <f t="shared" si="161"/>
        <v>1.570536644524544E-2</v>
      </c>
    </row>
    <row r="201" spans="1:20" x14ac:dyDescent="0.25">
      <c r="A201" s="11">
        <f t="shared" si="153"/>
        <v>1.5651005548937558E-2</v>
      </c>
      <c r="B201" s="6">
        <f t="shared" si="154"/>
        <v>5.920057747507175E-2</v>
      </c>
      <c r="C201" s="10">
        <f t="shared" si="155"/>
        <v>5.4420937474875348E-5</v>
      </c>
      <c r="D201" s="6">
        <f t="shared" si="156"/>
        <v>1.5705426486412433E-2</v>
      </c>
      <c r="E201" s="6">
        <f t="shared" si="157"/>
        <v>1.3180491272892487E-2</v>
      </c>
      <c r="F201" s="10">
        <f t="shared" si="141"/>
        <v>5.0910094218154429E-5</v>
      </c>
      <c r="G201" s="10">
        <f t="shared" si="158"/>
        <v>5.1437780704237811E-5</v>
      </c>
      <c r="H201" s="10">
        <f t="shared" si="159"/>
        <v>5.117393746119612E-5</v>
      </c>
      <c r="I201" s="6">
        <f t="shared" si="160"/>
        <v>1.5654192810602423E-2</v>
      </c>
      <c r="J201" s="6">
        <f t="shared" si="161"/>
        <v>1.570536674806362E-2</v>
      </c>
      <c r="K201" s="11"/>
      <c r="L201" s="6"/>
      <c r="M201" s="10"/>
      <c r="N201" s="6"/>
      <c r="O201" s="6"/>
      <c r="P201" s="10"/>
      <c r="Q201" s="10"/>
      <c r="R201" s="10"/>
      <c r="S201" s="6"/>
      <c r="T201" s="6"/>
    </row>
    <row r="202" spans="1:20" x14ac:dyDescent="0.25">
      <c r="A202" s="11">
        <f t="shared" si="153"/>
        <v>1.5650975679763153E-2</v>
      </c>
      <c r="B202" s="6">
        <f t="shared" si="154"/>
        <v>5.9200690456678119E-2</v>
      </c>
      <c r="C202" s="10">
        <f t="shared" si="155"/>
        <v>5.4421145194835707E-5</v>
      </c>
      <c r="D202" s="6">
        <f t="shared" si="156"/>
        <v>1.5705396824957987E-2</v>
      </c>
      <c r="E202" s="6">
        <f t="shared" si="157"/>
        <v>1.3180470089180921E-2</v>
      </c>
      <c r="F202" s="10">
        <f t="shared" si="141"/>
        <v>5.0910397607951316E-5</v>
      </c>
      <c r="G202" s="10">
        <f t="shared" si="158"/>
        <v>5.1437780704237811E-5</v>
      </c>
      <c r="H202" s="10">
        <f t="shared" si="159"/>
        <v>5.1174089156094564E-5</v>
      </c>
      <c r="I202" s="6">
        <f t="shared" si="160"/>
        <v>1.5654192810602423E-2</v>
      </c>
      <c r="J202" s="6">
        <f t="shared" si="161"/>
        <v>1.5705366899758516E-2</v>
      </c>
      <c r="K202" s="11"/>
      <c r="L202" s="6"/>
      <c r="M202" s="10"/>
      <c r="N202" s="6"/>
      <c r="O202" s="6"/>
      <c r="P202" s="10"/>
      <c r="Q202" s="10"/>
      <c r="R202" s="10"/>
      <c r="S202" s="6"/>
      <c r="T202" s="6"/>
    </row>
    <row r="203" spans="1:20" x14ac:dyDescent="0.25">
      <c r="A203" s="11">
        <f t="shared" si="153"/>
        <v>1.5650960717163417E-2</v>
      </c>
      <c r="B203" s="6">
        <f t="shared" si="154"/>
        <v>5.920074705360219E-2</v>
      </c>
      <c r="C203" s="10">
        <f t="shared" si="155"/>
        <v>5.4421249250071245E-5</v>
      </c>
      <c r="D203" s="6">
        <f t="shared" si="156"/>
        <v>1.5705381966413488E-2</v>
      </c>
      <c r="E203" s="6">
        <f t="shared" si="157"/>
        <v>1.318045947745339E-2</v>
      </c>
      <c r="F203" s="10">
        <f t="shared" si="141"/>
        <v>5.0910549588290857E-5</v>
      </c>
      <c r="G203" s="10">
        <f t="shared" si="158"/>
        <v>5.1437780704237811E-5</v>
      </c>
      <c r="H203" s="10">
        <f t="shared" si="159"/>
        <v>5.1174165146264334E-5</v>
      </c>
      <c r="I203" s="6">
        <f t="shared" si="160"/>
        <v>1.5654192810602423E-2</v>
      </c>
      <c r="J203" s="6">
        <f t="shared" si="161"/>
        <v>1.5705366975748689E-2</v>
      </c>
      <c r="K203" s="11"/>
      <c r="L203" s="6"/>
      <c r="M203" s="10"/>
      <c r="N203" s="6"/>
      <c r="O203" s="6"/>
      <c r="P203" s="10"/>
      <c r="Q203" s="10"/>
      <c r="R203" s="10"/>
      <c r="S203" s="6"/>
      <c r="T203" s="6"/>
    </row>
    <row r="204" spans="1:20" x14ac:dyDescent="0.25">
      <c r="A204" s="11">
        <f t="shared" si="153"/>
        <v>1.5650953221831018E-2</v>
      </c>
      <c r="B204" s="6">
        <f t="shared" si="154"/>
        <v>5.9200775405183793E-2</v>
      </c>
      <c r="C204" s="10">
        <f t="shared" si="155"/>
        <v>5.4421301375388417E-5</v>
      </c>
      <c r="D204" s="6">
        <f t="shared" si="156"/>
        <v>1.5705374523206406E-2</v>
      </c>
      <c r="E204" s="6">
        <f t="shared" si="157"/>
        <v>1.3180454161636311E-2</v>
      </c>
      <c r="F204" s="10">
        <f t="shared" si="141"/>
        <v>5.091062572122217E-5</v>
      </c>
      <c r="G204" s="10">
        <f t="shared" si="158"/>
        <v>5.1437780704237811E-5</v>
      </c>
      <c r="H204" s="10">
        <f t="shared" si="159"/>
        <v>5.1174203212729991E-5</v>
      </c>
      <c r="I204" s="6">
        <f t="shared" si="160"/>
        <v>1.5654192810602423E-2</v>
      </c>
      <c r="J204" s="6">
        <f t="shared" si="161"/>
        <v>1.5705367013815152E-2</v>
      </c>
      <c r="K204" s="11"/>
      <c r="L204" s="6"/>
      <c r="M204" s="10"/>
      <c r="N204" s="6"/>
      <c r="O204" s="6"/>
      <c r="P204" s="10"/>
      <c r="Q204" s="10"/>
      <c r="R204" s="10"/>
      <c r="S204" s="6"/>
      <c r="T204" s="6"/>
    </row>
    <row r="205" spans="1:20" x14ac:dyDescent="0.25">
      <c r="A205" s="11">
        <f t="shared" si="153"/>
        <v>1.565094946713539E-2</v>
      </c>
      <c r="B205" s="6">
        <f t="shared" si="154"/>
        <v>5.9200789607574071E-2</v>
      </c>
      <c r="C205" s="10">
        <f t="shared" si="155"/>
        <v>5.4421327486960401E-5</v>
      </c>
      <c r="D205" s="6">
        <f t="shared" si="156"/>
        <v>1.570537079462235E-2</v>
      </c>
      <c r="E205" s="6">
        <f t="shared" si="157"/>
        <v>1.318045149874208E-2</v>
      </c>
      <c r="F205" s="10">
        <f t="shared" si="141"/>
        <v>5.0910663859145728E-5</v>
      </c>
      <c r="G205" s="10">
        <f t="shared" si="158"/>
        <v>5.1437780704237811E-5</v>
      </c>
      <c r="H205" s="10">
        <f t="shared" si="159"/>
        <v>5.1174222281691773E-5</v>
      </c>
      <c r="I205" s="6">
        <f t="shared" si="160"/>
        <v>1.5654192810602423E-2</v>
      </c>
      <c r="J205" s="6">
        <f t="shared" si="161"/>
        <v>1.5705367032884113E-2</v>
      </c>
      <c r="K205" s="11"/>
      <c r="L205" s="6"/>
      <c r="M205" s="10"/>
      <c r="N205" s="6"/>
      <c r="O205" s="6"/>
      <c r="P205" s="10"/>
      <c r="Q205" s="10"/>
      <c r="R205" s="10"/>
      <c r="S205" s="6"/>
      <c r="T205" s="6"/>
    </row>
    <row r="206" spans="1:20" x14ac:dyDescent="0.25">
      <c r="A206" s="11">
        <f t="shared" si="153"/>
        <v>1.565094758626627E-2</v>
      </c>
      <c r="B206" s="6">
        <f t="shared" si="154"/>
        <v>5.9200796722091359E-2</v>
      </c>
      <c r="C206" s="10">
        <f t="shared" si="155"/>
        <v>5.4421340567241962E-5</v>
      </c>
      <c r="D206" s="6">
        <f t="shared" si="156"/>
        <v>1.5705368926833514E-2</v>
      </c>
      <c r="E206" s="6">
        <f t="shared" si="157"/>
        <v>1.3180450164797521E-2</v>
      </c>
      <c r="F206" s="10">
        <f t="shared" si="141"/>
        <v>5.0910682963889177E-5</v>
      </c>
      <c r="G206" s="10">
        <f t="shared" si="158"/>
        <v>5.1437780704237811E-5</v>
      </c>
      <c r="H206" s="10">
        <f t="shared" si="159"/>
        <v>5.1174231834063497E-5</v>
      </c>
      <c r="I206" s="6">
        <f t="shared" si="160"/>
        <v>1.5654192810602423E-2</v>
      </c>
      <c r="J206" s="6">
        <f t="shared" si="161"/>
        <v>1.5705367042436486E-2</v>
      </c>
      <c r="K206" s="11"/>
      <c r="L206" s="6"/>
      <c r="M206" s="10"/>
      <c r="N206" s="6"/>
      <c r="O206" s="6"/>
      <c r="P206" s="10"/>
      <c r="Q206" s="10"/>
      <c r="R206" s="10"/>
      <c r="S206" s="6"/>
      <c r="T206" s="6"/>
    </row>
    <row r="207" spans="1:20" x14ac:dyDescent="0.25">
      <c r="A207" s="11">
        <f t="shared" si="153"/>
        <v>1.5650946644067756E-2</v>
      </c>
      <c r="B207" s="6">
        <f t="shared" si="154"/>
        <v>5.9200800286022912E-2</v>
      </c>
      <c r="C207" s="10">
        <f t="shared" si="155"/>
        <v>5.4421347119651707E-5</v>
      </c>
      <c r="D207" s="6">
        <f t="shared" si="156"/>
        <v>1.5705367991187408E-2</v>
      </c>
      <c r="E207" s="6">
        <f t="shared" si="157"/>
        <v>1.3180449496574194E-2</v>
      </c>
      <c r="F207" s="10">
        <f t="shared" si="141"/>
        <v>5.0910692534181692E-5</v>
      </c>
      <c r="G207" s="10">
        <f t="shared" si="158"/>
        <v>5.1437780704237811E-5</v>
      </c>
      <c r="H207" s="10">
        <f t="shared" si="159"/>
        <v>5.1174236619209749E-5</v>
      </c>
      <c r="I207" s="6">
        <f t="shared" si="160"/>
        <v>1.5654192810602423E-2</v>
      </c>
      <c r="J207" s="6">
        <f t="shared" si="161"/>
        <v>1.5705367047221634E-2</v>
      </c>
      <c r="K207" s="11"/>
      <c r="L207" s="6"/>
      <c r="M207" s="10"/>
      <c r="N207" s="6"/>
      <c r="O207" s="6"/>
      <c r="P207" s="10"/>
      <c r="Q207" s="10"/>
      <c r="R207" s="10"/>
      <c r="S207" s="6"/>
      <c r="T207" s="6"/>
    </row>
    <row r="208" spans="1:20" x14ac:dyDescent="0.25">
      <c r="A208" s="11">
        <f t="shared" si="153"/>
        <v>1.565094617208487E-2</v>
      </c>
      <c r="B208" s="6">
        <f t="shared" si="154"/>
        <v>5.9200802071331243E-2</v>
      </c>
      <c r="C208" s="10">
        <f t="shared" si="155"/>
        <v>5.4421350402002132E-5</v>
      </c>
      <c r="D208" s="6">
        <f t="shared" si="156"/>
        <v>1.5705367522486871E-2</v>
      </c>
      <c r="E208" s="6">
        <f t="shared" si="157"/>
        <v>1.3180449161835842E-2</v>
      </c>
      <c r="F208" s="10">
        <f t="shared" si="141"/>
        <v>5.0910697328304175E-5</v>
      </c>
      <c r="G208" s="10">
        <f t="shared" si="158"/>
        <v>5.1437780704237811E-5</v>
      </c>
      <c r="H208" s="10">
        <f t="shared" si="159"/>
        <v>5.117423901627099E-5</v>
      </c>
      <c r="I208" s="6">
        <f t="shared" si="160"/>
        <v>1.5654192810602423E-2</v>
      </c>
      <c r="J208" s="6">
        <f t="shared" si="161"/>
        <v>1.5705367049618692E-2</v>
      </c>
      <c r="K208" s="11"/>
      <c r="L208" s="6"/>
      <c r="M208" s="10"/>
      <c r="N208" s="6"/>
      <c r="O208" s="6"/>
      <c r="P208" s="10"/>
      <c r="Q208" s="10"/>
      <c r="R208" s="10"/>
      <c r="S208" s="6"/>
      <c r="T208" s="6"/>
    </row>
    <row r="209" spans="1:20" x14ac:dyDescent="0.25">
      <c r="A209" s="25">
        <f t="shared" ref="A209" si="162">A208+(J208-D208)/2</f>
        <v>1.5650945935650779E-2</v>
      </c>
      <c r="B209" s="6">
        <f t="shared" ref="B209" si="163">$D$13/A209/0.167</f>
        <v>5.9200802965659799E-2</v>
      </c>
      <c r="C209" s="10">
        <f t="shared" ref="C209" si="164">B209^2/2/32.2</f>
        <v>5.4421352046255808E-5</v>
      </c>
      <c r="D209" s="6">
        <f t="shared" ref="D209" si="165">A209+C209</f>
        <v>1.5705367287697034E-2</v>
      </c>
      <c r="E209" s="6">
        <f t="shared" ref="E209" si="166">A209*0.167/(0.167+2*A209)</f>
        <v>1.318044899415273E-2</v>
      </c>
      <c r="F209" s="10">
        <f t="shared" si="141"/>
        <v>5.0910699729861888E-5</v>
      </c>
      <c r="G209" s="10">
        <f t="shared" ref="G209" si="167">G208</f>
        <v>5.1437780704237811E-5</v>
      </c>
      <c r="H209" s="10">
        <f t="shared" si="142"/>
        <v>5.1174240217049846E-5</v>
      </c>
      <c r="I209" s="6">
        <f t="shared" ref="I209" si="168">I208</f>
        <v>1.5654192810602423E-2</v>
      </c>
      <c r="J209" s="6">
        <f t="shared" si="143"/>
        <v>1.5705367050819471E-2</v>
      </c>
      <c r="K209" s="11"/>
      <c r="L209" s="6"/>
      <c r="M209" s="10"/>
      <c r="N209" s="6"/>
      <c r="O209" s="6"/>
      <c r="P209" s="10"/>
      <c r="Q209" s="10"/>
      <c r="R209" s="10"/>
      <c r="S209" s="6"/>
      <c r="T209" s="6"/>
    </row>
    <row r="210" spans="1:20" x14ac:dyDescent="0.25">
      <c r="F210" s="10"/>
      <c r="K210" s="11"/>
      <c r="L210" s="6"/>
      <c r="M210" s="10"/>
      <c r="N210" s="6"/>
      <c r="O210" s="6"/>
      <c r="P210" s="10"/>
      <c r="Q210" s="10"/>
      <c r="R210" s="10"/>
      <c r="S210" s="6"/>
      <c r="T210" s="6"/>
    </row>
    <row r="211" spans="1:20" x14ac:dyDescent="0.25">
      <c r="A211" s="8" t="s">
        <v>82</v>
      </c>
      <c r="B211">
        <f>B178+1</f>
        <v>7</v>
      </c>
      <c r="C211" t="s">
        <v>83</v>
      </c>
      <c r="D211">
        <f>D$12/100</f>
        <v>1</v>
      </c>
      <c r="E211" t="s">
        <v>15</v>
      </c>
      <c r="K211" s="11"/>
      <c r="L211" s="6"/>
      <c r="M211" s="10"/>
      <c r="N211" s="6"/>
      <c r="O211" s="6"/>
      <c r="P211" s="10"/>
      <c r="Q211" s="10"/>
      <c r="R211" s="10"/>
      <c r="S211" s="6"/>
      <c r="T211" s="6"/>
    </row>
    <row r="212" spans="1:20" x14ac:dyDescent="0.25">
      <c r="A212" s="4" t="s">
        <v>89</v>
      </c>
      <c r="B212" s="4" t="s">
        <v>86</v>
      </c>
      <c r="C212" s="4" t="s">
        <v>88</v>
      </c>
      <c r="D212" s="4" t="s">
        <v>91</v>
      </c>
      <c r="E212" s="4" t="s">
        <v>93</v>
      </c>
      <c r="F212" s="4" t="s">
        <v>95</v>
      </c>
      <c r="G212" s="4" t="s">
        <v>95</v>
      </c>
      <c r="H212" s="4" t="s">
        <v>97</v>
      </c>
      <c r="I212" s="4" t="s">
        <v>99</v>
      </c>
      <c r="J212" s="4" t="s">
        <v>99</v>
      </c>
    </row>
    <row r="213" spans="1:20" x14ac:dyDescent="0.25">
      <c r="A213" s="4" t="s">
        <v>84</v>
      </c>
      <c r="B213" s="4" t="s">
        <v>85</v>
      </c>
      <c r="C213" s="4" t="s">
        <v>87</v>
      </c>
      <c r="D213" s="4" t="s">
        <v>90</v>
      </c>
      <c r="E213" s="4" t="s">
        <v>92</v>
      </c>
      <c r="F213" s="4" t="s">
        <v>94</v>
      </c>
      <c r="G213" s="4" t="s">
        <v>28</v>
      </c>
      <c r="H213" s="4" t="s">
        <v>96</v>
      </c>
      <c r="I213" s="4" t="s">
        <v>32</v>
      </c>
      <c r="J213" s="4" t="s">
        <v>98</v>
      </c>
    </row>
    <row r="214" spans="1:20" x14ac:dyDescent="0.25">
      <c r="A214" s="4" t="s">
        <v>0</v>
      </c>
      <c r="B214" s="4" t="s">
        <v>22</v>
      </c>
      <c r="C214" s="4" t="s">
        <v>0</v>
      </c>
      <c r="D214" s="4" t="s">
        <v>0</v>
      </c>
      <c r="E214" s="4" t="s">
        <v>0</v>
      </c>
      <c r="F214" s="4" t="s">
        <v>20</v>
      </c>
      <c r="G214" s="4" t="s">
        <v>20</v>
      </c>
      <c r="H214" s="4" t="s">
        <v>0</v>
      </c>
      <c r="I214" s="4" t="s">
        <v>0</v>
      </c>
      <c r="J214" s="4" t="s">
        <v>0</v>
      </c>
    </row>
    <row r="215" spans="1:20" x14ac:dyDescent="0.25">
      <c r="A215" s="11">
        <f>A$27</f>
        <v>4.5999999999999999E-2</v>
      </c>
      <c r="B215" s="6">
        <f>$D$13/A215/0.167</f>
        <v>2.0142360142666429E-2</v>
      </c>
      <c r="C215" s="10">
        <f>B215^2/2/32.2</f>
        <v>6.2999172688956077E-6</v>
      </c>
      <c r="D215" s="6">
        <f>A215+C215</f>
        <v>4.6006299917268893E-2</v>
      </c>
      <c r="E215" s="6">
        <f>A215*0.167/(0.167+2*A215)</f>
        <v>2.966023166023166E-2</v>
      </c>
      <c r="F215" s="10">
        <f t="shared" ref="F215:F242" si="169">$D$15^2*B215^2/($D$14^2*E215^1.333)</f>
        <v>1.9990924920768716E-6</v>
      </c>
      <c r="G215" s="10">
        <f>F209</f>
        <v>5.0910699729861888E-5</v>
      </c>
      <c r="H215" s="10">
        <f>((G215+F215)/2)*D$23</f>
        <v>2.6454896110969379E-5</v>
      </c>
      <c r="I215" s="6">
        <f>D209</f>
        <v>1.5705367287697034E-2</v>
      </c>
      <c r="J215" s="6">
        <f>H215+I215</f>
        <v>1.5731822183808003E-2</v>
      </c>
    </row>
    <row r="216" spans="1:20" x14ac:dyDescent="0.25">
      <c r="A216" s="11">
        <f>A215+(J215-D215)/2</f>
        <v>3.0862761133269554E-2</v>
      </c>
      <c r="B216" s="6">
        <f>$D$13/A216/0.167</f>
        <v>3.0021570738978747E-2</v>
      </c>
      <c r="C216" s="10">
        <f>B216^2/2/32.2</f>
        <v>1.3995259466389826E-5</v>
      </c>
      <c r="D216" s="6">
        <f>A216+C216</f>
        <v>3.0876756392735943E-2</v>
      </c>
      <c r="E216" s="6">
        <f>A216*0.167/(0.167+2*A216)</f>
        <v>2.2533913391833235E-2</v>
      </c>
      <c r="F216" s="10">
        <f t="shared" si="169"/>
        <v>6.4055502276298445E-6</v>
      </c>
      <c r="G216" s="10">
        <f>G215</f>
        <v>5.0910699729861888E-5</v>
      </c>
      <c r="H216" s="10">
        <f t="shared" ref="H216:H242" si="170">((G216+F216)/2)*D$23</f>
        <v>2.8658124978745867E-5</v>
      </c>
      <c r="I216" s="6">
        <f>I215</f>
        <v>1.5705367287697034E-2</v>
      </c>
      <c r="J216" s="6">
        <f t="shared" ref="J216:J242" si="171">H216+I216</f>
        <v>1.5734025412675781E-2</v>
      </c>
    </row>
    <row r="217" spans="1:20" x14ac:dyDescent="0.25">
      <c r="A217" s="11">
        <f t="shared" ref="A217:A229" si="172">A216+(J216-D216)/2</f>
        <v>2.3291395643239475E-2</v>
      </c>
      <c r="B217" s="6">
        <f t="shared" ref="B217:B229" si="173">$D$13/A217/0.167</f>
        <v>3.9780723351869829E-2</v>
      </c>
      <c r="C217" s="10">
        <f t="shared" ref="C217:C229" si="174">B217^2/2/32.2</f>
        <v>2.4573073763944121E-5</v>
      </c>
      <c r="D217" s="6">
        <f t="shared" ref="D217:D229" si="175">A217+C217</f>
        <v>2.3315968717003418E-2</v>
      </c>
      <c r="E217" s="6">
        <f t="shared" ref="E217:E229" si="176">A217*0.167/(0.167+2*A217)</f>
        <v>1.8211500322625623E-2</v>
      </c>
      <c r="F217" s="10">
        <f t="shared" si="169"/>
        <v>1.4939130935964261E-5</v>
      </c>
      <c r="G217" s="10">
        <f t="shared" ref="G217:G229" si="177">G216</f>
        <v>5.0910699729861888E-5</v>
      </c>
      <c r="H217" s="10">
        <f t="shared" ref="H217:H229" si="178">((G217+F217)/2)*D$23</f>
        <v>3.2924915332913074E-5</v>
      </c>
      <c r="I217" s="6">
        <f t="shared" ref="I217:I229" si="179">I216</f>
        <v>1.5705367287697034E-2</v>
      </c>
      <c r="J217" s="6">
        <f t="shared" ref="J217:J229" si="180">H217+I217</f>
        <v>1.5738292203029948E-2</v>
      </c>
    </row>
    <row r="218" spans="1:20" x14ac:dyDescent="0.25">
      <c r="A218" s="11">
        <f t="shared" si="172"/>
        <v>1.9502557386252742E-2</v>
      </c>
      <c r="B218" s="6">
        <f t="shared" si="173"/>
        <v>4.7509080384287208E-2</v>
      </c>
      <c r="C218" s="10">
        <f t="shared" si="174"/>
        <v>3.5048334145351912E-5</v>
      </c>
      <c r="D218" s="6">
        <f t="shared" si="175"/>
        <v>1.9537605720398095E-2</v>
      </c>
      <c r="E218" s="6">
        <f t="shared" si="176"/>
        <v>1.5809933103364357E-2</v>
      </c>
      <c r="F218" s="10">
        <f t="shared" si="169"/>
        <v>2.5727663662625407E-5</v>
      </c>
      <c r="G218" s="10">
        <f t="shared" si="177"/>
        <v>5.0910699729861888E-5</v>
      </c>
      <c r="H218" s="10">
        <f t="shared" si="178"/>
        <v>3.8319181696243646E-5</v>
      </c>
      <c r="I218" s="6">
        <f t="shared" si="179"/>
        <v>1.5705367287697034E-2</v>
      </c>
      <c r="J218" s="6">
        <f t="shared" si="180"/>
        <v>1.5743686469393278E-2</v>
      </c>
    </row>
    <row r="219" spans="1:20" x14ac:dyDescent="0.25">
      <c r="A219" s="11">
        <f t="shared" si="172"/>
        <v>1.7605597760750331E-2</v>
      </c>
      <c r="B219" s="6">
        <f t="shared" si="173"/>
        <v>5.2628066320377365E-2</v>
      </c>
      <c r="C219" s="10">
        <f t="shared" si="174"/>
        <v>4.3007971500342206E-5</v>
      </c>
      <c r="D219" s="6">
        <f t="shared" si="175"/>
        <v>1.7648605732250675E-2</v>
      </c>
      <c r="E219" s="6">
        <f t="shared" si="176"/>
        <v>1.453992108825986E-2</v>
      </c>
      <c r="F219" s="10">
        <f t="shared" si="169"/>
        <v>3.5298841259193363E-5</v>
      </c>
      <c r="G219" s="10">
        <f t="shared" si="177"/>
        <v>5.0910699729861888E-5</v>
      </c>
      <c r="H219" s="10">
        <f t="shared" si="178"/>
        <v>4.3104770494527622E-5</v>
      </c>
      <c r="I219" s="6">
        <f t="shared" si="179"/>
        <v>1.5705367287697034E-2</v>
      </c>
      <c r="J219" s="6">
        <f t="shared" si="180"/>
        <v>1.5748472058191562E-2</v>
      </c>
    </row>
    <row r="220" spans="1:20" x14ac:dyDescent="0.25">
      <c r="A220" s="11">
        <f t="shared" si="172"/>
        <v>1.6655530923720775E-2</v>
      </c>
      <c r="B220" s="6">
        <f t="shared" si="173"/>
        <v>5.5630082931974689E-2</v>
      </c>
      <c r="C220" s="10">
        <f t="shared" si="174"/>
        <v>4.805444296612393E-5</v>
      </c>
      <c r="D220" s="6">
        <f t="shared" si="175"/>
        <v>1.67035853666869E-2</v>
      </c>
      <c r="E220" s="6">
        <f t="shared" si="176"/>
        <v>1.3885771652390126E-2</v>
      </c>
      <c r="F220" s="10">
        <f t="shared" si="169"/>
        <v>4.1936715548673346E-5</v>
      </c>
      <c r="G220" s="10">
        <f t="shared" si="177"/>
        <v>5.0910699729861888E-5</v>
      </c>
      <c r="H220" s="10">
        <f t="shared" si="178"/>
        <v>4.6423707639267617E-5</v>
      </c>
      <c r="I220" s="6">
        <f t="shared" si="179"/>
        <v>1.5705367287697034E-2</v>
      </c>
      <c r="J220" s="6">
        <f t="shared" si="180"/>
        <v>1.5751790995336301E-2</v>
      </c>
    </row>
    <row r="221" spans="1:20" x14ac:dyDescent="0.25">
      <c r="A221" s="11">
        <f t="shared" si="172"/>
        <v>1.6179633738045478E-2</v>
      </c>
      <c r="B221" s="6">
        <f t="shared" si="173"/>
        <v>5.7266349879350489E-2</v>
      </c>
      <c r="C221" s="10">
        <f t="shared" si="174"/>
        <v>5.0922901063729589E-5</v>
      </c>
      <c r="D221" s="6">
        <f t="shared" si="175"/>
        <v>1.6230556639109207E-2</v>
      </c>
      <c r="E221" s="6">
        <f t="shared" si="176"/>
        <v>1.3553414739435898E-2</v>
      </c>
      <c r="F221" s="10">
        <f t="shared" si="169"/>
        <v>4.5898541433542443E-5</v>
      </c>
      <c r="G221" s="10">
        <f t="shared" si="177"/>
        <v>5.0910699729861888E-5</v>
      </c>
      <c r="H221" s="10">
        <f t="shared" si="178"/>
        <v>4.8404620581702162E-5</v>
      </c>
      <c r="I221" s="6">
        <f t="shared" si="179"/>
        <v>1.5705367287697034E-2</v>
      </c>
      <c r="J221" s="6">
        <f t="shared" si="180"/>
        <v>1.5753771908278737E-2</v>
      </c>
    </row>
    <row r="222" spans="1:20" x14ac:dyDescent="0.25">
      <c r="A222" s="11">
        <f t="shared" si="172"/>
        <v>1.5941241372630241E-2</v>
      </c>
      <c r="B222" s="6">
        <f t="shared" si="173"/>
        <v>5.8122736172445198E-2</v>
      </c>
      <c r="C222" s="10">
        <f t="shared" si="174"/>
        <v>5.2457336338069398E-5</v>
      </c>
      <c r="D222" s="6">
        <f t="shared" si="175"/>
        <v>1.5993698708968312E-2</v>
      </c>
      <c r="E222" s="6">
        <f t="shared" si="176"/>
        <v>1.3385730469983748E-2</v>
      </c>
      <c r="F222" s="10">
        <f t="shared" si="169"/>
        <v>4.8072759121027475E-5</v>
      </c>
      <c r="G222" s="10">
        <f t="shared" si="177"/>
        <v>5.0910699729861888E-5</v>
      </c>
      <c r="H222" s="10">
        <f t="shared" si="178"/>
        <v>4.9491729425444678E-5</v>
      </c>
      <c r="I222" s="6">
        <f t="shared" si="179"/>
        <v>1.5705367287697034E-2</v>
      </c>
      <c r="J222" s="6">
        <f t="shared" si="180"/>
        <v>1.575485901712248E-2</v>
      </c>
    </row>
    <row r="223" spans="1:20" x14ac:dyDescent="0.25">
      <c r="A223" s="11">
        <f t="shared" si="172"/>
        <v>1.5821821526707323E-2</v>
      </c>
      <c r="B223" s="6">
        <f t="shared" si="173"/>
        <v>5.8561434598325898E-2</v>
      </c>
      <c r="C223" s="10">
        <f t="shared" si="174"/>
        <v>5.3252199102701886E-5</v>
      </c>
      <c r="D223" s="6">
        <f t="shared" si="175"/>
        <v>1.5875073725810027E-2</v>
      </c>
      <c r="E223" s="6">
        <f t="shared" si="176"/>
        <v>1.3301428398842002E-2</v>
      </c>
      <c r="F223" s="10">
        <f t="shared" si="169"/>
        <v>4.9213906576167325E-5</v>
      </c>
      <c r="G223" s="10">
        <f t="shared" si="177"/>
        <v>5.0910699729861888E-5</v>
      </c>
      <c r="H223" s="10">
        <f t="shared" si="178"/>
        <v>5.006230315301461E-5</v>
      </c>
      <c r="I223" s="6">
        <f t="shared" si="179"/>
        <v>1.5705367287697034E-2</v>
      </c>
      <c r="J223" s="6">
        <f t="shared" si="180"/>
        <v>1.5755429590850047E-2</v>
      </c>
    </row>
    <row r="224" spans="1:20" x14ac:dyDescent="0.25">
      <c r="A224" s="11">
        <f t="shared" si="172"/>
        <v>1.5761999459227335E-2</v>
      </c>
      <c r="B224" s="6">
        <f t="shared" si="173"/>
        <v>5.8783694857966695E-2</v>
      </c>
      <c r="C224" s="10">
        <f t="shared" si="174"/>
        <v>5.3657186042772352E-5</v>
      </c>
      <c r="D224" s="6">
        <f t="shared" si="175"/>
        <v>1.5815656645270109E-2</v>
      </c>
      <c r="E224" s="6">
        <f t="shared" si="176"/>
        <v>1.3259121940074279E-2</v>
      </c>
      <c r="F224" s="10">
        <f t="shared" si="169"/>
        <v>4.9799205462922753E-5</v>
      </c>
      <c r="G224" s="10">
        <f t="shared" si="177"/>
        <v>5.0910699729861888E-5</v>
      </c>
      <c r="H224" s="10">
        <f t="shared" si="178"/>
        <v>5.0354952596392324E-5</v>
      </c>
      <c r="I224" s="6">
        <f t="shared" si="179"/>
        <v>1.5705367287697034E-2</v>
      </c>
      <c r="J224" s="6">
        <f t="shared" si="180"/>
        <v>1.5755722240293427E-2</v>
      </c>
    </row>
    <row r="225" spans="1:10" x14ac:dyDescent="0.25">
      <c r="A225" s="11">
        <f t="shared" si="172"/>
        <v>1.5732032256738995E-2</v>
      </c>
      <c r="B225" s="6">
        <f t="shared" si="173"/>
        <v>5.8895669131733323E-2</v>
      </c>
      <c r="C225" s="10">
        <f t="shared" si="174"/>
        <v>5.3861798796189518E-5</v>
      </c>
      <c r="D225" s="6">
        <f t="shared" si="175"/>
        <v>1.5785894055535186E-2</v>
      </c>
      <c r="E225" s="6">
        <f t="shared" si="176"/>
        <v>1.3237909811612226E-2</v>
      </c>
      <c r="F225" s="10">
        <f t="shared" si="169"/>
        <v>5.0095910116424377E-5</v>
      </c>
      <c r="G225" s="10">
        <f t="shared" si="177"/>
        <v>5.0910699729861888E-5</v>
      </c>
      <c r="H225" s="10">
        <f t="shared" si="178"/>
        <v>5.0503304923143132E-5</v>
      </c>
      <c r="I225" s="6">
        <f t="shared" si="179"/>
        <v>1.5705367287697034E-2</v>
      </c>
      <c r="J225" s="6">
        <f t="shared" si="180"/>
        <v>1.5755870592620177E-2</v>
      </c>
    </row>
    <row r="226" spans="1:10" x14ac:dyDescent="0.25">
      <c r="A226" s="11">
        <f t="shared" si="172"/>
        <v>1.571702052528149E-2</v>
      </c>
      <c r="B226" s="6">
        <f t="shared" si="173"/>
        <v>5.89519219035353E-2</v>
      </c>
      <c r="C226" s="10">
        <f t="shared" si="174"/>
        <v>5.3964737517399447E-5</v>
      </c>
      <c r="D226" s="6">
        <f t="shared" si="175"/>
        <v>1.5770985262798888E-2</v>
      </c>
      <c r="E226" s="6">
        <f t="shared" si="176"/>
        <v>1.3227279018387769E-2</v>
      </c>
      <c r="F226" s="10">
        <f t="shared" si="169"/>
        <v>5.0245430876332014E-5</v>
      </c>
      <c r="G226" s="10">
        <f t="shared" si="177"/>
        <v>5.0910699729861888E-5</v>
      </c>
      <c r="H226" s="10">
        <f t="shared" si="178"/>
        <v>5.0578065303096951E-5</v>
      </c>
      <c r="I226" s="6">
        <f t="shared" si="179"/>
        <v>1.5705367287697034E-2</v>
      </c>
      <c r="J226" s="6">
        <f t="shared" si="180"/>
        <v>1.5755945353000129E-2</v>
      </c>
    </row>
    <row r="227" spans="1:10" x14ac:dyDescent="0.25">
      <c r="A227" s="11">
        <f t="shared" si="172"/>
        <v>1.5709500570382111E-2</v>
      </c>
      <c r="B227" s="6">
        <f t="shared" si="173"/>
        <v>5.8980141501730685E-2</v>
      </c>
      <c r="C227" s="10">
        <f t="shared" si="174"/>
        <v>5.4016414465282203E-5</v>
      </c>
      <c r="D227" s="6">
        <f t="shared" si="175"/>
        <v>1.5763516984847393E-2</v>
      </c>
      <c r="E227" s="6">
        <f t="shared" si="176"/>
        <v>1.3221952434850909E-2</v>
      </c>
      <c r="F227" s="10">
        <f t="shared" si="169"/>
        <v>5.0320556200863611E-5</v>
      </c>
      <c r="G227" s="10">
        <f t="shared" si="177"/>
        <v>5.0910699729861888E-5</v>
      </c>
      <c r="H227" s="10">
        <f t="shared" si="178"/>
        <v>5.061562796536275E-5</v>
      </c>
      <c r="I227" s="6">
        <f t="shared" si="179"/>
        <v>1.5705367287697034E-2</v>
      </c>
      <c r="J227" s="6">
        <f t="shared" si="180"/>
        <v>1.5755982915662398E-2</v>
      </c>
    </row>
    <row r="228" spans="1:10" x14ac:dyDescent="0.25">
      <c r="A228" s="11">
        <f t="shared" si="172"/>
        <v>1.5705733535789614E-2</v>
      </c>
      <c r="B228" s="6">
        <f t="shared" si="173"/>
        <v>5.8994287942761348E-2</v>
      </c>
      <c r="C228" s="10">
        <f t="shared" si="174"/>
        <v>5.4042329345860813E-5</v>
      </c>
      <c r="D228" s="6">
        <f t="shared" si="175"/>
        <v>1.5759775865135474E-2</v>
      </c>
      <c r="E228" s="6">
        <f t="shared" si="176"/>
        <v>1.321928384074011E-2</v>
      </c>
      <c r="F228" s="10">
        <f t="shared" si="169"/>
        <v>5.0358245893109918E-5</v>
      </c>
      <c r="G228" s="10">
        <f t="shared" si="177"/>
        <v>5.0910699729861888E-5</v>
      </c>
      <c r="H228" s="10">
        <f t="shared" si="178"/>
        <v>5.0634472811485903E-5</v>
      </c>
      <c r="I228" s="6">
        <f t="shared" si="179"/>
        <v>1.5705367287697034E-2</v>
      </c>
      <c r="J228" s="6">
        <f t="shared" si="180"/>
        <v>1.5756001760508519E-2</v>
      </c>
    </row>
    <row r="229" spans="1:10" x14ac:dyDescent="0.25">
      <c r="A229" s="11">
        <f t="shared" si="172"/>
        <v>1.5703846483476135E-2</v>
      </c>
      <c r="B229" s="6">
        <f t="shared" si="173"/>
        <v>5.9001376989872303E-2</v>
      </c>
      <c r="C229" s="10">
        <f t="shared" si="174"/>
        <v>5.4055318116475663E-5</v>
      </c>
      <c r="D229" s="6">
        <f t="shared" si="175"/>
        <v>1.575790180159261E-2</v>
      </c>
      <c r="E229" s="6">
        <f t="shared" si="176"/>
        <v>1.3217946963262849E-2</v>
      </c>
      <c r="F229" s="10">
        <f t="shared" si="169"/>
        <v>5.0377140313385987E-5</v>
      </c>
      <c r="G229" s="10">
        <f t="shared" si="177"/>
        <v>5.0910699729861888E-5</v>
      </c>
      <c r="H229" s="10">
        <f t="shared" si="178"/>
        <v>5.0643920021623937E-5</v>
      </c>
      <c r="I229" s="6">
        <f t="shared" si="179"/>
        <v>1.5705367287697034E-2</v>
      </c>
      <c r="J229" s="6">
        <f t="shared" si="180"/>
        <v>1.5756011207718659E-2</v>
      </c>
    </row>
    <row r="230" spans="1:10" x14ac:dyDescent="0.25">
      <c r="A230" s="11">
        <f t="shared" ref="A230:A240" si="181">A229+(J229-D229)/2</f>
        <v>1.5702901186539157E-2</v>
      </c>
      <c r="B230" s="6">
        <f t="shared" ref="B230:B240" si="182">$D$13/A230/0.167</f>
        <v>5.9004928806207599E-2</v>
      </c>
      <c r="C230" s="10">
        <f t="shared" ref="C230:C240" si="183">B230^2/2/32.2</f>
        <v>5.406182645070849E-5</v>
      </c>
      <c r="D230" s="6">
        <f t="shared" ref="D230:D240" si="184">A230+C230</f>
        <v>1.5756963012989865E-2</v>
      </c>
      <c r="E230" s="6">
        <f t="shared" ref="E230:E240" si="185">A230*0.167/(0.167+2*A230)</f>
        <v>1.3217277250898942E-2</v>
      </c>
      <c r="F230" s="10">
        <f t="shared" si="169"/>
        <v>5.038660882115346E-5</v>
      </c>
      <c r="G230" s="10">
        <f t="shared" ref="G230:G240" si="186">G229</f>
        <v>5.0910699729861888E-5</v>
      </c>
      <c r="H230" s="10">
        <f t="shared" ref="H230:H240" si="187">((G230+F230)/2)*D$23</f>
        <v>5.0648654275507674E-5</v>
      </c>
      <c r="I230" s="6">
        <f t="shared" ref="I230:I240" si="188">I229</f>
        <v>1.5705367287697034E-2</v>
      </c>
      <c r="J230" s="6">
        <f t="shared" ref="J230:J240" si="189">H230+I230</f>
        <v>1.5756015941972543E-2</v>
      </c>
    </row>
    <row r="231" spans="1:10" x14ac:dyDescent="0.25">
      <c r="A231" s="11">
        <f t="shared" si="181"/>
        <v>1.5702427651030498E-2</v>
      </c>
      <c r="B231" s="6">
        <f t="shared" si="182"/>
        <v>5.900670820806804E-2</v>
      </c>
      <c r="C231" s="10">
        <f t="shared" si="183"/>
        <v>5.4065087166957827E-5</v>
      </c>
      <c r="D231" s="6">
        <f t="shared" si="184"/>
        <v>1.5756492738197455E-2</v>
      </c>
      <c r="E231" s="6">
        <f t="shared" si="185"/>
        <v>1.3216941761479429E-2</v>
      </c>
      <c r="F231" s="10">
        <f t="shared" si="169"/>
        <v>5.0391352855548361E-5</v>
      </c>
      <c r="G231" s="10">
        <f t="shared" si="186"/>
        <v>5.0910699729861888E-5</v>
      </c>
      <c r="H231" s="10">
        <f t="shared" si="187"/>
        <v>5.0651026292705128E-5</v>
      </c>
      <c r="I231" s="6">
        <f t="shared" si="188"/>
        <v>1.5705367287697034E-2</v>
      </c>
      <c r="J231" s="6">
        <f t="shared" si="189"/>
        <v>1.5756018313989741E-2</v>
      </c>
    </row>
    <row r="232" spans="1:10" x14ac:dyDescent="0.25">
      <c r="A232" s="11">
        <f t="shared" si="181"/>
        <v>1.5702190438926643E-2</v>
      </c>
      <c r="B232" s="6">
        <f t="shared" si="182"/>
        <v>5.9007599619075306E-2</v>
      </c>
      <c r="C232" s="10">
        <f t="shared" si="183"/>
        <v>5.4066720695731304E-5</v>
      </c>
      <c r="D232" s="6">
        <f t="shared" si="184"/>
        <v>1.5756257159622374E-2</v>
      </c>
      <c r="E232" s="6">
        <f t="shared" si="185"/>
        <v>1.3216773700753791E-2</v>
      </c>
      <c r="F232" s="10">
        <f t="shared" si="169"/>
        <v>5.0393729549149902E-5</v>
      </c>
      <c r="G232" s="10">
        <f t="shared" si="186"/>
        <v>5.0910699729861888E-5</v>
      </c>
      <c r="H232" s="10">
        <f t="shared" si="187"/>
        <v>5.0652214639505892E-5</v>
      </c>
      <c r="I232" s="6">
        <f t="shared" si="188"/>
        <v>1.5705367287697034E-2</v>
      </c>
      <c r="J232" s="6">
        <f t="shared" si="189"/>
        <v>1.575601950233654E-2</v>
      </c>
    </row>
    <row r="233" spans="1:10" x14ac:dyDescent="0.25">
      <c r="A233" s="11">
        <f t="shared" si="181"/>
        <v>1.5702071610283724E-2</v>
      </c>
      <c r="B233" s="6">
        <f t="shared" si="182"/>
        <v>5.900804617117103E-2</v>
      </c>
      <c r="C233" s="10">
        <f t="shared" si="183"/>
        <v>5.4067539020792731E-5</v>
      </c>
      <c r="D233" s="6">
        <f t="shared" si="184"/>
        <v>1.5756139149304516E-2</v>
      </c>
      <c r="E233" s="6">
        <f t="shared" si="185"/>
        <v>1.3216689512386899E-2</v>
      </c>
      <c r="F233" s="10">
        <f t="shared" si="169"/>
        <v>5.0394920182558757E-5</v>
      </c>
      <c r="G233" s="10">
        <f t="shared" si="186"/>
        <v>5.0910699729861888E-5</v>
      </c>
      <c r="H233" s="10">
        <f t="shared" si="187"/>
        <v>5.0652809956210326E-5</v>
      </c>
      <c r="I233" s="6">
        <f t="shared" si="188"/>
        <v>1.5705367287697034E-2</v>
      </c>
      <c r="J233" s="6">
        <f t="shared" si="189"/>
        <v>1.5756020097653246E-2</v>
      </c>
    </row>
    <row r="234" spans="1:10" x14ac:dyDescent="0.25">
      <c r="A234" s="11">
        <f t="shared" si="181"/>
        <v>1.5702012084458088E-2</v>
      </c>
      <c r="B234" s="6">
        <f t="shared" si="182"/>
        <v>5.9008269868786892E-2</v>
      </c>
      <c r="C234" s="10">
        <f t="shared" si="183"/>
        <v>5.4067948958192275E-5</v>
      </c>
      <c r="D234" s="6">
        <f t="shared" si="184"/>
        <v>1.5756080033416279E-2</v>
      </c>
      <c r="E234" s="6">
        <f t="shared" si="185"/>
        <v>1.3216647339128543E-2</v>
      </c>
      <c r="F234" s="10">
        <f t="shared" si="169"/>
        <v>5.0395516630662731E-5</v>
      </c>
      <c r="G234" s="10">
        <f t="shared" si="186"/>
        <v>5.0910699729861888E-5</v>
      </c>
      <c r="H234" s="10">
        <f t="shared" si="187"/>
        <v>5.0653108180262306E-5</v>
      </c>
      <c r="I234" s="6">
        <f t="shared" si="188"/>
        <v>1.5705367287697034E-2</v>
      </c>
      <c r="J234" s="6">
        <f t="shared" si="189"/>
        <v>1.5756020395877295E-2</v>
      </c>
    </row>
    <row r="235" spans="1:10" x14ac:dyDescent="0.25">
      <c r="A235" s="11">
        <f t="shared" si="181"/>
        <v>1.5701982265688596E-2</v>
      </c>
      <c r="B235" s="6">
        <f t="shared" si="182"/>
        <v>5.900838192814141E-2</v>
      </c>
      <c r="C235" s="10">
        <f t="shared" si="183"/>
        <v>5.4068154313313753E-5</v>
      </c>
      <c r="D235" s="6">
        <f t="shared" si="184"/>
        <v>1.5756050420001909E-2</v>
      </c>
      <c r="E235" s="6">
        <f t="shared" si="185"/>
        <v>1.3216626212906622E-2</v>
      </c>
      <c r="F235" s="10">
        <f t="shared" si="169"/>
        <v>5.0395815417950251E-5</v>
      </c>
      <c r="G235" s="10">
        <f t="shared" si="186"/>
        <v>5.0910699729861888E-5</v>
      </c>
      <c r="H235" s="10">
        <f t="shared" si="187"/>
        <v>5.065325757390607E-5</v>
      </c>
      <c r="I235" s="6">
        <f t="shared" si="188"/>
        <v>1.5705367287697034E-2</v>
      </c>
      <c r="J235" s="6">
        <f t="shared" si="189"/>
        <v>1.5756020545270939E-2</v>
      </c>
    </row>
    <row r="236" spans="1:10" x14ac:dyDescent="0.25">
      <c r="A236" s="11">
        <f t="shared" si="181"/>
        <v>1.5701967328323109E-2</v>
      </c>
      <c r="B236" s="6">
        <f t="shared" si="182"/>
        <v>5.9008438063130685E-2</v>
      </c>
      <c r="C236" s="10">
        <f t="shared" si="183"/>
        <v>5.4068257184011336E-5</v>
      </c>
      <c r="D236" s="6">
        <f t="shared" si="184"/>
        <v>1.575603558550712E-2</v>
      </c>
      <c r="E236" s="6">
        <f t="shared" si="185"/>
        <v>1.3216615629966885E-2</v>
      </c>
      <c r="F236" s="10">
        <f t="shared" si="169"/>
        <v>5.0395965092855419E-5</v>
      </c>
      <c r="G236" s="10">
        <f t="shared" si="186"/>
        <v>5.0910699729861888E-5</v>
      </c>
      <c r="H236" s="10">
        <f t="shared" si="187"/>
        <v>5.0653332411358657E-5</v>
      </c>
      <c r="I236" s="6">
        <f t="shared" si="188"/>
        <v>1.5705367287697034E-2</v>
      </c>
      <c r="J236" s="6">
        <f t="shared" si="189"/>
        <v>1.5756020620108394E-2</v>
      </c>
    </row>
    <row r="237" spans="1:10" x14ac:dyDescent="0.25">
      <c r="A237" s="11">
        <f t="shared" si="181"/>
        <v>1.5701959845623746E-2</v>
      </c>
      <c r="B237" s="6">
        <f t="shared" si="182"/>
        <v>5.9008466183340283E-2</v>
      </c>
      <c r="C237" s="10">
        <f t="shared" si="183"/>
        <v>5.406830871600021E-5</v>
      </c>
      <c r="D237" s="6">
        <f t="shared" si="184"/>
        <v>1.5756028154339748E-2</v>
      </c>
      <c r="E237" s="6">
        <f t="shared" si="185"/>
        <v>1.321661032856522E-2</v>
      </c>
      <c r="F237" s="10">
        <f t="shared" si="169"/>
        <v>5.0396040070980554E-5</v>
      </c>
      <c r="G237" s="10">
        <f t="shared" si="186"/>
        <v>5.0910699729861888E-5</v>
      </c>
      <c r="H237" s="10">
        <f t="shared" si="187"/>
        <v>5.0653369900421224E-5</v>
      </c>
      <c r="I237" s="6">
        <f t="shared" si="188"/>
        <v>1.5705367287697034E-2</v>
      </c>
      <c r="J237" s="6">
        <f t="shared" si="189"/>
        <v>1.5756020657597455E-2</v>
      </c>
    </row>
    <row r="238" spans="1:10" x14ac:dyDescent="0.25">
      <c r="A238" s="11">
        <f t="shared" si="181"/>
        <v>1.5701956097252598E-2</v>
      </c>
      <c r="B238" s="6">
        <f t="shared" si="182"/>
        <v>5.9008480269842033E-2</v>
      </c>
      <c r="C238" s="10">
        <f t="shared" si="183"/>
        <v>5.4068334530377891E-5</v>
      </c>
      <c r="D238" s="6">
        <f t="shared" si="184"/>
        <v>1.5756024431782974E-2</v>
      </c>
      <c r="E238" s="6">
        <f t="shared" si="185"/>
        <v>1.3216607672889458E-2</v>
      </c>
      <c r="F238" s="10">
        <f t="shared" si="169"/>
        <v>5.0396077630455751E-5</v>
      </c>
      <c r="G238" s="10">
        <f t="shared" si="186"/>
        <v>5.0910699729861888E-5</v>
      </c>
      <c r="H238" s="10">
        <f t="shared" si="187"/>
        <v>5.0653388680158823E-5</v>
      </c>
      <c r="I238" s="6">
        <f t="shared" si="188"/>
        <v>1.5705367287697034E-2</v>
      </c>
      <c r="J238" s="6">
        <f t="shared" si="189"/>
        <v>1.5756020676377193E-2</v>
      </c>
    </row>
    <row r="239" spans="1:10" x14ac:dyDescent="0.25">
      <c r="A239" s="11">
        <f t="shared" si="181"/>
        <v>1.5701954219549709E-2</v>
      </c>
      <c r="B239" s="6">
        <f t="shared" si="182"/>
        <v>5.9008487326313627E-2</v>
      </c>
      <c r="C239" s="10">
        <f t="shared" si="183"/>
        <v>5.4068347461796827E-5</v>
      </c>
      <c r="D239" s="6">
        <f t="shared" si="184"/>
        <v>1.5756022567011505E-2</v>
      </c>
      <c r="E239" s="6">
        <f t="shared" si="185"/>
        <v>1.3216606342559528E-2</v>
      </c>
      <c r="F239" s="10">
        <f t="shared" si="169"/>
        <v>5.0396096445451712E-5</v>
      </c>
      <c r="G239" s="10">
        <f t="shared" si="186"/>
        <v>5.0910699729861888E-5</v>
      </c>
      <c r="H239" s="10">
        <f t="shared" si="187"/>
        <v>5.0653398087656797E-5</v>
      </c>
      <c r="I239" s="6">
        <f t="shared" si="188"/>
        <v>1.5705367287697034E-2</v>
      </c>
      <c r="J239" s="6">
        <f t="shared" si="189"/>
        <v>1.5756020685784692E-2</v>
      </c>
    </row>
    <row r="240" spans="1:10" x14ac:dyDescent="0.25">
      <c r="A240" s="11">
        <f t="shared" si="181"/>
        <v>1.5701953278936302E-2</v>
      </c>
      <c r="B240" s="6">
        <f t="shared" si="182"/>
        <v>5.9008490861171568E-2</v>
      </c>
      <c r="C240" s="10">
        <f t="shared" si="183"/>
        <v>5.4068353939642363E-5</v>
      </c>
      <c r="D240" s="6">
        <f t="shared" si="184"/>
        <v>1.5756021632875945E-2</v>
      </c>
      <c r="E240" s="6">
        <f t="shared" si="185"/>
        <v>1.3216605676146216E-2</v>
      </c>
      <c r="F240" s="10">
        <f t="shared" si="169"/>
        <v>5.0396105870608412E-5</v>
      </c>
      <c r="G240" s="10">
        <f t="shared" si="186"/>
        <v>5.0910699729861888E-5</v>
      </c>
      <c r="H240" s="10">
        <f t="shared" si="187"/>
        <v>5.0653402800235147E-5</v>
      </c>
      <c r="I240" s="6">
        <f t="shared" si="188"/>
        <v>1.5705367287697034E-2</v>
      </c>
      <c r="J240" s="6">
        <f t="shared" si="189"/>
        <v>1.575602069049727E-2</v>
      </c>
    </row>
    <row r="241" spans="1:10" x14ac:dyDescent="0.25">
      <c r="A241" s="11">
        <f t="shared" ref="A241:A242" si="190">A240+(J240-D240)/2</f>
        <v>1.5701952807746965E-2</v>
      </c>
      <c r="B241" s="6">
        <f t="shared" ref="B241:B242" si="191">$D$13/A241/0.167</f>
        <v>5.9008492631917674E-2</v>
      </c>
      <c r="C241" s="10">
        <f t="shared" ref="C241:C242" si="192">B241^2/2/32.2</f>
        <v>5.4068357184644131E-5</v>
      </c>
      <c r="D241" s="6">
        <f t="shared" ref="D241:D242" si="193">A241+C241</f>
        <v>1.5756021164931609E-2</v>
      </c>
      <c r="E241" s="6">
        <f t="shared" ref="E241:E242" si="194">A241*0.167/(0.167+2*A241)</f>
        <v>1.3216605342314221E-2</v>
      </c>
      <c r="F241" s="10">
        <f t="shared" si="169"/>
        <v>5.0396110592031901E-5</v>
      </c>
      <c r="G241" s="10">
        <f t="shared" ref="G241:G242" si="195">G240</f>
        <v>5.0910699729861888E-5</v>
      </c>
      <c r="H241" s="10">
        <f t="shared" si="170"/>
        <v>5.0653405160946898E-5</v>
      </c>
      <c r="I241" s="6">
        <f t="shared" ref="I241:I242" si="196">I240</f>
        <v>1.5705367287697034E-2</v>
      </c>
      <c r="J241" s="6">
        <f t="shared" si="171"/>
        <v>1.5756020692857982E-2</v>
      </c>
    </row>
    <row r="242" spans="1:10" x14ac:dyDescent="0.25">
      <c r="A242" s="25">
        <f t="shared" si="190"/>
        <v>1.570195257171015E-2</v>
      </c>
      <c r="B242" s="6">
        <f t="shared" si="191"/>
        <v>5.9008493518952362E-2</v>
      </c>
      <c r="C242" s="10">
        <f t="shared" si="192"/>
        <v>5.4068358810190101E-5</v>
      </c>
      <c r="D242" s="6">
        <f t="shared" si="193"/>
        <v>1.575602093052034E-2</v>
      </c>
      <c r="E242" s="6">
        <f t="shared" si="194"/>
        <v>1.3216605175084961E-2</v>
      </c>
      <c r="F242" s="10">
        <f t="shared" si="169"/>
        <v>5.039611295717425E-5</v>
      </c>
      <c r="G242" s="10">
        <f t="shared" si="195"/>
        <v>5.0910699729861888E-5</v>
      </c>
      <c r="H242" s="10">
        <f t="shared" si="170"/>
        <v>5.0653406343518069E-5</v>
      </c>
      <c r="I242" s="6">
        <f t="shared" si="196"/>
        <v>1.5705367287697034E-2</v>
      </c>
      <c r="J242" s="6">
        <f t="shared" si="171"/>
        <v>1.5756020694040553E-2</v>
      </c>
    </row>
    <row r="244" spans="1:10" x14ac:dyDescent="0.25">
      <c r="A244" s="8" t="s">
        <v>82</v>
      </c>
      <c r="B244">
        <f>B211+1</f>
        <v>8</v>
      </c>
      <c r="C244" t="s">
        <v>83</v>
      </c>
      <c r="D244">
        <f>D$12/100</f>
        <v>1</v>
      </c>
      <c r="E244" t="s">
        <v>15</v>
      </c>
    </row>
    <row r="245" spans="1:10" x14ac:dyDescent="0.25">
      <c r="A245" s="4" t="s">
        <v>89</v>
      </c>
      <c r="B245" s="4" t="s">
        <v>86</v>
      </c>
      <c r="C245" s="4" t="s">
        <v>88</v>
      </c>
      <c r="D245" s="4" t="s">
        <v>91</v>
      </c>
      <c r="E245" s="4" t="s">
        <v>93</v>
      </c>
      <c r="F245" s="4" t="s">
        <v>95</v>
      </c>
      <c r="G245" s="4" t="s">
        <v>95</v>
      </c>
      <c r="H245" s="4" t="s">
        <v>97</v>
      </c>
      <c r="I245" s="4" t="s">
        <v>99</v>
      </c>
      <c r="J245" s="4" t="s">
        <v>99</v>
      </c>
    </row>
    <row r="246" spans="1:10" x14ac:dyDescent="0.25">
      <c r="A246" s="4" t="s">
        <v>84</v>
      </c>
      <c r="B246" s="4" t="s">
        <v>85</v>
      </c>
      <c r="C246" s="4" t="s">
        <v>87</v>
      </c>
      <c r="D246" s="4" t="s">
        <v>90</v>
      </c>
      <c r="E246" s="4" t="s">
        <v>92</v>
      </c>
      <c r="F246" s="4" t="s">
        <v>94</v>
      </c>
      <c r="G246" s="4" t="s">
        <v>28</v>
      </c>
      <c r="H246" s="4" t="s">
        <v>96</v>
      </c>
      <c r="I246" s="4" t="s">
        <v>32</v>
      </c>
      <c r="J246" s="4" t="s">
        <v>98</v>
      </c>
    </row>
    <row r="247" spans="1:10" x14ac:dyDescent="0.25">
      <c r="A247" s="4" t="s">
        <v>0</v>
      </c>
      <c r="B247" s="4" t="s">
        <v>22</v>
      </c>
      <c r="C247" s="4" t="s">
        <v>0</v>
      </c>
      <c r="D247" s="4" t="s">
        <v>0</v>
      </c>
      <c r="E247" s="4" t="s">
        <v>0</v>
      </c>
      <c r="F247" s="4" t="s">
        <v>20</v>
      </c>
      <c r="G247" s="4" t="s">
        <v>20</v>
      </c>
      <c r="H247" s="4" t="s">
        <v>0</v>
      </c>
      <c r="I247" s="4" t="s">
        <v>0</v>
      </c>
      <c r="J247" s="4" t="s">
        <v>0</v>
      </c>
    </row>
    <row r="248" spans="1:10" x14ac:dyDescent="0.25">
      <c r="A248" s="11">
        <f>A$27</f>
        <v>4.5999999999999999E-2</v>
      </c>
      <c r="B248" s="6">
        <f>$D$13/A248/0.167</f>
        <v>2.0142360142666429E-2</v>
      </c>
      <c r="C248" s="10">
        <f>B248^2/2/32.2</f>
        <v>6.2999172688956077E-6</v>
      </c>
      <c r="D248" s="6">
        <f>A248+C248</f>
        <v>4.6006299917268893E-2</v>
      </c>
      <c r="E248" s="6">
        <f>A248*0.167/(0.167+2*A248)</f>
        <v>2.966023166023166E-2</v>
      </c>
      <c r="F248" s="10">
        <f t="shared" ref="F248:F275" si="197">$D$15^2*B248^2/($D$14^2*E248^1.333)</f>
        <v>1.9990924920768716E-6</v>
      </c>
      <c r="G248" s="10">
        <f>F242</f>
        <v>5.039611295717425E-5</v>
      </c>
      <c r="H248" s="10">
        <f>((G248+F248)/2)*D$23</f>
        <v>2.619760272462556E-5</v>
      </c>
      <c r="I248" s="6">
        <f>D242</f>
        <v>1.575602093052034E-2</v>
      </c>
      <c r="J248" s="6">
        <f>H248+I248</f>
        <v>1.5782218533244966E-2</v>
      </c>
    </row>
    <row r="249" spans="1:10" x14ac:dyDescent="0.25">
      <c r="A249" s="11">
        <f>A248+(J248-D248)/2</f>
        <v>3.0887959307988037E-2</v>
      </c>
      <c r="B249" s="6">
        <f>$D$13/A249/0.167</f>
        <v>2.9997079357814291E-2</v>
      </c>
      <c r="C249" s="10">
        <f>B249^2/2/32.2</f>
        <v>1.3972434316754786E-5</v>
      </c>
      <c r="D249" s="6">
        <f>A249+C249</f>
        <v>3.0901931742304791E-2</v>
      </c>
      <c r="E249" s="6">
        <f>A249*0.167/(0.167+2*A249)</f>
        <v>2.2547343425129995E-2</v>
      </c>
      <c r="F249" s="10">
        <f t="shared" si="197"/>
        <v>6.3900261798420905E-6</v>
      </c>
      <c r="G249" s="10">
        <f>G248</f>
        <v>5.039611295717425E-5</v>
      </c>
      <c r="H249" s="10">
        <f t="shared" ref="H249:H275" si="198">((G249+F249)/2)*D$23</f>
        <v>2.8393069568508171E-5</v>
      </c>
      <c r="I249" s="6">
        <f>I248</f>
        <v>1.575602093052034E-2</v>
      </c>
      <c r="J249" s="6">
        <f t="shared" ref="J249:J275" si="199">H249+I249</f>
        <v>1.5784414000088849E-2</v>
      </c>
    </row>
    <row r="250" spans="1:10" x14ac:dyDescent="0.25">
      <c r="A250" s="11">
        <f t="shared" ref="A250:A262" si="200">A249+(J249-D249)/2</f>
        <v>2.3329200436880068E-2</v>
      </c>
      <c r="B250" s="6">
        <f t="shared" ref="B250:B262" si="201">$D$13/A250/0.167</f>
        <v>3.9716258989224401E-2</v>
      </c>
      <c r="C250" s="10">
        <f t="shared" ref="C250:C262" si="202">B250^2/2/32.2</f>
        <v>2.4493497330732109E-5</v>
      </c>
      <c r="D250" s="6">
        <f t="shared" ref="D250:D262" si="203">A250+C250</f>
        <v>2.3353693934210801E-2</v>
      </c>
      <c r="E250" s="6">
        <f t="shared" ref="E250:E262" si="204">A250*0.167/(0.167+2*A250)</f>
        <v>1.8234604663454845E-2</v>
      </c>
      <c r="F250" s="10">
        <f t="shared" si="197"/>
        <v>1.4865607625210309E-5</v>
      </c>
      <c r="G250" s="10">
        <f t="shared" ref="G250:G262" si="205">G249</f>
        <v>5.039611295717425E-5</v>
      </c>
      <c r="H250" s="10">
        <f t="shared" ref="H250:H262" si="206">((G250+F250)/2)*D$23</f>
        <v>3.2630860291192279E-5</v>
      </c>
      <c r="I250" s="6">
        <f t="shared" ref="I250:I262" si="207">I249</f>
        <v>1.575602093052034E-2</v>
      </c>
      <c r="J250" s="6">
        <f t="shared" ref="J250:J262" si="208">H250+I250</f>
        <v>1.5788651790811532E-2</v>
      </c>
    </row>
    <row r="251" spans="1:10" x14ac:dyDescent="0.25">
      <c r="A251" s="11">
        <f t="shared" si="200"/>
        <v>1.9546679365180432E-2</v>
      </c>
      <c r="B251" s="6">
        <f t="shared" si="201"/>
        <v>4.7401839936719245E-2</v>
      </c>
      <c r="C251" s="10">
        <f t="shared" si="202"/>
        <v>3.4890286170595514E-5</v>
      </c>
      <c r="D251" s="6">
        <f t="shared" si="203"/>
        <v>1.9581569651351029E-2</v>
      </c>
      <c r="E251" s="6">
        <f t="shared" si="204"/>
        <v>1.58389162760743E-2</v>
      </c>
      <c r="F251" s="10">
        <f t="shared" si="197"/>
        <v>2.5549193242541057E-5</v>
      </c>
      <c r="G251" s="10">
        <f t="shared" si="205"/>
        <v>5.039611295717425E-5</v>
      </c>
      <c r="H251" s="10">
        <f t="shared" si="206"/>
        <v>3.7972653099857651E-5</v>
      </c>
      <c r="I251" s="6">
        <f t="shared" si="207"/>
        <v>1.575602093052034E-2</v>
      </c>
      <c r="J251" s="6">
        <f t="shared" si="208"/>
        <v>1.5793993583620197E-2</v>
      </c>
    </row>
    <row r="252" spans="1:10" x14ac:dyDescent="0.25">
      <c r="A252" s="11">
        <f t="shared" si="200"/>
        <v>1.7652891331315014E-2</v>
      </c>
      <c r="B252" s="6">
        <f t="shared" si="201"/>
        <v>5.2487071334259131E-2</v>
      </c>
      <c r="C252" s="10">
        <f t="shared" si="202"/>
        <v>4.2777836292664697E-5</v>
      </c>
      <c r="D252" s="6">
        <f t="shared" si="203"/>
        <v>1.7695669167607678E-2</v>
      </c>
      <c r="E252" s="6">
        <f t="shared" si="204"/>
        <v>1.4572163056979037E-2</v>
      </c>
      <c r="F252" s="10">
        <f t="shared" si="197"/>
        <v>3.5006443814811606E-5</v>
      </c>
      <c r="G252" s="10">
        <f t="shared" si="205"/>
        <v>5.039611295717425E-5</v>
      </c>
      <c r="H252" s="10">
        <f t="shared" si="206"/>
        <v>4.2701278385992925E-5</v>
      </c>
      <c r="I252" s="6">
        <f t="shared" si="207"/>
        <v>1.575602093052034E-2</v>
      </c>
      <c r="J252" s="6">
        <f t="shared" si="208"/>
        <v>1.5798722208906334E-2</v>
      </c>
    </row>
    <row r="253" spans="1:10" x14ac:dyDescent="0.25">
      <c r="A253" s="11">
        <f t="shared" si="200"/>
        <v>1.6704417851964342E-2</v>
      </c>
      <c r="B253" s="6">
        <f t="shared" si="201"/>
        <v>5.546727666739365E-2</v>
      </c>
      <c r="C253" s="10">
        <f t="shared" si="202"/>
        <v>4.7773583554304222E-5</v>
      </c>
      <c r="D253" s="6">
        <f t="shared" si="203"/>
        <v>1.6752191435518645E-2</v>
      </c>
      <c r="E253" s="6">
        <f t="shared" si="204"/>
        <v>1.3919734484158569E-2</v>
      </c>
      <c r="F253" s="10">
        <f t="shared" si="197"/>
        <v>4.155606944512579E-5</v>
      </c>
      <c r="G253" s="10">
        <f t="shared" si="205"/>
        <v>5.039611295717425E-5</v>
      </c>
      <c r="H253" s="10">
        <f t="shared" si="206"/>
        <v>4.597609120115002E-5</v>
      </c>
      <c r="I253" s="6">
        <f t="shared" si="207"/>
        <v>1.575602093052034E-2</v>
      </c>
      <c r="J253" s="6">
        <f t="shared" si="208"/>
        <v>1.5801997021721491E-2</v>
      </c>
    </row>
    <row r="254" spans="1:10" x14ac:dyDescent="0.25">
      <c r="A254" s="11">
        <f t="shared" si="200"/>
        <v>1.6229320645065763E-2</v>
      </c>
      <c r="B254" s="6">
        <f t="shared" si="201"/>
        <v>5.7091025978610911E-2</v>
      </c>
      <c r="C254" s="10">
        <f t="shared" si="202"/>
        <v>5.0611572162894809E-5</v>
      </c>
      <c r="D254" s="6">
        <f t="shared" si="203"/>
        <v>1.6279932217228659E-2</v>
      </c>
      <c r="E254" s="6">
        <f t="shared" si="204"/>
        <v>1.3588263362245605E-2</v>
      </c>
      <c r="F254" s="10">
        <f t="shared" si="197"/>
        <v>4.5462046022568785E-5</v>
      </c>
      <c r="G254" s="10">
        <f t="shared" si="205"/>
        <v>5.039611295717425E-5</v>
      </c>
      <c r="H254" s="10">
        <f t="shared" si="206"/>
        <v>4.7929079489871521E-5</v>
      </c>
      <c r="I254" s="6">
        <f t="shared" si="207"/>
        <v>1.575602093052034E-2</v>
      </c>
      <c r="J254" s="6">
        <f t="shared" si="208"/>
        <v>1.5803950010010212E-2</v>
      </c>
    </row>
    <row r="255" spans="1:10" x14ac:dyDescent="0.25">
      <c r="A255" s="11">
        <f t="shared" si="200"/>
        <v>1.5991329541456538E-2</v>
      </c>
      <c r="B255" s="6">
        <f t="shared" si="201"/>
        <v>5.7940683678654466E-2</v>
      </c>
      <c r="C255" s="10">
        <f t="shared" si="202"/>
        <v>5.2129236415371053E-5</v>
      </c>
      <c r="D255" s="6">
        <f t="shared" si="203"/>
        <v>1.6043458777871909E-2</v>
      </c>
      <c r="E255" s="6">
        <f t="shared" si="204"/>
        <v>1.3421028976753515E-2</v>
      </c>
      <c r="F255" s="10">
        <f t="shared" si="197"/>
        <v>4.7604671796106679E-5</v>
      </c>
      <c r="G255" s="10">
        <f t="shared" si="205"/>
        <v>5.039611295717425E-5</v>
      </c>
      <c r="H255" s="10">
        <f t="shared" si="206"/>
        <v>4.9000392376640468E-5</v>
      </c>
      <c r="I255" s="6">
        <f t="shared" si="207"/>
        <v>1.575602093052034E-2</v>
      </c>
      <c r="J255" s="6">
        <f t="shared" si="208"/>
        <v>1.5805021322896982E-2</v>
      </c>
    </row>
    <row r="256" spans="1:10" x14ac:dyDescent="0.25">
      <c r="A256" s="11">
        <f t="shared" si="200"/>
        <v>1.5872110813969074E-2</v>
      </c>
      <c r="B256" s="6">
        <f t="shared" si="201"/>
        <v>5.8375888211869002E-2</v>
      </c>
      <c r="C256" s="10">
        <f t="shared" si="202"/>
        <v>5.2915284542307858E-5</v>
      </c>
      <c r="D256" s="6">
        <f t="shared" si="203"/>
        <v>1.5925026098511381E-2</v>
      </c>
      <c r="E256" s="6">
        <f t="shared" si="204"/>
        <v>1.3336953820448713E-2</v>
      </c>
      <c r="F256" s="10">
        <f t="shared" si="197"/>
        <v>4.8728980670407231E-5</v>
      </c>
      <c r="G256" s="10">
        <f t="shared" si="205"/>
        <v>5.039611295717425E-5</v>
      </c>
      <c r="H256" s="10">
        <f t="shared" si="206"/>
        <v>4.9562546813790737E-5</v>
      </c>
      <c r="I256" s="6">
        <f t="shared" si="207"/>
        <v>1.575602093052034E-2</v>
      </c>
      <c r="J256" s="6">
        <f t="shared" si="208"/>
        <v>1.5805583477334132E-2</v>
      </c>
    </row>
    <row r="257" spans="1:10" x14ac:dyDescent="0.25">
      <c r="A257" s="11">
        <f t="shared" si="200"/>
        <v>1.5812389503380452E-2</v>
      </c>
      <c r="B257" s="6">
        <f t="shared" si="201"/>
        <v>5.8596366245884192E-2</v>
      </c>
      <c r="C257" s="10">
        <f t="shared" si="202"/>
        <v>5.3315747472388137E-5</v>
      </c>
      <c r="D257" s="6">
        <f t="shared" si="203"/>
        <v>1.5865705250852839E-2</v>
      </c>
      <c r="E257" s="6">
        <f t="shared" si="204"/>
        <v>1.3294761410280289E-2</v>
      </c>
      <c r="F257" s="10">
        <f t="shared" si="197"/>
        <v>4.9305575690995021E-5</v>
      </c>
      <c r="G257" s="10">
        <f t="shared" si="205"/>
        <v>5.039611295717425E-5</v>
      </c>
      <c r="H257" s="10">
        <f t="shared" si="206"/>
        <v>4.9850844324084639E-5</v>
      </c>
      <c r="I257" s="6">
        <f t="shared" si="207"/>
        <v>1.575602093052034E-2</v>
      </c>
      <c r="J257" s="6">
        <f t="shared" si="208"/>
        <v>1.5805871774844424E-2</v>
      </c>
    </row>
    <row r="258" spans="1:10" x14ac:dyDescent="0.25">
      <c r="A258" s="11">
        <f t="shared" si="200"/>
        <v>1.5782472765376244E-2</v>
      </c>
      <c r="B258" s="6">
        <f t="shared" si="201"/>
        <v>5.8707439596875327E-2</v>
      </c>
      <c r="C258" s="10">
        <f t="shared" si="202"/>
        <v>5.351806621150256E-5</v>
      </c>
      <c r="D258" s="6">
        <f t="shared" si="203"/>
        <v>1.5835990831587748E-2</v>
      </c>
      <c r="E258" s="6">
        <f t="shared" si="204"/>
        <v>1.3273606500748826E-2</v>
      </c>
      <c r="F258" s="10">
        <f t="shared" si="197"/>
        <v>4.9597850950663923E-5</v>
      </c>
      <c r="G258" s="10">
        <f t="shared" si="205"/>
        <v>5.039611295717425E-5</v>
      </c>
      <c r="H258" s="10">
        <f t="shared" si="206"/>
        <v>4.9996981953919083E-5</v>
      </c>
      <c r="I258" s="6">
        <f t="shared" si="207"/>
        <v>1.575602093052034E-2</v>
      </c>
      <c r="J258" s="6">
        <f t="shared" si="208"/>
        <v>1.5806017912474258E-2</v>
      </c>
    </row>
    <row r="259" spans="1:10" x14ac:dyDescent="0.25">
      <c r="A259" s="11">
        <f t="shared" si="200"/>
        <v>1.5767486305819499E-2</v>
      </c>
      <c r="B259" s="6">
        <f t="shared" si="201"/>
        <v>5.8763239021852404E-2</v>
      </c>
      <c r="C259" s="10">
        <f t="shared" si="202"/>
        <v>5.3619848763033492E-5</v>
      </c>
      <c r="D259" s="6">
        <f t="shared" si="203"/>
        <v>1.5821106154582532E-2</v>
      </c>
      <c r="E259" s="6">
        <f t="shared" si="204"/>
        <v>1.326300438876676E-2</v>
      </c>
      <c r="F259" s="10">
        <f t="shared" si="197"/>
        <v>4.9745135272324631E-5</v>
      </c>
      <c r="G259" s="10">
        <f t="shared" si="205"/>
        <v>5.039611295717425E-5</v>
      </c>
      <c r="H259" s="10">
        <f t="shared" si="206"/>
        <v>5.0070624114749437E-5</v>
      </c>
      <c r="I259" s="6">
        <f t="shared" si="207"/>
        <v>1.575602093052034E-2</v>
      </c>
      <c r="J259" s="6">
        <f t="shared" si="208"/>
        <v>1.5806091554635089E-2</v>
      </c>
    </row>
    <row r="260" spans="1:10" x14ac:dyDescent="0.25">
      <c r="A260" s="11">
        <f t="shared" si="200"/>
        <v>1.5759979005845776E-2</v>
      </c>
      <c r="B260" s="6">
        <f t="shared" si="201"/>
        <v>5.8791231017438252E-2</v>
      </c>
      <c r="C260" s="10">
        <f t="shared" si="202"/>
        <v>5.3670944791083746E-5</v>
      </c>
      <c r="D260" s="6">
        <f t="shared" si="203"/>
        <v>1.581364995063686E-2</v>
      </c>
      <c r="E260" s="6">
        <f t="shared" si="204"/>
        <v>1.3257692175318924E-2</v>
      </c>
      <c r="F260" s="10">
        <f t="shared" si="197"/>
        <v>4.9819135862277014E-5</v>
      </c>
      <c r="G260" s="10">
        <f t="shared" si="205"/>
        <v>5.039611295717425E-5</v>
      </c>
      <c r="H260" s="10">
        <f t="shared" si="206"/>
        <v>5.0107624409725632E-5</v>
      </c>
      <c r="I260" s="6">
        <f t="shared" si="207"/>
        <v>1.575602093052034E-2</v>
      </c>
      <c r="J260" s="6">
        <f t="shared" si="208"/>
        <v>1.5806128554930066E-2</v>
      </c>
    </row>
    <row r="261" spans="1:10" x14ac:dyDescent="0.25">
      <c r="A261" s="11">
        <f t="shared" si="200"/>
        <v>1.5756218307992377E-2</v>
      </c>
      <c r="B261" s="6">
        <f t="shared" si="201"/>
        <v>5.8805263322142594E-2</v>
      </c>
      <c r="C261" s="10">
        <f t="shared" si="202"/>
        <v>5.3696568235815662E-5</v>
      </c>
      <c r="D261" s="6">
        <f t="shared" si="203"/>
        <v>1.5809914876228192E-2</v>
      </c>
      <c r="E261" s="6">
        <f t="shared" si="204"/>
        <v>1.3255030779380643E-2</v>
      </c>
      <c r="F261" s="10">
        <f t="shared" si="197"/>
        <v>4.9856261033404288E-5</v>
      </c>
      <c r="G261" s="10">
        <f t="shared" si="205"/>
        <v>5.039611295717425E-5</v>
      </c>
      <c r="H261" s="10">
        <f t="shared" si="206"/>
        <v>5.0126186995289269E-5</v>
      </c>
      <c r="I261" s="6">
        <f t="shared" si="207"/>
        <v>1.575602093052034E-2</v>
      </c>
      <c r="J261" s="6">
        <f t="shared" si="208"/>
        <v>1.5806147117515629E-2</v>
      </c>
    </row>
    <row r="262" spans="1:10" x14ac:dyDescent="0.25">
      <c r="A262" s="11">
        <f t="shared" si="200"/>
        <v>1.5754334428636094E-2</v>
      </c>
      <c r="B262" s="6">
        <f t="shared" si="201"/>
        <v>5.8812295166116406E-2</v>
      </c>
      <c r="C262" s="10">
        <f t="shared" si="202"/>
        <v>5.3709410911590043E-5</v>
      </c>
      <c r="D262" s="6">
        <f t="shared" si="203"/>
        <v>1.5808043839547682E-2</v>
      </c>
      <c r="E262" s="6">
        <f t="shared" si="204"/>
        <v>1.3253697507154707E-2</v>
      </c>
      <c r="F262" s="10">
        <f t="shared" si="197"/>
        <v>4.9874872394250316E-5</v>
      </c>
      <c r="G262" s="10">
        <f t="shared" si="205"/>
        <v>5.039611295717425E-5</v>
      </c>
      <c r="H262" s="10">
        <f t="shared" si="206"/>
        <v>5.0135492675712286E-5</v>
      </c>
      <c r="I262" s="6">
        <f t="shared" si="207"/>
        <v>1.575602093052034E-2</v>
      </c>
      <c r="J262" s="6">
        <f t="shared" si="208"/>
        <v>1.5806156423196053E-2</v>
      </c>
    </row>
    <row r="263" spans="1:10" x14ac:dyDescent="0.25">
      <c r="A263" s="11">
        <f t="shared" ref="A263:A273" si="209">A262+(J262-D262)/2</f>
        <v>1.5753390720460281E-2</v>
      </c>
      <c r="B263" s="6">
        <f t="shared" ref="B263:B273" si="210">$D$13/A263/0.167</f>
        <v>5.8815818321529191E-2</v>
      </c>
      <c r="C263" s="10">
        <f t="shared" ref="C263:C273" si="211">B263^2/2/32.2</f>
        <v>5.3715846037750447E-5</v>
      </c>
      <c r="D263" s="6">
        <f t="shared" ref="D263:D273" si="212">A263+C263</f>
        <v>1.580710656649803E-2</v>
      </c>
      <c r="E263" s="6">
        <f t="shared" ref="E263:E273" si="213">A263*0.167/(0.167+2*A263)</f>
        <v>1.3253029600401074E-2</v>
      </c>
      <c r="F263" s="10">
        <f t="shared" si="197"/>
        <v>4.9884199042591239E-5</v>
      </c>
      <c r="G263" s="10">
        <f t="shared" ref="G263:G273" si="214">G262</f>
        <v>5.039611295717425E-5</v>
      </c>
      <c r="H263" s="10">
        <f t="shared" ref="H263:H273" si="215">((G263+F263)/2)*D$23</f>
        <v>5.0140155999882748E-5</v>
      </c>
      <c r="I263" s="6">
        <f t="shared" ref="I263:I273" si="216">I262</f>
        <v>1.575602093052034E-2</v>
      </c>
      <c r="J263" s="6">
        <f t="shared" ref="J263:J273" si="217">H263+I263</f>
        <v>1.5806161086520224E-2</v>
      </c>
    </row>
    <row r="264" spans="1:10" x14ac:dyDescent="0.25">
      <c r="A264" s="11">
        <f t="shared" si="209"/>
        <v>1.5752917980471376E-2</v>
      </c>
      <c r="B264" s="6">
        <f t="shared" si="210"/>
        <v>5.8817583365271257E-2</v>
      </c>
      <c r="C264" s="10">
        <f t="shared" si="211"/>
        <v>5.3719070076562634E-5</v>
      </c>
      <c r="D264" s="6">
        <f t="shared" si="212"/>
        <v>1.5806637050547939E-2</v>
      </c>
      <c r="E264" s="6">
        <f t="shared" si="213"/>
        <v>1.325269501525554E-2</v>
      </c>
      <c r="F264" s="10">
        <f t="shared" si="197"/>
        <v>4.9888871999818714E-5</v>
      </c>
      <c r="G264" s="10">
        <f t="shared" si="214"/>
        <v>5.039611295717425E-5</v>
      </c>
      <c r="H264" s="10">
        <f t="shared" si="215"/>
        <v>5.0142492478496482E-5</v>
      </c>
      <c r="I264" s="6">
        <f t="shared" si="216"/>
        <v>1.575602093052034E-2</v>
      </c>
      <c r="J264" s="6">
        <f t="shared" si="217"/>
        <v>1.5806163422998835E-2</v>
      </c>
    </row>
    <row r="265" spans="1:10" x14ac:dyDescent="0.25">
      <c r="A265" s="11">
        <f t="shared" si="209"/>
        <v>1.5752681166696824E-2</v>
      </c>
      <c r="B265" s="6">
        <f t="shared" si="210"/>
        <v>5.8818467583886452E-2</v>
      </c>
      <c r="C265" s="10">
        <f t="shared" si="211"/>
        <v>5.3720685231625796E-5</v>
      </c>
      <c r="D265" s="6">
        <f t="shared" si="212"/>
        <v>1.5806401851928449E-2</v>
      </c>
      <c r="E265" s="6">
        <f t="shared" si="213"/>
        <v>1.3252527407395983E-2</v>
      </c>
      <c r="F265" s="10">
        <f t="shared" si="197"/>
        <v>4.9891213085419766E-5</v>
      </c>
      <c r="G265" s="10">
        <f t="shared" si="214"/>
        <v>5.039611295717425E-5</v>
      </c>
      <c r="H265" s="10">
        <f t="shared" si="215"/>
        <v>5.0143663021297008E-5</v>
      </c>
      <c r="I265" s="6">
        <f t="shared" si="216"/>
        <v>1.575602093052034E-2</v>
      </c>
      <c r="J265" s="6">
        <f t="shared" si="217"/>
        <v>1.5806164593541637E-2</v>
      </c>
    </row>
    <row r="266" spans="1:10" x14ac:dyDescent="0.25">
      <c r="A266" s="11">
        <f t="shared" si="209"/>
        <v>1.5752562537503418E-2</v>
      </c>
      <c r="B266" s="6">
        <f t="shared" si="210"/>
        <v>5.8818910533238358E-2</v>
      </c>
      <c r="C266" s="10">
        <f t="shared" si="211"/>
        <v>5.3721494352749968E-5</v>
      </c>
      <c r="D266" s="6">
        <f t="shared" si="212"/>
        <v>1.5806284031856167E-2</v>
      </c>
      <c r="E266" s="6">
        <f t="shared" si="213"/>
        <v>1.3252443445825627E-2</v>
      </c>
      <c r="F266" s="10">
        <f t="shared" si="197"/>
        <v>4.9892385881172172E-5</v>
      </c>
      <c r="G266" s="10">
        <f t="shared" si="214"/>
        <v>5.039611295717425E-5</v>
      </c>
      <c r="H266" s="10">
        <f t="shared" si="215"/>
        <v>5.0144249419173208E-5</v>
      </c>
      <c r="I266" s="6">
        <f t="shared" si="216"/>
        <v>1.575602093052034E-2</v>
      </c>
      <c r="J266" s="6">
        <f t="shared" si="217"/>
        <v>1.5806165179939515E-2</v>
      </c>
    </row>
    <row r="267" spans="1:10" x14ac:dyDescent="0.25">
      <c r="A267" s="11">
        <f t="shared" si="209"/>
        <v>1.5752503111545094E-2</v>
      </c>
      <c r="B267" s="6">
        <f t="shared" si="210"/>
        <v>5.8819132426235383E-2</v>
      </c>
      <c r="C267" s="10">
        <f t="shared" si="211"/>
        <v>5.3721899679736251E-5</v>
      </c>
      <c r="D267" s="6">
        <f t="shared" si="212"/>
        <v>1.580622501122483E-2</v>
      </c>
      <c r="E267" s="6">
        <f t="shared" si="213"/>
        <v>1.3252401386147158E-2</v>
      </c>
      <c r="F267" s="10">
        <f t="shared" si="197"/>
        <v>4.98929733938692E-5</v>
      </c>
      <c r="G267" s="10">
        <f t="shared" si="214"/>
        <v>5.039611295717425E-5</v>
      </c>
      <c r="H267" s="10">
        <f t="shared" si="215"/>
        <v>5.0144543175521725E-5</v>
      </c>
      <c r="I267" s="6">
        <f t="shared" si="216"/>
        <v>1.575602093052034E-2</v>
      </c>
      <c r="J267" s="6">
        <f t="shared" si="217"/>
        <v>1.5806165473695861E-2</v>
      </c>
    </row>
    <row r="268" spans="1:10" x14ac:dyDescent="0.25">
      <c r="A268" s="11">
        <f t="shared" si="209"/>
        <v>1.5752473342780609E-2</v>
      </c>
      <c r="B268" s="6">
        <f t="shared" si="210"/>
        <v>5.8819243581662364E-2</v>
      </c>
      <c r="C268" s="10">
        <f t="shared" si="211"/>
        <v>5.3722102725449205E-5</v>
      </c>
      <c r="D268" s="6">
        <f t="shared" si="212"/>
        <v>1.5806195445506058E-2</v>
      </c>
      <c r="E268" s="6">
        <f t="shared" si="213"/>
        <v>1.3252380316806029E-2</v>
      </c>
      <c r="F268" s="10">
        <f t="shared" si="197"/>
        <v>4.9893267705218993E-5</v>
      </c>
      <c r="G268" s="10">
        <f t="shared" si="214"/>
        <v>5.039611295717425E-5</v>
      </c>
      <c r="H268" s="10">
        <f t="shared" si="215"/>
        <v>5.0144690331196625E-5</v>
      </c>
      <c r="I268" s="6">
        <f t="shared" si="216"/>
        <v>1.575602093052034E-2</v>
      </c>
      <c r="J268" s="6">
        <f t="shared" si="217"/>
        <v>1.5806165620851537E-2</v>
      </c>
    </row>
    <row r="269" spans="1:10" x14ac:dyDescent="0.25">
      <c r="A269" s="11">
        <f t="shared" si="209"/>
        <v>1.575245843045335E-2</v>
      </c>
      <c r="B269" s="6">
        <f t="shared" si="210"/>
        <v>5.881929926387941E-2</v>
      </c>
      <c r="C269" s="10">
        <f t="shared" si="211"/>
        <v>5.3722204439344792E-5</v>
      </c>
      <c r="D269" s="6">
        <f t="shared" si="212"/>
        <v>1.5806180634892697E-2</v>
      </c>
      <c r="E269" s="6">
        <f t="shared" si="213"/>
        <v>1.3252369762352161E-2</v>
      </c>
      <c r="F269" s="10">
        <f t="shared" si="197"/>
        <v>4.9893415138048312E-5</v>
      </c>
      <c r="G269" s="10">
        <f t="shared" si="214"/>
        <v>5.039611295717425E-5</v>
      </c>
      <c r="H269" s="10">
        <f t="shared" si="215"/>
        <v>5.0144764047611284E-5</v>
      </c>
      <c r="I269" s="6">
        <f t="shared" si="216"/>
        <v>1.575602093052034E-2</v>
      </c>
      <c r="J269" s="6">
        <f t="shared" si="217"/>
        <v>1.5806165694567952E-2</v>
      </c>
    </row>
    <row r="270" spans="1:10" x14ac:dyDescent="0.25">
      <c r="A270" s="11">
        <f t="shared" si="209"/>
        <v>1.575245096029098E-2</v>
      </c>
      <c r="B270" s="6">
        <f t="shared" si="210"/>
        <v>5.8819327157298484E-2</v>
      </c>
      <c r="C270" s="10">
        <f t="shared" si="211"/>
        <v>5.3722255391883706E-5</v>
      </c>
      <c r="D270" s="6">
        <f t="shared" si="212"/>
        <v>1.5806173215682864E-2</v>
      </c>
      <c r="E270" s="6">
        <f t="shared" si="213"/>
        <v>1.3252364475216187E-2</v>
      </c>
      <c r="F270" s="10">
        <f t="shared" si="197"/>
        <v>4.9893488993082718E-5</v>
      </c>
      <c r="G270" s="10">
        <f t="shared" si="214"/>
        <v>5.039611295717425E-5</v>
      </c>
      <c r="H270" s="10">
        <f t="shared" si="215"/>
        <v>5.0144800975128481E-5</v>
      </c>
      <c r="I270" s="6">
        <f t="shared" si="216"/>
        <v>1.575602093052034E-2</v>
      </c>
      <c r="J270" s="6">
        <f t="shared" si="217"/>
        <v>1.5806165731495469E-2</v>
      </c>
    </row>
    <row r="271" spans="1:10" x14ac:dyDescent="0.25">
      <c r="A271" s="11">
        <f t="shared" si="209"/>
        <v>1.5752447218197282E-2</v>
      </c>
      <c r="B271" s="6">
        <f t="shared" si="210"/>
        <v>5.8819341130202527E-2</v>
      </c>
      <c r="C271" s="10">
        <f t="shared" si="211"/>
        <v>5.3722280916011405E-5</v>
      </c>
      <c r="D271" s="6">
        <f t="shared" si="212"/>
        <v>1.5806169499113294E-2</v>
      </c>
      <c r="E271" s="6">
        <f t="shared" si="213"/>
        <v>1.3252361826684673E-2</v>
      </c>
      <c r="F271" s="10">
        <f t="shared" si="197"/>
        <v>4.9893525989985323E-5</v>
      </c>
      <c r="G271" s="10">
        <f t="shared" si="214"/>
        <v>5.039611295717425E-5</v>
      </c>
      <c r="H271" s="10">
        <f t="shared" si="215"/>
        <v>5.0144819473579787E-5</v>
      </c>
      <c r="I271" s="6">
        <f t="shared" si="216"/>
        <v>1.575602093052034E-2</v>
      </c>
      <c r="J271" s="6">
        <f t="shared" si="217"/>
        <v>1.5806165749993922E-2</v>
      </c>
    </row>
    <row r="272" spans="1:10" x14ac:dyDescent="0.25">
      <c r="A272" s="11">
        <f t="shared" si="209"/>
        <v>1.5752445343637594E-2</v>
      </c>
      <c r="B272" s="6">
        <f t="shared" si="210"/>
        <v>5.8819348129773914E-2</v>
      </c>
      <c r="C272" s="10">
        <f t="shared" si="211"/>
        <v>5.3722293702042509E-5</v>
      </c>
      <c r="D272" s="6">
        <f t="shared" si="212"/>
        <v>1.5806167637339635E-2</v>
      </c>
      <c r="E272" s="6">
        <f t="shared" si="213"/>
        <v>1.3252360499932571E-2</v>
      </c>
      <c r="F272" s="10">
        <f t="shared" si="197"/>
        <v>4.9893544523180796E-5</v>
      </c>
      <c r="G272" s="10">
        <f t="shared" si="214"/>
        <v>5.039611295717425E-5</v>
      </c>
      <c r="H272" s="10">
        <f t="shared" si="215"/>
        <v>5.0144828740177523E-5</v>
      </c>
      <c r="I272" s="6">
        <f t="shared" si="216"/>
        <v>1.575602093052034E-2</v>
      </c>
      <c r="J272" s="6">
        <f t="shared" si="217"/>
        <v>1.580616575926052E-2</v>
      </c>
    </row>
    <row r="273" spans="1:10" x14ac:dyDescent="0.25">
      <c r="A273" s="11">
        <f t="shared" si="209"/>
        <v>1.5752444404598036E-2</v>
      </c>
      <c r="B273" s="6">
        <f t="shared" si="210"/>
        <v>5.881935163613098E-2</v>
      </c>
      <c r="C273" s="10">
        <f t="shared" si="211"/>
        <v>5.3722300107062483E-5</v>
      </c>
      <c r="D273" s="6">
        <f t="shared" si="212"/>
        <v>1.58061667047051E-2</v>
      </c>
      <c r="E273" s="6">
        <f t="shared" si="213"/>
        <v>1.325235983531103E-2</v>
      </c>
      <c r="F273" s="10">
        <f t="shared" si="197"/>
        <v>4.9893553807179753E-5</v>
      </c>
      <c r="G273" s="10">
        <f t="shared" si="214"/>
        <v>5.039611295717425E-5</v>
      </c>
      <c r="H273" s="10">
        <f t="shared" si="215"/>
        <v>5.0144833382177002E-5</v>
      </c>
      <c r="I273" s="6">
        <f t="shared" si="216"/>
        <v>1.575602093052034E-2</v>
      </c>
      <c r="J273" s="6">
        <f t="shared" si="217"/>
        <v>1.5806165763902518E-2</v>
      </c>
    </row>
    <row r="274" spans="1:10" x14ac:dyDescent="0.25">
      <c r="A274" s="11">
        <f t="shared" ref="A274:A275" si="218">A273+(J273-D273)/2</f>
        <v>1.5752443934196746E-2</v>
      </c>
      <c r="B274" s="6">
        <f t="shared" ref="B274:B275" si="219">$D$13/A274/0.167</f>
        <v>5.8819353392601213E-2</v>
      </c>
      <c r="C274" s="10">
        <f t="shared" ref="C274:C275" si="220">B274^2/2/32.2</f>
        <v>5.3722303315585523E-5</v>
      </c>
      <c r="D274" s="6">
        <f t="shared" ref="D274:D275" si="221">A274+C274</f>
        <v>1.5806166237512333E-2</v>
      </c>
      <c r="E274" s="6">
        <f t="shared" ref="E274:E275" si="222">A274*0.167/(0.167+2*A274)</f>
        <v>1.3252359502376352E-2</v>
      </c>
      <c r="F274" s="10">
        <f t="shared" si="197"/>
        <v>4.9893558457895282E-5</v>
      </c>
      <c r="G274" s="10">
        <f t="shared" ref="G274:G275" si="223">G273</f>
        <v>5.039611295717425E-5</v>
      </c>
      <c r="H274" s="10">
        <f t="shared" si="198"/>
        <v>5.0144835707534763E-5</v>
      </c>
      <c r="I274" s="6">
        <f t="shared" ref="I274:I275" si="224">I273</f>
        <v>1.575602093052034E-2</v>
      </c>
      <c r="J274" s="6">
        <f t="shared" si="199"/>
        <v>1.5806165766227877E-2</v>
      </c>
    </row>
    <row r="275" spans="1:10" x14ac:dyDescent="0.25">
      <c r="A275" s="25">
        <f t="shared" si="218"/>
        <v>1.5752443698554518E-2</v>
      </c>
      <c r="B275" s="6">
        <f t="shared" si="219"/>
        <v>5.8819354272485233E-2</v>
      </c>
      <c r="C275" s="10">
        <f t="shared" si="220"/>
        <v>5.372230492285911E-5</v>
      </c>
      <c r="D275" s="6">
        <f t="shared" si="221"/>
        <v>1.5806166003477378E-2</v>
      </c>
      <c r="E275" s="6">
        <f t="shared" si="222"/>
        <v>1.3252359335596473E-2</v>
      </c>
      <c r="F275" s="10">
        <f t="shared" si="197"/>
        <v>4.9893560787619105E-5</v>
      </c>
      <c r="G275" s="10">
        <f t="shared" si="223"/>
        <v>5.039611295717425E-5</v>
      </c>
      <c r="H275" s="10">
        <f t="shared" si="198"/>
        <v>5.0144836872396678E-5</v>
      </c>
      <c r="I275" s="6">
        <f t="shared" si="224"/>
        <v>1.575602093052034E-2</v>
      </c>
      <c r="J275" s="6">
        <f t="shared" si="199"/>
        <v>1.5806165767392737E-2</v>
      </c>
    </row>
    <row r="277" spans="1:10" x14ac:dyDescent="0.25">
      <c r="A277" s="8" t="s">
        <v>82</v>
      </c>
      <c r="B277">
        <f>B244+1</f>
        <v>9</v>
      </c>
      <c r="C277" t="s">
        <v>83</v>
      </c>
      <c r="D277">
        <f>D$12/100</f>
        <v>1</v>
      </c>
      <c r="E277" t="s">
        <v>15</v>
      </c>
    </row>
    <row r="278" spans="1:10" x14ac:dyDescent="0.25">
      <c r="A278" s="4" t="s">
        <v>89</v>
      </c>
      <c r="B278" s="4" t="s">
        <v>86</v>
      </c>
      <c r="C278" s="4" t="s">
        <v>88</v>
      </c>
      <c r="D278" s="4" t="s">
        <v>91</v>
      </c>
      <c r="E278" s="4" t="s">
        <v>93</v>
      </c>
      <c r="F278" s="4" t="s">
        <v>95</v>
      </c>
      <c r="G278" s="4" t="s">
        <v>95</v>
      </c>
      <c r="H278" s="4" t="s">
        <v>97</v>
      </c>
      <c r="I278" s="4" t="s">
        <v>99</v>
      </c>
      <c r="J278" s="4" t="s">
        <v>99</v>
      </c>
    </row>
    <row r="279" spans="1:10" x14ac:dyDescent="0.25">
      <c r="A279" s="4" t="s">
        <v>84</v>
      </c>
      <c r="B279" s="4" t="s">
        <v>85</v>
      </c>
      <c r="C279" s="4" t="s">
        <v>87</v>
      </c>
      <c r="D279" s="4" t="s">
        <v>90</v>
      </c>
      <c r="E279" s="4" t="s">
        <v>92</v>
      </c>
      <c r="F279" s="4" t="s">
        <v>94</v>
      </c>
      <c r="G279" s="4" t="s">
        <v>28</v>
      </c>
      <c r="H279" s="4" t="s">
        <v>96</v>
      </c>
      <c r="I279" s="4" t="s">
        <v>32</v>
      </c>
      <c r="J279" s="4" t="s">
        <v>98</v>
      </c>
    </row>
    <row r="280" spans="1:10" x14ac:dyDescent="0.25">
      <c r="A280" s="4" t="s">
        <v>0</v>
      </c>
      <c r="B280" s="4" t="s">
        <v>22</v>
      </c>
      <c r="C280" s="4" t="s">
        <v>0</v>
      </c>
      <c r="D280" s="4" t="s">
        <v>0</v>
      </c>
      <c r="E280" s="4" t="s">
        <v>0</v>
      </c>
      <c r="F280" s="4" t="s">
        <v>20</v>
      </c>
      <c r="G280" s="4" t="s">
        <v>20</v>
      </c>
      <c r="H280" s="4" t="s">
        <v>0</v>
      </c>
      <c r="I280" s="4" t="s">
        <v>0</v>
      </c>
      <c r="J280" s="4" t="s">
        <v>0</v>
      </c>
    </row>
    <row r="281" spans="1:10" x14ac:dyDescent="0.25">
      <c r="A281" s="11">
        <f>A$27</f>
        <v>4.5999999999999999E-2</v>
      </c>
      <c r="B281" s="6">
        <f>$D$13/A281/0.167</f>
        <v>2.0142360142666429E-2</v>
      </c>
      <c r="C281" s="10">
        <f>B281^2/2/32.2</f>
        <v>6.2999172688956077E-6</v>
      </c>
      <c r="D281" s="6">
        <f>A281+C281</f>
        <v>4.6006299917268893E-2</v>
      </c>
      <c r="E281" s="6">
        <f>A281*0.167/(0.167+2*A281)</f>
        <v>2.966023166023166E-2</v>
      </c>
      <c r="F281" s="10">
        <f t="shared" ref="F281:F308" si="225">$D$15^2*B281^2/($D$14^2*E281^1.333)</f>
        <v>1.9990924920768716E-6</v>
      </c>
      <c r="G281" s="10">
        <f>F275</f>
        <v>4.9893560787619105E-5</v>
      </c>
      <c r="H281" s="10">
        <f>((G281+F281)/2)*D$23</f>
        <v>2.5946326639847987E-5</v>
      </c>
      <c r="I281" s="6">
        <f>D275</f>
        <v>1.5806166003477378E-2</v>
      </c>
      <c r="J281" s="6">
        <f>H281+I281</f>
        <v>1.5832112330117228E-2</v>
      </c>
    </row>
    <row r="282" spans="1:10" x14ac:dyDescent="0.25">
      <c r="A282" s="11">
        <f>A281+(J281-D281)/2</f>
        <v>3.0912906206424166E-2</v>
      </c>
      <c r="B282" s="6">
        <f>$D$13/A282/0.167</f>
        <v>2.9972871537070334E-2</v>
      </c>
      <c r="C282" s="10">
        <f>B282^2/2/32.2</f>
        <v>1.3949891741890075E-5</v>
      </c>
      <c r="D282" s="6">
        <f>A282+C282</f>
        <v>3.0926856098166058E-2</v>
      </c>
      <c r="E282" s="6">
        <f>A282*0.167/(0.167+2*A282)</f>
        <v>2.2560633706649826E-2</v>
      </c>
      <c r="F282" s="10">
        <f t="shared" si="225"/>
        <v>6.374707523568617E-6</v>
      </c>
      <c r="G282" s="10">
        <f>G281</f>
        <v>4.9893560787619105E-5</v>
      </c>
      <c r="H282" s="10">
        <f t="shared" ref="H282:H308" si="226">((G282+F282)/2)*D$23</f>
        <v>2.8134134155593862E-5</v>
      </c>
      <c r="I282" s="6">
        <f>I281</f>
        <v>1.5806166003477378E-2</v>
      </c>
      <c r="J282" s="6">
        <f t="shared" ref="J282:J308" si="227">H282+I282</f>
        <v>1.5834300137632974E-2</v>
      </c>
    </row>
    <row r="283" spans="1:10" x14ac:dyDescent="0.25">
      <c r="A283" s="11">
        <f t="shared" ref="A283:A295" si="228">A282+(J282-D282)/2</f>
        <v>2.3366628226157624E-2</v>
      </c>
      <c r="B283" s="6">
        <f t="shared" ref="B283:B295" si="229">$D$13/A283/0.167</f>
        <v>3.9652642974198432E-2</v>
      </c>
      <c r="C283" s="10">
        <f t="shared" ref="C283:C295" si="230">B283^2/2/32.2</f>
        <v>2.4415094640360997E-5</v>
      </c>
      <c r="D283" s="6">
        <f t="shared" ref="D283:D295" si="231">A283+C283</f>
        <v>2.3391043320797986E-2</v>
      </c>
      <c r="E283" s="6">
        <f t="shared" ref="E283:E295" si="232">A283*0.167/(0.167+2*A283)</f>
        <v>1.8257462495729699E-2</v>
      </c>
      <c r="F283" s="10">
        <f t="shared" si="225"/>
        <v>1.4793299091435775E-5</v>
      </c>
      <c r="G283" s="10">
        <f t="shared" ref="G283:G295" si="233">G282</f>
        <v>4.9893560787619105E-5</v>
      </c>
      <c r="H283" s="10">
        <f t="shared" ref="H283:H295" si="234">((G283+F283)/2)*D$23</f>
        <v>3.2343429939527439E-5</v>
      </c>
      <c r="I283" s="6">
        <f t="shared" ref="I283:I295" si="235">I282</f>
        <v>1.5806166003477378E-2</v>
      </c>
      <c r="J283" s="6">
        <f t="shared" ref="J283:J295" si="236">H283+I283</f>
        <v>1.5838509433416907E-2</v>
      </c>
    </row>
    <row r="284" spans="1:10" x14ac:dyDescent="0.25">
      <c r="A284" s="11">
        <f t="shared" si="228"/>
        <v>1.9590361282467085E-2</v>
      </c>
      <c r="B284" s="6">
        <f t="shared" si="229"/>
        <v>4.7296144935922907E-2</v>
      </c>
      <c r="C284" s="10">
        <f t="shared" si="230"/>
        <v>3.4734865307450716E-5</v>
      </c>
      <c r="D284" s="6">
        <f t="shared" si="231"/>
        <v>1.9625096147774537E-2</v>
      </c>
      <c r="E284" s="6">
        <f t="shared" si="232"/>
        <v>1.5867585938552788E-2</v>
      </c>
      <c r="F284" s="10">
        <f t="shared" si="225"/>
        <v>2.5374140826951854E-5</v>
      </c>
      <c r="G284" s="10">
        <f t="shared" si="233"/>
        <v>4.9893560787619105E-5</v>
      </c>
      <c r="H284" s="10">
        <f t="shared" si="234"/>
        <v>3.7633850807285481E-5</v>
      </c>
      <c r="I284" s="6">
        <f t="shared" si="235"/>
        <v>1.5806166003477378E-2</v>
      </c>
      <c r="J284" s="6">
        <f t="shared" si="236"/>
        <v>1.5843799854284663E-2</v>
      </c>
    </row>
    <row r="285" spans="1:10" x14ac:dyDescent="0.25">
      <c r="A285" s="11">
        <f t="shared" si="228"/>
        <v>1.7699713135722148E-2</v>
      </c>
      <c r="B285" s="6">
        <f t="shared" si="229"/>
        <v>5.2348225050758854E-2</v>
      </c>
      <c r="C285" s="10">
        <f t="shared" si="230"/>
        <v>4.2551811583305849E-5</v>
      </c>
      <c r="D285" s="6">
        <f t="shared" si="231"/>
        <v>1.7742264947305453E-2</v>
      </c>
      <c r="E285" s="6">
        <f t="shared" si="232"/>
        <v>1.4604053717530856E-2</v>
      </c>
      <c r="F285" s="10">
        <f t="shared" si="225"/>
        <v>3.472015737953223E-5</v>
      </c>
      <c r="G285" s="10">
        <f t="shared" si="233"/>
        <v>4.9893560787619105E-5</v>
      </c>
      <c r="H285" s="10">
        <f t="shared" si="234"/>
        <v>4.2306859083575664E-5</v>
      </c>
      <c r="I285" s="6">
        <f t="shared" si="235"/>
        <v>1.5806166003477378E-2</v>
      </c>
      <c r="J285" s="6">
        <f t="shared" si="236"/>
        <v>1.5848472862560952E-2</v>
      </c>
    </row>
    <row r="286" spans="1:10" x14ac:dyDescent="0.25">
      <c r="A286" s="11">
        <f t="shared" si="228"/>
        <v>1.6752817093349897E-2</v>
      </c>
      <c r="B286" s="6">
        <f t="shared" si="229"/>
        <v>5.5307030536998661E-2</v>
      </c>
      <c r="C286" s="10">
        <f t="shared" si="230"/>
        <v>4.7497944515846309E-5</v>
      </c>
      <c r="D286" s="6">
        <f t="shared" si="231"/>
        <v>1.6800315037865745E-2</v>
      </c>
      <c r="E286" s="6">
        <f t="shared" si="232"/>
        <v>1.3953325880031628E-2</v>
      </c>
      <c r="F286" s="10">
        <f t="shared" si="225"/>
        <v>4.1183769446072004E-5</v>
      </c>
      <c r="G286" s="10">
        <f t="shared" si="233"/>
        <v>4.9893560787619105E-5</v>
      </c>
      <c r="H286" s="10">
        <f t="shared" si="234"/>
        <v>4.5538665116845555E-5</v>
      </c>
      <c r="I286" s="6">
        <f t="shared" si="235"/>
        <v>1.5806166003477378E-2</v>
      </c>
      <c r="J286" s="6">
        <f t="shared" si="236"/>
        <v>1.5851704668594223E-2</v>
      </c>
    </row>
    <row r="287" spans="1:10" x14ac:dyDescent="0.25">
      <c r="A287" s="11">
        <f t="shared" si="228"/>
        <v>1.6278511908714134E-2</v>
      </c>
      <c r="B287" s="6">
        <f t="shared" si="229"/>
        <v>5.6918505312924847E-2</v>
      </c>
      <c r="C287" s="10">
        <f t="shared" si="230"/>
        <v>5.0306152904618846E-5</v>
      </c>
      <c r="D287" s="6">
        <f t="shared" si="231"/>
        <v>1.6328818061618754E-2</v>
      </c>
      <c r="E287" s="6">
        <f t="shared" si="232"/>
        <v>1.3622730168808219E-2</v>
      </c>
      <c r="F287" s="10">
        <f t="shared" si="225"/>
        <v>4.5035365377784213E-5</v>
      </c>
      <c r="G287" s="10">
        <f t="shared" si="233"/>
        <v>4.9893560787619105E-5</v>
      </c>
      <c r="H287" s="10">
        <f t="shared" si="234"/>
        <v>4.7464463082701659E-5</v>
      </c>
      <c r="I287" s="6">
        <f t="shared" si="235"/>
        <v>1.5806166003477378E-2</v>
      </c>
      <c r="J287" s="6">
        <f t="shared" si="236"/>
        <v>1.5853630466560079E-2</v>
      </c>
    </row>
    <row r="288" spans="1:10" x14ac:dyDescent="0.25">
      <c r="A288" s="11">
        <f t="shared" si="228"/>
        <v>1.6040918111184799E-2</v>
      </c>
      <c r="B288" s="6">
        <f t="shared" si="229"/>
        <v>5.7761567021316837E-2</v>
      </c>
      <c r="C288" s="10">
        <f t="shared" si="230"/>
        <v>5.1807432061460815E-5</v>
      </c>
      <c r="D288" s="6">
        <f t="shared" si="231"/>
        <v>1.6092725543246259E-2</v>
      </c>
      <c r="E288" s="6">
        <f t="shared" si="232"/>
        <v>1.3455940408223226E-2</v>
      </c>
      <c r="F288" s="10">
        <f t="shared" si="225"/>
        <v>4.7147246342408875E-5</v>
      </c>
      <c r="G288" s="10">
        <f t="shared" si="233"/>
        <v>4.9893560787619105E-5</v>
      </c>
      <c r="H288" s="10">
        <f t="shared" si="234"/>
        <v>4.852040356501399E-5</v>
      </c>
      <c r="I288" s="6">
        <f t="shared" si="235"/>
        <v>1.5806166003477378E-2</v>
      </c>
      <c r="J288" s="6">
        <f t="shared" si="236"/>
        <v>1.5854686407042393E-2</v>
      </c>
    </row>
    <row r="289" spans="1:10" x14ac:dyDescent="0.25">
      <c r="A289" s="11">
        <f t="shared" si="228"/>
        <v>1.5921898543082867E-2</v>
      </c>
      <c r="B289" s="6">
        <f t="shared" si="229"/>
        <v>5.81933469840622E-2</v>
      </c>
      <c r="C289" s="10">
        <f t="shared" si="230"/>
        <v>5.2584870080861197E-5</v>
      </c>
      <c r="D289" s="6">
        <f t="shared" si="231"/>
        <v>1.597448341316373E-2</v>
      </c>
      <c r="E289" s="6">
        <f t="shared" si="232"/>
        <v>1.3372089527854987E-2</v>
      </c>
      <c r="F289" s="10">
        <f t="shared" si="225"/>
        <v>4.8255172545381382E-5</v>
      </c>
      <c r="G289" s="10">
        <f t="shared" si="233"/>
        <v>4.9893560787619105E-5</v>
      </c>
      <c r="H289" s="10">
        <f t="shared" si="234"/>
        <v>4.9074366666500247E-5</v>
      </c>
      <c r="I289" s="6">
        <f t="shared" si="235"/>
        <v>1.5806166003477378E-2</v>
      </c>
      <c r="J289" s="6">
        <f t="shared" si="236"/>
        <v>1.5855240370143877E-2</v>
      </c>
    </row>
    <row r="290" spans="1:10" x14ac:dyDescent="0.25">
      <c r="A290" s="11">
        <f t="shared" si="228"/>
        <v>1.5862277021572939E-2</v>
      </c>
      <c r="B290" s="6">
        <f t="shared" si="229"/>
        <v>5.8412078247185799E-2</v>
      </c>
      <c r="C290" s="10">
        <f t="shared" si="230"/>
        <v>5.2980914365766402E-5</v>
      </c>
      <c r="D290" s="6">
        <f t="shared" si="231"/>
        <v>1.5915257935938704E-2</v>
      </c>
      <c r="E290" s="6">
        <f t="shared" si="232"/>
        <v>1.3330009848846086E-2</v>
      </c>
      <c r="F290" s="10">
        <f t="shared" si="225"/>
        <v>4.882330044724204E-5</v>
      </c>
      <c r="G290" s="10">
        <f t="shared" si="233"/>
        <v>4.9893560787619105E-5</v>
      </c>
      <c r="H290" s="10">
        <f t="shared" si="234"/>
        <v>4.9358430617430573E-5</v>
      </c>
      <c r="I290" s="6">
        <f t="shared" si="235"/>
        <v>1.5806166003477378E-2</v>
      </c>
      <c r="J290" s="6">
        <f t="shared" si="236"/>
        <v>1.5855524434094808E-2</v>
      </c>
    </row>
    <row r="291" spans="1:10" x14ac:dyDescent="0.25">
      <c r="A291" s="11">
        <f t="shared" si="228"/>
        <v>1.5832410270650993E-2</v>
      </c>
      <c r="B291" s="6">
        <f t="shared" si="229"/>
        <v>5.852226860746694E-2</v>
      </c>
      <c r="C291" s="10">
        <f t="shared" si="230"/>
        <v>5.3180992592616616E-5</v>
      </c>
      <c r="D291" s="6">
        <f t="shared" si="231"/>
        <v>1.5885591263243608E-2</v>
      </c>
      <c r="E291" s="6">
        <f t="shared" si="232"/>
        <v>1.3308911502270888E-2</v>
      </c>
      <c r="F291" s="10">
        <f t="shared" si="225"/>
        <v>4.9111267035307926E-5</v>
      </c>
      <c r="G291" s="10">
        <f t="shared" si="233"/>
        <v>4.9893560787619105E-5</v>
      </c>
      <c r="H291" s="10">
        <f t="shared" si="234"/>
        <v>4.9502413911463516E-5</v>
      </c>
      <c r="I291" s="6">
        <f t="shared" si="235"/>
        <v>1.5806166003477378E-2</v>
      </c>
      <c r="J291" s="6">
        <f t="shared" si="236"/>
        <v>1.5855668417388842E-2</v>
      </c>
    </row>
    <row r="292" spans="1:10" x14ac:dyDescent="0.25">
      <c r="A292" s="11">
        <f t="shared" si="228"/>
        <v>1.5817448847723611E-2</v>
      </c>
      <c r="B292" s="6">
        <f t="shared" si="229"/>
        <v>5.8577623704217083E-2</v>
      </c>
      <c r="C292" s="10">
        <f t="shared" si="230"/>
        <v>5.3281645944609542E-5</v>
      </c>
      <c r="D292" s="6">
        <f t="shared" si="231"/>
        <v>1.587073049366822E-2</v>
      </c>
      <c r="E292" s="6">
        <f t="shared" si="232"/>
        <v>1.3298337745363802E-2</v>
      </c>
      <c r="F292" s="10">
        <f t="shared" si="225"/>
        <v>4.9256375914282989E-5</v>
      </c>
      <c r="G292" s="10">
        <f t="shared" si="233"/>
        <v>4.9893560787619105E-5</v>
      </c>
      <c r="H292" s="10">
        <f t="shared" si="234"/>
        <v>4.9574968350951044E-5</v>
      </c>
      <c r="I292" s="6">
        <f t="shared" si="235"/>
        <v>1.5806166003477378E-2</v>
      </c>
      <c r="J292" s="6">
        <f t="shared" si="236"/>
        <v>1.585574097182833E-2</v>
      </c>
    </row>
    <row r="293" spans="1:10" x14ac:dyDescent="0.25">
      <c r="A293" s="11">
        <f t="shared" si="228"/>
        <v>1.5809954086803666E-2</v>
      </c>
      <c r="B293" s="6">
        <f t="shared" si="229"/>
        <v>5.8605392620085607E-2</v>
      </c>
      <c r="C293" s="10">
        <f t="shared" si="230"/>
        <v>5.3332174598670561E-5</v>
      </c>
      <c r="D293" s="6">
        <f t="shared" si="231"/>
        <v>1.5863286261402338E-2</v>
      </c>
      <c r="E293" s="6">
        <f t="shared" si="232"/>
        <v>1.3293039739946125E-2</v>
      </c>
      <c r="F293" s="10">
        <f t="shared" si="225"/>
        <v>4.9329282445900464E-5</v>
      </c>
      <c r="G293" s="10">
        <f t="shared" si="233"/>
        <v>4.9893560787619105E-5</v>
      </c>
      <c r="H293" s="10">
        <f t="shared" si="234"/>
        <v>4.9611421616759785E-5</v>
      </c>
      <c r="I293" s="6">
        <f t="shared" si="235"/>
        <v>1.5806166003477378E-2</v>
      </c>
      <c r="J293" s="6">
        <f t="shared" si="236"/>
        <v>1.5855777425094138E-2</v>
      </c>
    </row>
    <row r="294" spans="1:10" x14ac:dyDescent="0.25">
      <c r="A294" s="11">
        <f t="shared" si="228"/>
        <v>1.5806199668649566E-2</v>
      </c>
      <c r="B294" s="6">
        <f t="shared" si="229"/>
        <v>5.86193130534974E-2</v>
      </c>
      <c r="C294" s="10">
        <f t="shared" si="230"/>
        <v>5.335751339850824E-5</v>
      </c>
      <c r="D294" s="6">
        <f t="shared" si="231"/>
        <v>1.5859557182048074E-2</v>
      </c>
      <c r="E294" s="6">
        <f t="shared" si="232"/>
        <v>1.3290385461693366E-2</v>
      </c>
      <c r="F294" s="10">
        <f t="shared" si="225"/>
        <v>4.9365858488041586E-5</v>
      </c>
      <c r="G294" s="10">
        <f t="shared" si="233"/>
        <v>4.9893560787619105E-5</v>
      </c>
      <c r="H294" s="10">
        <f t="shared" si="234"/>
        <v>4.9629709637830346E-5</v>
      </c>
      <c r="I294" s="6">
        <f t="shared" si="235"/>
        <v>1.5806166003477378E-2</v>
      </c>
      <c r="J294" s="6">
        <f t="shared" si="236"/>
        <v>1.5855795713115208E-2</v>
      </c>
    </row>
    <row r="295" spans="1:10" x14ac:dyDescent="0.25">
      <c r="A295" s="11">
        <f t="shared" si="228"/>
        <v>1.5804318934183131E-2</v>
      </c>
      <c r="B295" s="6">
        <f t="shared" si="229"/>
        <v>5.8626288827835889E-2</v>
      </c>
      <c r="C295" s="10">
        <f t="shared" si="230"/>
        <v>5.3370213380820418E-5</v>
      </c>
      <c r="D295" s="6">
        <f t="shared" si="231"/>
        <v>1.5857689147563952E-2</v>
      </c>
      <c r="E295" s="6">
        <f t="shared" si="232"/>
        <v>1.328905575475459E-2</v>
      </c>
      <c r="F295" s="10">
        <f t="shared" si="225"/>
        <v>4.938419450364694E-5</v>
      </c>
      <c r="G295" s="10">
        <f t="shared" si="233"/>
        <v>4.9893560787619105E-5</v>
      </c>
      <c r="H295" s="10">
        <f t="shared" si="234"/>
        <v>4.9638877645633023E-5</v>
      </c>
      <c r="I295" s="6">
        <f t="shared" si="235"/>
        <v>1.5806166003477378E-2</v>
      </c>
      <c r="J295" s="6">
        <f t="shared" si="236"/>
        <v>1.5855804881123012E-2</v>
      </c>
    </row>
    <row r="296" spans="1:10" x14ac:dyDescent="0.25">
      <c r="A296" s="11">
        <f t="shared" ref="A296:A308" si="237">A295+(J295-D295)/2</f>
        <v>1.5803376800962662E-2</v>
      </c>
      <c r="B296" s="6">
        <f t="shared" ref="B296:B308" si="238">$D$13/A296/0.167</f>
        <v>5.8629783889365669E-2</v>
      </c>
      <c r="C296" s="10">
        <f t="shared" ref="C296:C308" si="239">B296^2/2/32.2</f>
        <v>5.3376577001765871E-5</v>
      </c>
      <c r="D296" s="6">
        <f t="shared" ref="D296:D308" si="240">A296+C296</f>
        <v>1.5856753377964428E-2</v>
      </c>
      <c r="E296" s="6">
        <f t="shared" ref="E296:E308" si="241">A296*0.167/(0.167+2*A296)</f>
        <v>1.3288389633771146E-2</v>
      </c>
      <c r="F296" s="10">
        <f t="shared" si="225"/>
        <v>4.9393383156485448E-5</v>
      </c>
      <c r="G296" s="10">
        <f t="shared" ref="G296:G308" si="242">G295</f>
        <v>4.9893560787619105E-5</v>
      </c>
      <c r="H296" s="10">
        <f t="shared" si="226"/>
        <v>4.9643471972052273E-5</v>
      </c>
      <c r="I296" s="6">
        <f t="shared" ref="I296:I308" si="243">I295</f>
        <v>1.5806166003477378E-2</v>
      </c>
      <c r="J296" s="6">
        <f t="shared" si="227"/>
        <v>1.5855809475449432E-2</v>
      </c>
    </row>
    <row r="297" spans="1:10" x14ac:dyDescent="0.25">
      <c r="A297" s="11">
        <f t="shared" si="237"/>
        <v>1.5802904849705163E-2</v>
      </c>
      <c r="B297" s="6">
        <f t="shared" si="238"/>
        <v>5.86315348586018E-2</v>
      </c>
      <c r="C297" s="10">
        <f t="shared" si="239"/>
        <v>5.3379765215457105E-5</v>
      </c>
      <c r="D297" s="6">
        <f t="shared" si="240"/>
        <v>1.585628461492062E-2</v>
      </c>
      <c r="E297" s="6">
        <f t="shared" si="241"/>
        <v>1.3288055943051286E-2</v>
      </c>
      <c r="F297" s="10">
        <f t="shared" si="225"/>
        <v>4.9397986971362373E-5</v>
      </c>
      <c r="G297" s="10">
        <f t="shared" si="242"/>
        <v>4.9893560787619105E-5</v>
      </c>
      <c r="H297" s="10">
        <f t="shared" si="226"/>
        <v>4.9645773879490739E-5</v>
      </c>
      <c r="I297" s="6">
        <f t="shared" si="243"/>
        <v>1.5806166003477378E-2</v>
      </c>
      <c r="J297" s="6">
        <f t="shared" si="227"/>
        <v>1.5855811777356867E-2</v>
      </c>
    </row>
    <row r="298" spans="1:10" x14ac:dyDescent="0.25">
      <c r="A298" s="11">
        <f t="shared" si="237"/>
        <v>1.5802668430923289E-2</v>
      </c>
      <c r="B298" s="6">
        <f t="shared" si="238"/>
        <v>5.863241202666436E-2</v>
      </c>
      <c r="C298" s="10">
        <f t="shared" si="239"/>
        <v>5.3381362423362347E-5</v>
      </c>
      <c r="D298" s="6">
        <f t="shared" si="240"/>
        <v>1.5856049793346653E-2</v>
      </c>
      <c r="E298" s="6">
        <f t="shared" si="241"/>
        <v>1.3287888783169792E-2</v>
      </c>
      <c r="F298" s="10">
        <f t="shared" si="225"/>
        <v>4.9400293417658817E-5</v>
      </c>
      <c r="G298" s="10">
        <f t="shared" si="242"/>
        <v>4.9893560787619105E-5</v>
      </c>
      <c r="H298" s="10">
        <f t="shared" si="226"/>
        <v>4.9646927102638961E-5</v>
      </c>
      <c r="I298" s="6">
        <f t="shared" si="243"/>
        <v>1.5806166003477378E-2</v>
      </c>
      <c r="J298" s="6">
        <f t="shared" si="227"/>
        <v>1.5855812930580016E-2</v>
      </c>
    </row>
    <row r="299" spans="1:10" x14ac:dyDescent="0.25">
      <c r="A299" s="11">
        <f t="shared" si="237"/>
        <v>1.5802549999539971E-2</v>
      </c>
      <c r="B299" s="6">
        <f t="shared" si="238"/>
        <v>5.8632851444205436E-2</v>
      </c>
      <c r="C299" s="10">
        <f t="shared" si="239"/>
        <v>5.3382162554010296E-5</v>
      </c>
      <c r="D299" s="6">
        <f t="shared" si="240"/>
        <v>1.585593216209398E-2</v>
      </c>
      <c r="E299" s="6">
        <f t="shared" si="241"/>
        <v>1.3287805045970123E-2</v>
      </c>
      <c r="F299" s="10">
        <f t="shared" si="225"/>
        <v>4.9401448860711793E-5</v>
      </c>
      <c r="G299" s="10">
        <f t="shared" si="242"/>
        <v>4.9893560787619105E-5</v>
      </c>
      <c r="H299" s="10">
        <f t="shared" si="226"/>
        <v>4.9647504824165449E-5</v>
      </c>
      <c r="I299" s="6">
        <f t="shared" si="243"/>
        <v>1.5806166003477378E-2</v>
      </c>
      <c r="J299" s="6">
        <f t="shared" si="227"/>
        <v>1.5855813508301543E-2</v>
      </c>
    </row>
    <row r="300" spans="1:10" x14ac:dyDescent="0.25">
      <c r="A300" s="11">
        <f t="shared" si="237"/>
        <v>1.5802490672643752E-2</v>
      </c>
      <c r="B300" s="6">
        <f t="shared" si="238"/>
        <v>5.8633071568055826E-2</v>
      </c>
      <c r="C300" s="10">
        <f t="shared" si="239"/>
        <v>5.338256337740305E-5</v>
      </c>
      <c r="D300" s="6">
        <f t="shared" si="240"/>
        <v>1.5855873236021154E-2</v>
      </c>
      <c r="E300" s="6">
        <f t="shared" si="241"/>
        <v>1.3287763098667743E-2</v>
      </c>
      <c r="F300" s="10">
        <f t="shared" si="225"/>
        <v>4.9402027680776127E-5</v>
      </c>
      <c r="G300" s="10">
        <f t="shared" si="242"/>
        <v>4.9893560787619105E-5</v>
      </c>
      <c r="H300" s="10">
        <f t="shared" si="226"/>
        <v>4.9647794234197616E-5</v>
      </c>
      <c r="I300" s="6">
        <f t="shared" si="243"/>
        <v>1.5806166003477378E-2</v>
      </c>
      <c r="J300" s="6">
        <f t="shared" si="227"/>
        <v>1.5855813797711577E-2</v>
      </c>
    </row>
    <row r="301" spans="1:10" x14ac:dyDescent="0.25">
      <c r="A301" s="11">
        <f t="shared" si="237"/>
        <v>1.5802460953488966E-2</v>
      </c>
      <c r="B301" s="6">
        <f t="shared" si="238"/>
        <v>5.8633181837293928E-2</v>
      </c>
      <c r="C301" s="10">
        <f t="shared" si="239"/>
        <v>5.3382764167161093E-5</v>
      </c>
      <c r="D301" s="6">
        <f t="shared" si="240"/>
        <v>1.5855843717656127E-2</v>
      </c>
      <c r="E301" s="6">
        <f t="shared" si="241"/>
        <v>1.3287742085610097E-2</v>
      </c>
      <c r="F301" s="10">
        <f t="shared" si="225"/>
        <v>4.940231763772107E-5</v>
      </c>
      <c r="G301" s="10">
        <f t="shared" si="242"/>
        <v>4.9893560787619105E-5</v>
      </c>
      <c r="H301" s="10">
        <f t="shared" si="226"/>
        <v>4.9647939212670088E-5</v>
      </c>
      <c r="I301" s="6">
        <f t="shared" si="243"/>
        <v>1.5806166003477378E-2</v>
      </c>
      <c r="J301" s="6">
        <f t="shared" si="227"/>
        <v>1.5855813942690047E-2</v>
      </c>
    </row>
    <row r="302" spans="1:10" x14ac:dyDescent="0.25">
      <c r="A302" s="11">
        <f t="shared" si="237"/>
        <v>1.5802446066005928E-2</v>
      </c>
      <c r="B302" s="6">
        <f t="shared" si="238"/>
        <v>5.863323707560935E-2</v>
      </c>
      <c r="C302" s="10">
        <f t="shared" si="239"/>
        <v>5.3382864751003272E-5</v>
      </c>
      <c r="D302" s="6">
        <f t="shared" si="240"/>
        <v>1.5855828930756932E-2</v>
      </c>
      <c r="E302" s="6">
        <f t="shared" si="241"/>
        <v>1.3287731559345737E-2</v>
      </c>
      <c r="F302" s="10">
        <f t="shared" si="225"/>
        <v>4.9402462889313406E-5</v>
      </c>
      <c r="G302" s="10">
        <f t="shared" si="242"/>
        <v>4.9893560787619105E-5</v>
      </c>
      <c r="H302" s="10">
        <f t="shared" si="226"/>
        <v>4.9648011838466252E-5</v>
      </c>
      <c r="I302" s="6">
        <f t="shared" si="243"/>
        <v>1.5806166003477378E-2</v>
      </c>
      <c r="J302" s="6">
        <f t="shared" si="227"/>
        <v>1.5855814015315845E-2</v>
      </c>
    </row>
    <row r="303" spans="1:10" x14ac:dyDescent="0.25">
      <c r="A303" s="11">
        <f t="shared" si="237"/>
        <v>1.5802438608285382E-2</v>
      </c>
      <c r="B303" s="6">
        <f t="shared" si="238"/>
        <v>5.8633264746673762E-2</v>
      </c>
      <c r="C303" s="10">
        <f t="shared" si="239"/>
        <v>5.3382915137477264E-5</v>
      </c>
      <c r="D303" s="6">
        <f t="shared" si="240"/>
        <v>1.585582152342286E-2</v>
      </c>
      <c r="E303" s="6">
        <f t="shared" si="241"/>
        <v>1.3287726286328436E-2</v>
      </c>
      <c r="F303" s="10">
        <f t="shared" si="225"/>
        <v>4.940253565171258E-5</v>
      </c>
      <c r="G303" s="10">
        <f t="shared" si="242"/>
        <v>4.9893560787619105E-5</v>
      </c>
      <c r="H303" s="10">
        <f t="shared" si="226"/>
        <v>4.9648048219665846E-5</v>
      </c>
      <c r="I303" s="6">
        <f t="shared" si="243"/>
        <v>1.5806166003477378E-2</v>
      </c>
      <c r="J303" s="6">
        <f t="shared" si="227"/>
        <v>1.5855814051697045E-2</v>
      </c>
    </row>
    <row r="304" spans="1:10" x14ac:dyDescent="0.25">
      <c r="A304" s="11">
        <f t="shared" si="237"/>
        <v>1.5802434872422475E-2</v>
      </c>
      <c r="B304" s="6">
        <f t="shared" si="238"/>
        <v>5.8633278608198308E-2</v>
      </c>
      <c r="C304" s="10">
        <f t="shared" si="239"/>
        <v>5.3382940378052871E-5</v>
      </c>
      <c r="D304" s="6">
        <f t="shared" si="240"/>
        <v>1.5855817812800529E-2</v>
      </c>
      <c r="E304" s="6">
        <f t="shared" si="241"/>
        <v>1.3287723644868242E-2</v>
      </c>
      <c r="F304" s="10">
        <f t="shared" si="225"/>
        <v>4.9402572101288434E-5</v>
      </c>
      <c r="G304" s="10">
        <f t="shared" si="242"/>
        <v>4.9893560787619105E-5</v>
      </c>
      <c r="H304" s="10">
        <f t="shared" si="226"/>
        <v>4.964806644445377E-5</v>
      </c>
      <c r="I304" s="6">
        <f t="shared" si="243"/>
        <v>1.5806166003477378E-2</v>
      </c>
      <c r="J304" s="6">
        <f t="shared" si="227"/>
        <v>1.5855814069921832E-2</v>
      </c>
    </row>
    <row r="305" spans="1:10" x14ac:dyDescent="0.25">
      <c r="A305" s="11">
        <f t="shared" si="237"/>
        <v>1.5802433000983128E-2</v>
      </c>
      <c r="B305" s="6">
        <f t="shared" si="238"/>
        <v>5.863328555197872E-2</v>
      </c>
      <c r="C305" s="10">
        <f t="shared" si="239"/>
        <v>5.3382953022047771E-5</v>
      </c>
      <c r="D305" s="6">
        <f t="shared" si="240"/>
        <v>1.5855815954005176E-2</v>
      </c>
      <c r="E305" s="6">
        <f t="shared" si="241"/>
        <v>1.3287722321657798E-2</v>
      </c>
      <c r="F305" s="10">
        <f t="shared" si="225"/>
        <v>4.9402590360315191E-5</v>
      </c>
      <c r="G305" s="10">
        <f t="shared" si="242"/>
        <v>4.9893560787619105E-5</v>
      </c>
      <c r="H305" s="10">
        <f t="shared" si="226"/>
        <v>4.9648075573967152E-5</v>
      </c>
      <c r="I305" s="6">
        <f t="shared" si="243"/>
        <v>1.5806166003477378E-2</v>
      </c>
      <c r="J305" s="6">
        <f t="shared" si="227"/>
        <v>1.5855814079051345E-2</v>
      </c>
    </row>
    <row r="306" spans="1:10" x14ac:dyDescent="0.25">
      <c r="A306" s="11">
        <f t="shared" si="237"/>
        <v>1.5802432063506212E-2</v>
      </c>
      <c r="B306" s="6">
        <f t="shared" si="238"/>
        <v>5.8633289030389606E-2</v>
      </c>
      <c r="C306" s="10">
        <f t="shared" si="239"/>
        <v>5.3382959355919343E-5</v>
      </c>
      <c r="D306" s="6">
        <f t="shared" si="240"/>
        <v>1.5855815022862131E-2</v>
      </c>
      <c r="E306" s="6">
        <f t="shared" si="241"/>
        <v>1.3287721658810087E-2</v>
      </c>
      <c r="F306" s="10">
        <f t="shared" si="225"/>
        <v>4.9402599506976823E-5</v>
      </c>
      <c r="G306" s="10">
        <f t="shared" si="242"/>
        <v>4.9893560787619105E-5</v>
      </c>
      <c r="H306" s="10">
        <f t="shared" si="226"/>
        <v>4.9648080147297961E-5</v>
      </c>
      <c r="I306" s="6">
        <f t="shared" si="243"/>
        <v>1.5806166003477378E-2</v>
      </c>
      <c r="J306" s="6">
        <f t="shared" si="227"/>
        <v>1.5855814083624676E-2</v>
      </c>
    </row>
    <row r="307" spans="1:10" x14ac:dyDescent="0.25">
      <c r="A307" s="11">
        <f t="shared" si="237"/>
        <v>1.5802431593887487E-2</v>
      </c>
      <c r="B307" s="6">
        <f t="shared" si="238"/>
        <v>5.8633290772861342E-2</v>
      </c>
      <c r="C307" s="10">
        <f t="shared" si="239"/>
        <v>5.3382962528802902E-5</v>
      </c>
      <c r="D307" s="6">
        <f t="shared" si="240"/>
        <v>1.5855814556416291E-2</v>
      </c>
      <c r="E307" s="6">
        <f t="shared" si="241"/>
        <v>1.328772132676383E-2</v>
      </c>
      <c r="F307" s="10">
        <f t="shared" si="225"/>
        <v>4.9402604088897027E-5</v>
      </c>
      <c r="G307" s="10">
        <f t="shared" si="242"/>
        <v>4.9893560787619105E-5</v>
      </c>
      <c r="H307" s="10">
        <f t="shared" si="226"/>
        <v>4.9648082438258066E-5</v>
      </c>
      <c r="I307" s="6">
        <f t="shared" si="243"/>
        <v>1.5806166003477378E-2</v>
      </c>
      <c r="J307" s="6">
        <f t="shared" si="227"/>
        <v>1.5855814085915635E-2</v>
      </c>
    </row>
    <row r="308" spans="1:10" x14ac:dyDescent="0.25">
      <c r="A308" s="25">
        <f t="shared" si="237"/>
        <v>1.580243135863716E-2</v>
      </c>
      <c r="B308" s="6">
        <f t="shared" si="238"/>
        <v>5.8633291645733401E-2</v>
      </c>
      <c r="C308" s="10">
        <f t="shared" si="239"/>
        <v>5.3382964118224063E-5</v>
      </c>
      <c r="D308" s="6">
        <f t="shared" si="240"/>
        <v>1.5855814322755384E-2</v>
      </c>
      <c r="E308" s="6">
        <f t="shared" si="241"/>
        <v>1.3287721160428916E-2</v>
      </c>
      <c r="F308" s="10">
        <f t="shared" si="225"/>
        <v>4.940260638415966E-5</v>
      </c>
      <c r="G308" s="10">
        <f t="shared" si="242"/>
        <v>4.9893560787619105E-5</v>
      </c>
      <c r="H308" s="10">
        <f t="shared" si="226"/>
        <v>4.9648083585889386E-5</v>
      </c>
      <c r="I308" s="6">
        <f t="shared" si="243"/>
        <v>1.5806166003477378E-2</v>
      </c>
      <c r="J308" s="6">
        <f t="shared" si="227"/>
        <v>1.5855814087063269E-2</v>
      </c>
    </row>
    <row r="310" spans="1:10" x14ac:dyDescent="0.25">
      <c r="A310" s="8" t="s">
        <v>82</v>
      </c>
      <c r="B310">
        <f>B277+1</f>
        <v>10</v>
      </c>
      <c r="C310" t="s">
        <v>83</v>
      </c>
      <c r="D310">
        <f>D$12/100</f>
        <v>1</v>
      </c>
      <c r="E310" t="s">
        <v>15</v>
      </c>
    </row>
    <row r="311" spans="1:10" x14ac:dyDescent="0.25">
      <c r="A311" s="4" t="s">
        <v>89</v>
      </c>
      <c r="B311" s="4" t="s">
        <v>86</v>
      </c>
      <c r="C311" s="4" t="s">
        <v>88</v>
      </c>
      <c r="D311" s="4" t="s">
        <v>91</v>
      </c>
      <c r="E311" s="4" t="s">
        <v>93</v>
      </c>
      <c r="F311" s="4" t="s">
        <v>95</v>
      </c>
      <c r="G311" s="4" t="s">
        <v>95</v>
      </c>
      <c r="H311" s="4" t="s">
        <v>97</v>
      </c>
      <c r="I311" s="4" t="s">
        <v>99</v>
      </c>
      <c r="J311" s="4" t="s">
        <v>99</v>
      </c>
    </row>
    <row r="312" spans="1:10" x14ac:dyDescent="0.25">
      <c r="A312" s="4" t="s">
        <v>84</v>
      </c>
      <c r="B312" s="4" t="s">
        <v>85</v>
      </c>
      <c r="C312" s="4" t="s">
        <v>87</v>
      </c>
      <c r="D312" s="4" t="s">
        <v>90</v>
      </c>
      <c r="E312" s="4" t="s">
        <v>92</v>
      </c>
      <c r="F312" s="4" t="s">
        <v>94</v>
      </c>
      <c r="G312" s="4" t="s">
        <v>28</v>
      </c>
      <c r="H312" s="4" t="s">
        <v>96</v>
      </c>
      <c r="I312" s="4" t="s">
        <v>32</v>
      </c>
      <c r="J312" s="4" t="s">
        <v>98</v>
      </c>
    </row>
    <row r="313" spans="1:10" x14ac:dyDescent="0.25">
      <c r="A313" s="4" t="s">
        <v>0</v>
      </c>
      <c r="B313" s="4" t="s">
        <v>22</v>
      </c>
      <c r="C313" s="4" t="s">
        <v>0</v>
      </c>
      <c r="D313" s="4" t="s">
        <v>0</v>
      </c>
      <c r="E313" s="4" t="s">
        <v>0</v>
      </c>
      <c r="F313" s="4" t="s">
        <v>20</v>
      </c>
      <c r="G313" s="4" t="s">
        <v>20</v>
      </c>
      <c r="H313" s="4" t="s">
        <v>0</v>
      </c>
      <c r="I313" s="4" t="s">
        <v>0</v>
      </c>
      <c r="J313" s="4" t="s">
        <v>0</v>
      </c>
    </row>
    <row r="314" spans="1:10" x14ac:dyDescent="0.25">
      <c r="A314" s="11">
        <f>A$27</f>
        <v>4.5999999999999999E-2</v>
      </c>
      <c r="B314" s="6">
        <f>$D$13/A314/0.167</f>
        <v>2.0142360142666429E-2</v>
      </c>
      <c r="C314" s="10">
        <f>B314^2/2/32.2</f>
        <v>6.2999172688956077E-6</v>
      </c>
      <c r="D314" s="6">
        <f>A314+C314</f>
        <v>4.6006299917268893E-2</v>
      </c>
      <c r="E314" s="6">
        <f>A314*0.167/(0.167+2*A314)</f>
        <v>2.966023166023166E-2</v>
      </c>
      <c r="F314" s="10">
        <f t="shared" ref="F314:F341" si="244">$D$15^2*B314^2/($D$14^2*E314^1.333)</f>
        <v>1.9990924920768716E-6</v>
      </c>
      <c r="G314" s="10">
        <f>F308</f>
        <v>4.940260638415966E-5</v>
      </c>
      <c r="H314" s="10">
        <f>((G314+F314)/2)*D$23</f>
        <v>2.5700849438118265E-5</v>
      </c>
      <c r="I314" s="6">
        <f>D308</f>
        <v>1.5855814322755384E-2</v>
      </c>
      <c r="J314" s="6">
        <f>H314+I314</f>
        <v>1.5881515172193501E-2</v>
      </c>
    </row>
    <row r="315" spans="1:10" x14ac:dyDescent="0.25">
      <c r="A315" s="11">
        <f>A314+(J314-D314)/2</f>
        <v>3.0937607627462303E-2</v>
      </c>
      <c r="B315" s="6">
        <f>$D$13/A315/0.167</f>
        <v>2.9948940387368183E-2</v>
      </c>
      <c r="C315" s="10">
        <f>B315^2/2/32.2</f>
        <v>1.3927624694505171E-5</v>
      </c>
      <c r="D315" s="6">
        <f>A315+C315</f>
        <v>3.0951535252156808E-2</v>
      </c>
      <c r="E315" s="6">
        <f>A315*0.167/(0.167+2*A315)</f>
        <v>2.2573787502642394E-2</v>
      </c>
      <c r="F315" s="10">
        <f t="shared" si="244"/>
        <v>6.3595889901802428E-6</v>
      </c>
      <c r="G315" s="10">
        <f>G314</f>
        <v>4.940260638415966E-5</v>
      </c>
      <c r="H315" s="10">
        <f t="shared" ref="H315:H341" si="245">((G315+F315)/2)*D$23</f>
        <v>2.7881097687169951E-5</v>
      </c>
      <c r="I315" s="6">
        <f>I314</f>
        <v>1.5855814322755384E-2</v>
      </c>
      <c r="J315" s="6">
        <f t="shared" ref="J315:J341" si="246">H315+I315</f>
        <v>1.5883695420442556E-2</v>
      </c>
    </row>
    <row r="316" spans="1:10" x14ac:dyDescent="0.25">
      <c r="A316" s="11">
        <f t="shared" ref="A316:A328" si="247">A315+(J315-D315)/2</f>
        <v>2.3403687711605177E-2</v>
      </c>
      <c r="B316" s="6">
        <f t="shared" ref="B316:B328" si="248">$D$13/A316/0.167</f>
        <v>3.958985344447271E-2</v>
      </c>
      <c r="C316" s="10">
        <f t="shared" ref="C316:C328" si="249">B316^2/2/32.2</f>
        <v>2.4337833785012849E-5</v>
      </c>
      <c r="D316" s="6">
        <f t="shared" ref="D316:D328" si="250">A316+C316</f>
        <v>2.3428025545390189E-2</v>
      </c>
      <c r="E316" s="6">
        <f t="shared" ref="E316:E328" si="251">A316*0.167/(0.167+2*A316)</f>
        <v>1.8280079628224918E-2</v>
      </c>
      <c r="F316" s="10">
        <f t="shared" si="244"/>
        <v>1.4722170322465938E-5</v>
      </c>
      <c r="G316" s="10">
        <f t="shared" ref="G316:G328" si="252">G315</f>
        <v>4.940260638415966E-5</v>
      </c>
      <c r="H316" s="10">
        <f t="shared" ref="H316:H328" si="253">((G316+F316)/2)*D$23</f>
        <v>3.2062388353312798E-5</v>
      </c>
      <c r="I316" s="6">
        <f t="shared" ref="I316:I328" si="254">I315</f>
        <v>1.5855814322755384E-2</v>
      </c>
      <c r="J316" s="6">
        <f t="shared" ref="J316:J328" si="255">H316+I316</f>
        <v>1.5887876711108698E-2</v>
      </c>
    </row>
    <row r="317" spans="1:10" x14ac:dyDescent="0.25">
      <c r="A317" s="11">
        <f t="shared" si="247"/>
        <v>1.9633613294464433E-2</v>
      </c>
      <c r="B317" s="6">
        <f t="shared" si="248"/>
        <v>4.7191953547536254E-2</v>
      </c>
      <c r="C317" s="10">
        <f t="shared" si="249"/>
        <v>3.458199502535434E-5</v>
      </c>
      <c r="D317" s="6">
        <f t="shared" si="250"/>
        <v>1.9668195289489789E-2</v>
      </c>
      <c r="E317" s="6">
        <f t="shared" si="251"/>
        <v>1.5895949513637115E-2</v>
      </c>
      <c r="F317" s="10">
        <f t="shared" si="244"/>
        <v>2.5202398542901518E-5</v>
      </c>
      <c r="G317" s="10">
        <f t="shared" si="252"/>
        <v>4.940260638415966E-5</v>
      </c>
      <c r="H317" s="10">
        <f t="shared" si="253"/>
        <v>3.7302502463530591E-5</v>
      </c>
      <c r="I317" s="6">
        <f t="shared" si="254"/>
        <v>1.5855814322755384E-2</v>
      </c>
      <c r="J317" s="6">
        <f t="shared" si="255"/>
        <v>1.5893116825218916E-2</v>
      </c>
    </row>
    <row r="318" spans="1:10" x14ac:dyDescent="0.25">
      <c r="A318" s="11">
        <f t="shared" si="247"/>
        <v>1.7746074062328997E-2</v>
      </c>
      <c r="B318" s="6">
        <f t="shared" si="248"/>
        <v>5.2211467353757653E-2</v>
      </c>
      <c r="C318" s="10">
        <f t="shared" si="249"/>
        <v>4.2329772099883554E-5</v>
      </c>
      <c r="D318" s="6">
        <f t="shared" si="250"/>
        <v>1.7788403834428881E-2</v>
      </c>
      <c r="E318" s="6">
        <f t="shared" si="251"/>
        <v>1.4635601409021044E-2</v>
      </c>
      <c r="F318" s="10">
        <f t="shared" si="244"/>
        <v>3.4439777585417706E-5</v>
      </c>
      <c r="G318" s="10">
        <f t="shared" si="252"/>
        <v>4.940260638415966E-5</v>
      </c>
      <c r="H318" s="10">
        <f t="shared" si="253"/>
        <v>4.1921191984788683E-5</v>
      </c>
      <c r="I318" s="6">
        <f t="shared" si="254"/>
        <v>1.5855814322755384E-2</v>
      </c>
      <c r="J318" s="6">
        <f t="shared" si="255"/>
        <v>1.5897735514740174E-2</v>
      </c>
    </row>
    <row r="319" spans="1:10" x14ac:dyDescent="0.25">
      <c r="A319" s="11">
        <f t="shared" si="247"/>
        <v>1.6800739902484645E-2</v>
      </c>
      <c r="B319" s="6">
        <f t="shared" si="248"/>
        <v>5.51492715166449E-2</v>
      </c>
      <c r="C319" s="10">
        <f t="shared" si="249"/>
        <v>4.7227362559264288E-5</v>
      </c>
      <c r="D319" s="6">
        <f t="shared" si="250"/>
        <v>1.6847967265043909E-2</v>
      </c>
      <c r="E319" s="6">
        <f t="shared" si="251"/>
        <v>1.3986554667706059E-2</v>
      </c>
      <c r="F319" s="10">
        <f t="shared" si="244"/>
        <v>4.0819527078411525E-5</v>
      </c>
      <c r="G319" s="10">
        <f t="shared" si="252"/>
        <v>4.940260638415966E-5</v>
      </c>
      <c r="H319" s="10">
        <f t="shared" si="253"/>
        <v>4.5111066731285593E-5</v>
      </c>
      <c r="I319" s="6">
        <f t="shared" si="254"/>
        <v>1.5855814322755384E-2</v>
      </c>
      <c r="J319" s="6">
        <f t="shared" si="255"/>
        <v>1.5900925389486668E-2</v>
      </c>
    </row>
    <row r="320" spans="1:10" x14ac:dyDescent="0.25">
      <c r="A320" s="11">
        <f t="shared" si="247"/>
        <v>1.6327218964706024E-2</v>
      </c>
      <c r="B320" s="6">
        <f t="shared" si="248"/>
        <v>5.6748707086341117E-2</v>
      </c>
      <c r="C320" s="10">
        <f t="shared" si="249"/>
        <v>5.0006455838064325E-5</v>
      </c>
      <c r="D320" s="6">
        <f t="shared" si="250"/>
        <v>1.6377225420544088E-2</v>
      </c>
      <c r="E320" s="6">
        <f t="shared" si="251"/>
        <v>1.3656824237835942E-2</v>
      </c>
      <c r="F320" s="10">
        <f t="shared" si="244"/>
        <v>4.4618154239738147E-5</v>
      </c>
      <c r="G320" s="10">
        <f t="shared" si="252"/>
        <v>4.940260638415966E-5</v>
      </c>
      <c r="H320" s="10">
        <f t="shared" si="253"/>
        <v>4.7010380311948904E-5</v>
      </c>
      <c r="I320" s="6">
        <f t="shared" si="254"/>
        <v>1.5855814322755384E-2</v>
      </c>
      <c r="J320" s="6">
        <f t="shared" si="255"/>
        <v>1.5902824703067333E-2</v>
      </c>
    </row>
    <row r="321" spans="1:10" x14ac:dyDescent="0.25">
      <c r="A321" s="11">
        <f t="shared" si="247"/>
        <v>1.6090018605967649E-2</v>
      </c>
      <c r="B321" s="6">
        <f t="shared" si="248"/>
        <v>5.7585301126936363E-2</v>
      </c>
      <c r="C321" s="10">
        <f t="shared" si="249"/>
        <v>5.1491722140992822E-5</v>
      </c>
      <c r="D321" s="6">
        <f t="shared" si="250"/>
        <v>1.6141510328108642E-2</v>
      </c>
      <c r="E321" s="6">
        <f t="shared" si="251"/>
        <v>1.3490473969223583E-2</v>
      </c>
      <c r="F321" s="10">
        <f t="shared" si="244"/>
        <v>4.6700104284087872E-5</v>
      </c>
      <c r="G321" s="10">
        <f t="shared" si="252"/>
        <v>4.940260638415966E-5</v>
      </c>
      <c r="H321" s="10">
        <f t="shared" si="253"/>
        <v>4.805135533412377E-5</v>
      </c>
      <c r="I321" s="6">
        <f t="shared" si="254"/>
        <v>1.5855814322755384E-2</v>
      </c>
      <c r="J321" s="6">
        <f t="shared" si="255"/>
        <v>1.5903865678089508E-2</v>
      </c>
    </row>
    <row r="322" spans="1:10" x14ac:dyDescent="0.25">
      <c r="A322" s="11">
        <f t="shared" si="247"/>
        <v>1.5971196280958083E-2</v>
      </c>
      <c r="B322" s="6">
        <f t="shared" si="248"/>
        <v>5.8013723597358097E-2</v>
      </c>
      <c r="C322" s="10">
        <f t="shared" si="249"/>
        <v>5.2260747292401602E-5</v>
      </c>
      <c r="D322" s="6">
        <f t="shared" si="250"/>
        <v>1.6023457028250483E-2</v>
      </c>
      <c r="E322" s="6">
        <f t="shared" si="251"/>
        <v>1.3406844788447487E-2</v>
      </c>
      <c r="F322" s="10">
        <f t="shared" si="244"/>
        <v>4.7792085726802846E-5</v>
      </c>
      <c r="G322" s="10">
        <f t="shared" si="252"/>
        <v>4.940260638415966E-5</v>
      </c>
      <c r="H322" s="10">
        <f t="shared" si="253"/>
        <v>4.859734605548125E-5</v>
      </c>
      <c r="I322" s="6">
        <f t="shared" si="254"/>
        <v>1.5855814322755384E-2</v>
      </c>
      <c r="J322" s="6">
        <f t="shared" si="255"/>
        <v>1.5904411668810865E-2</v>
      </c>
    </row>
    <row r="323" spans="1:10" x14ac:dyDescent="0.25">
      <c r="A323" s="11">
        <f t="shared" si="247"/>
        <v>1.5911673601238276E-2</v>
      </c>
      <c r="B323" s="6">
        <f t="shared" si="248"/>
        <v>5.8230742395982166E-2</v>
      </c>
      <c r="C323" s="10">
        <f t="shared" si="249"/>
        <v>5.2652474533963268E-5</v>
      </c>
      <c r="D323" s="6">
        <f t="shared" si="250"/>
        <v>1.596432607577224E-2</v>
      </c>
      <c r="E323" s="6">
        <f t="shared" si="251"/>
        <v>1.3364876553962839E-2</v>
      </c>
      <c r="F323" s="10">
        <f t="shared" si="244"/>
        <v>4.8351973883434486E-5</v>
      </c>
      <c r="G323" s="10">
        <f t="shared" si="252"/>
        <v>4.940260638415966E-5</v>
      </c>
      <c r="H323" s="10">
        <f t="shared" si="253"/>
        <v>4.8877290133797073E-5</v>
      </c>
      <c r="I323" s="6">
        <f t="shared" si="254"/>
        <v>1.5855814322755384E-2</v>
      </c>
      <c r="J323" s="6">
        <f t="shared" si="255"/>
        <v>1.5904691612889182E-2</v>
      </c>
    </row>
    <row r="324" spans="1:10" x14ac:dyDescent="0.25">
      <c r="A324" s="11">
        <f t="shared" si="247"/>
        <v>1.5881856369796749E-2</v>
      </c>
      <c r="B324" s="6">
        <f t="shared" si="248"/>
        <v>5.8340067117387831E-2</v>
      </c>
      <c r="C324" s="10">
        <f t="shared" si="249"/>
        <v>5.2850363839461432E-5</v>
      </c>
      <c r="D324" s="6">
        <f t="shared" si="250"/>
        <v>1.5934706733636211E-2</v>
      </c>
      <c r="E324" s="6">
        <f t="shared" si="251"/>
        <v>1.3343834129476531E-2</v>
      </c>
      <c r="F324" s="10">
        <f t="shared" si="244"/>
        <v>4.8635747737450934E-5</v>
      </c>
      <c r="G324" s="10">
        <f t="shared" si="252"/>
        <v>4.940260638415966E-5</v>
      </c>
      <c r="H324" s="10">
        <f t="shared" si="253"/>
        <v>4.9019177060805294E-5</v>
      </c>
      <c r="I324" s="6">
        <f t="shared" si="254"/>
        <v>1.5855814322755384E-2</v>
      </c>
      <c r="J324" s="6">
        <f t="shared" si="255"/>
        <v>1.5904833499816189E-2</v>
      </c>
    </row>
    <row r="325" spans="1:10" x14ac:dyDescent="0.25">
      <c r="A325" s="11">
        <f t="shared" si="247"/>
        <v>1.5866919752886739E-2</v>
      </c>
      <c r="B325" s="6">
        <f t="shared" si="248"/>
        <v>5.8394986613207314E-2</v>
      </c>
      <c r="C325" s="10">
        <f t="shared" si="249"/>
        <v>5.2949913999327033E-5</v>
      </c>
      <c r="D325" s="6">
        <f t="shared" si="250"/>
        <v>1.5919869666886067E-2</v>
      </c>
      <c r="E325" s="6">
        <f t="shared" si="251"/>
        <v>1.333328840886761E-2</v>
      </c>
      <c r="F325" s="10">
        <f t="shared" si="244"/>
        <v>4.877873975183808E-5</v>
      </c>
      <c r="G325" s="10">
        <f t="shared" si="252"/>
        <v>4.940260638415966E-5</v>
      </c>
      <c r="H325" s="10">
        <f t="shared" si="253"/>
        <v>4.909067306799887E-5</v>
      </c>
      <c r="I325" s="6">
        <f t="shared" si="254"/>
        <v>1.5855814322755384E-2</v>
      </c>
      <c r="J325" s="6">
        <f t="shared" si="255"/>
        <v>1.5904904995823383E-2</v>
      </c>
    </row>
    <row r="326" spans="1:10" x14ac:dyDescent="0.25">
      <c r="A326" s="11">
        <f t="shared" si="247"/>
        <v>1.5859437417355397E-2</v>
      </c>
      <c r="B326" s="6">
        <f t="shared" si="248"/>
        <v>5.8422536826477175E-2</v>
      </c>
      <c r="C326" s="10">
        <f t="shared" si="249"/>
        <v>5.2999888342252818E-5</v>
      </c>
      <c r="D326" s="6">
        <f t="shared" si="250"/>
        <v>1.5912437305697649E-2</v>
      </c>
      <c r="E326" s="6">
        <f t="shared" si="251"/>
        <v>1.3328004453031081E-2</v>
      </c>
      <c r="F326" s="10">
        <f t="shared" si="244"/>
        <v>4.885058168617922E-5</v>
      </c>
      <c r="G326" s="10">
        <f t="shared" si="252"/>
        <v>4.940260638415966E-5</v>
      </c>
      <c r="H326" s="10">
        <f t="shared" si="253"/>
        <v>4.912659403516944E-5</v>
      </c>
      <c r="I326" s="6">
        <f t="shared" si="254"/>
        <v>1.5855814322755384E-2</v>
      </c>
      <c r="J326" s="6">
        <f t="shared" si="255"/>
        <v>1.5904940916790553E-2</v>
      </c>
    </row>
    <row r="327" spans="1:10" x14ac:dyDescent="0.25">
      <c r="A327" s="11">
        <f t="shared" si="247"/>
        <v>1.5855689222901849E-2</v>
      </c>
      <c r="B327" s="6">
        <f t="shared" si="248"/>
        <v>5.8436347580801178E-2</v>
      </c>
      <c r="C327" s="10">
        <f t="shared" si="249"/>
        <v>5.302494904633862E-5</v>
      </c>
      <c r="D327" s="6">
        <f t="shared" si="250"/>
        <v>1.5908714171948189E-2</v>
      </c>
      <c r="E327" s="6">
        <f t="shared" si="251"/>
        <v>1.3325357213737983E-2</v>
      </c>
      <c r="F327" s="10">
        <f t="shared" si="244"/>
        <v>4.8886623382199037E-5</v>
      </c>
      <c r="G327" s="10">
        <f t="shared" si="252"/>
        <v>4.940260638415966E-5</v>
      </c>
      <c r="H327" s="10">
        <f t="shared" si="253"/>
        <v>4.9144614883179348E-5</v>
      </c>
      <c r="I327" s="6">
        <f t="shared" si="254"/>
        <v>1.5855814322755384E-2</v>
      </c>
      <c r="J327" s="6">
        <f t="shared" si="255"/>
        <v>1.5904958937638564E-2</v>
      </c>
    </row>
    <row r="328" spans="1:10" x14ac:dyDescent="0.25">
      <c r="A328" s="11">
        <f t="shared" si="247"/>
        <v>1.5853811605747038E-2</v>
      </c>
      <c r="B328" s="6">
        <f t="shared" si="248"/>
        <v>5.8443268382650647E-2</v>
      </c>
      <c r="C328" s="10">
        <f t="shared" si="249"/>
        <v>5.3037509615629387E-5</v>
      </c>
      <c r="D328" s="6">
        <f t="shared" si="250"/>
        <v>1.5906849115362668E-2</v>
      </c>
      <c r="E328" s="6">
        <f t="shared" si="251"/>
        <v>1.3324031032980559E-2</v>
      </c>
      <c r="F328" s="10">
        <f t="shared" si="244"/>
        <v>4.8904691461672978E-5</v>
      </c>
      <c r="G328" s="10">
        <f t="shared" si="252"/>
        <v>4.940260638415966E-5</v>
      </c>
      <c r="H328" s="10">
        <f t="shared" si="253"/>
        <v>4.9153648922916319E-5</v>
      </c>
      <c r="I328" s="6">
        <f t="shared" si="254"/>
        <v>1.5855814322755384E-2</v>
      </c>
      <c r="J328" s="6">
        <f t="shared" si="255"/>
        <v>1.5904967971678299E-2</v>
      </c>
    </row>
    <row r="329" spans="1:10" x14ac:dyDescent="0.25">
      <c r="A329" s="11">
        <f t="shared" ref="A329:A341" si="256">A328+(J328-D328)/2</f>
        <v>1.5852871033904856E-2</v>
      </c>
      <c r="B329" s="6">
        <f t="shared" ref="B329:B341" si="257">$D$13/A329/0.167</f>
        <v>5.844673589919628E-2</v>
      </c>
      <c r="C329" s="10">
        <f t="shared" ref="C329:C341" si="258">B329^2/2/32.2</f>
        <v>5.3043803373763957E-5</v>
      </c>
      <c r="D329" s="6">
        <f t="shared" ref="D329:D341" si="259">A329+C329</f>
        <v>1.5905914837278618E-2</v>
      </c>
      <c r="E329" s="6">
        <f t="shared" ref="E329:E341" si="260">A329*0.167/(0.167+2*A329)</f>
        <v>1.3323366678345196E-2</v>
      </c>
      <c r="F329" s="10">
        <f t="shared" si="244"/>
        <v>4.8913745830268507E-5</v>
      </c>
      <c r="G329" s="10">
        <f t="shared" ref="G329:G341" si="261">G328</f>
        <v>4.940260638415966E-5</v>
      </c>
      <c r="H329" s="10">
        <f t="shared" si="245"/>
        <v>4.9158176107214084E-5</v>
      </c>
      <c r="I329" s="6">
        <f t="shared" ref="I329:I341" si="262">I328</f>
        <v>1.5855814322755384E-2</v>
      </c>
      <c r="J329" s="6">
        <f t="shared" si="246"/>
        <v>1.5904972498862597E-2</v>
      </c>
    </row>
    <row r="330" spans="1:10" x14ac:dyDescent="0.25">
      <c r="A330" s="11">
        <f t="shared" si="256"/>
        <v>1.5852399864696845E-2</v>
      </c>
      <c r="B330" s="6">
        <f t="shared" si="257"/>
        <v>5.8448473068489229E-2</v>
      </c>
      <c r="C330" s="10">
        <f t="shared" si="258"/>
        <v>5.3046956584439603E-5</v>
      </c>
      <c r="D330" s="6">
        <f t="shared" si="259"/>
        <v>1.5905446821281286E-2</v>
      </c>
      <c r="E330" s="6">
        <f t="shared" si="260"/>
        <v>1.3323033872406052E-2</v>
      </c>
      <c r="F330" s="10">
        <f t="shared" si="244"/>
        <v>4.891828236124234E-5</v>
      </c>
      <c r="G330" s="10">
        <f t="shared" si="261"/>
        <v>4.940260638415966E-5</v>
      </c>
      <c r="H330" s="10">
        <f t="shared" si="245"/>
        <v>4.9160444372701E-5</v>
      </c>
      <c r="I330" s="6">
        <f t="shared" si="262"/>
        <v>1.5855814322755384E-2</v>
      </c>
      <c r="J330" s="6">
        <f t="shared" si="246"/>
        <v>1.5904974767128086E-2</v>
      </c>
    </row>
    <row r="331" spans="1:10" x14ac:dyDescent="0.25">
      <c r="A331" s="11">
        <f t="shared" si="256"/>
        <v>1.5852163837620246E-2</v>
      </c>
      <c r="B331" s="6">
        <f t="shared" si="257"/>
        <v>5.8449343323324549E-2</v>
      </c>
      <c r="C331" s="10">
        <f t="shared" si="258"/>
        <v>5.3048536256643845E-5</v>
      </c>
      <c r="D331" s="6">
        <f t="shared" si="259"/>
        <v>1.590521237387689E-2</v>
      </c>
      <c r="E331" s="6">
        <f t="shared" si="260"/>
        <v>1.3322867155713434E-2</v>
      </c>
      <c r="F331" s="10">
        <f t="shared" si="244"/>
        <v>4.8920555098733071E-5</v>
      </c>
      <c r="G331" s="10">
        <f t="shared" si="261"/>
        <v>4.940260638415966E-5</v>
      </c>
      <c r="H331" s="10">
        <f t="shared" si="245"/>
        <v>4.9161580741446366E-5</v>
      </c>
      <c r="I331" s="6">
        <f t="shared" si="262"/>
        <v>1.5855814322755384E-2</v>
      </c>
      <c r="J331" s="6">
        <f t="shared" si="246"/>
        <v>1.5904975903496831E-2</v>
      </c>
    </row>
    <row r="332" spans="1:10" x14ac:dyDescent="0.25">
      <c r="A332" s="11">
        <f t="shared" si="256"/>
        <v>1.5852045602430219E-2</v>
      </c>
      <c r="B332" s="6">
        <f t="shared" si="257"/>
        <v>5.8449779277736251E-2</v>
      </c>
      <c r="C332" s="10">
        <f t="shared" si="258"/>
        <v>5.3049327602734253E-5</v>
      </c>
      <c r="D332" s="6">
        <f t="shared" si="259"/>
        <v>1.5905094930032952E-2</v>
      </c>
      <c r="E332" s="6">
        <f t="shared" si="260"/>
        <v>1.3322783640506604E-2</v>
      </c>
      <c r="F332" s="10">
        <f t="shared" si="244"/>
        <v>4.8921693654940224E-5</v>
      </c>
      <c r="G332" s="10">
        <f t="shared" si="261"/>
        <v>4.940260638415966E-5</v>
      </c>
      <c r="H332" s="10">
        <f t="shared" si="245"/>
        <v>4.9162150019549939E-5</v>
      </c>
      <c r="I332" s="6">
        <f t="shared" si="262"/>
        <v>1.5855814322755384E-2</v>
      </c>
      <c r="J332" s="6">
        <f t="shared" si="246"/>
        <v>1.5904976472774935E-2</v>
      </c>
    </row>
    <row r="333" spans="1:10" x14ac:dyDescent="0.25">
      <c r="A333" s="11">
        <f t="shared" si="256"/>
        <v>1.5851986373801211E-2</v>
      </c>
      <c r="B333" s="6">
        <f t="shared" si="257"/>
        <v>5.8449997666789252E-2</v>
      </c>
      <c r="C333" s="10">
        <f t="shared" si="258"/>
        <v>5.3049724025584915E-5</v>
      </c>
      <c r="D333" s="6">
        <f t="shared" si="259"/>
        <v>1.5905036097826796E-2</v>
      </c>
      <c r="E333" s="6">
        <f t="shared" si="260"/>
        <v>1.3322741804399805E-2</v>
      </c>
      <c r="F333" s="10">
        <f t="shared" si="244"/>
        <v>4.8922264015592717E-5</v>
      </c>
      <c r="G333" s="10">
        <f t="shared" si="261"/>
        <v>4.940260638415966E-5</v>
      </c>
      <c r="H333" s="10">
        <f t="shared" si="245"/>
        <v>4.9162435199876192E-5</v>
      </c>
      <c r="I333" s="6">
        <f t="shared" si="262"/>
        <v>1.5855814322755384E-2</v>
      </c>
      <c r="J333" s="6">
        <f t="shared" si="246"/>
        <v>1.5904976757955259E-2</v>
      </c>
    </row>
    <row r="334" spans="1:10" x14ac:dyDescent="0.25">
      <c r="A334" s="11">
        <f t="shared" si="256"/>
        <v>1.5851956703865442E-2</v>
      </c>
      <c r="B334" s="6">
        <f t="shared" si="257"/>
        <v>5.8450107067017171E-2</v>
      </c>
      <c r="C334" s="10">
        <f t="shared" si="258"/>
        <v>5.3049922610959168E-5</v>
      </c>
      <c r="D334" s="6">
        <f t="shared" si="259"/>
        <v>1.5905006626476401E-2</v>
      </c>
      <c r="E334" s="6">
        <f t="shared" si="260"/>
        <v>1.3322720847039607E-2</v>
      </c>
      <c r="F334" s="10">
        <f t="shared" si="244"/>
        <v>4.8922549734888291E-5</v>
      </c>
      <c r="G334" s="10">
        <f t="shared" si="261"/>
        <v>4.940260638415966E-5</v>
      </c>
      <c r="H334" s="10">
        <f t="shared" si="245"/>
        <v>4.9162578059523976E-5</v>
      </c>
      <c r="I334" s="6">
        <f t="shared" si="262"/>
        <v>1.5855814322755384E-2</v>
      </c>
      <c r="J334" s="6">
        <f t="shared" si="246"/>
        <v>1.5904976900814907E-2</v>
      </c>
    </row>
    <row r="335" spans="1:10" x14ac:dyDescent="0.25">
      <c r="A335" s="11">
        <f t="shared" si="256"/>
        <v>1.5851941841034695E-2</v>
      </c>
      <c r="B335" s="6">
        <f t="shared" si="257"/>
        <v>5.8450161870022214E-2</v>
      </c>
      <c r="C335" s="10">
        <f t="shared" si="258"/>
        <v>5.3050022090555874E-5</v>
      </c>
      <c r="D335" s="6">
        <f t="shared" si="259"/>
        <v>1.5904991863125252E-2</v>
      </c>
      <c r="E335" s="6">
        <f t="shared" si="260"/>
        <v>1.3322710348673866E-2</v>
      </c>
      <c r="F335" s="10">
        <f t="shared" si="244"/>
        <v>4.8922692863693248E-5</v>
      </c>
      <c r="G335" s="10">
        <f t="shared" si="261"/>
        <v>4.940260638415966E-5</v>
      </c>
      <c r="H335" s="10">
        <f t="shared" si="245"/>
        <v>4.9162649623926458E-5</v>
      </c>
      <c r="I335" s="6">
        <f t="shared" si="262"/>
        <v>1.5855814322755384E-2</v>
      </c>
      <c r="J335" s="6">
        <f t="shared" si="246"/>
        <v>1.590497697237931E-2</v>
      </c>
    </row>
    <row r="336" spans="1:10" x14ac:dyDescent="0.25">
      <c r="A336" s="11">
        <f t="shared" si="256"/>
        <v>1.5851934395661724E-2</v>
      </c>
      <c r="B336" s="6">
        <f t="shared" si="257"/>
        <v>5.8450189323028548E-2</v>
      </c>
      <c r="C336" s="10">
        <f t="shared" si="258"/>
        <v>5.3050071923880123E-5</v>
      </c>
      <c r="D336" s="6">
        <f t="shared" si="259"/>
        <v>1.5904984467585603E-2</v>
      </c>
      <c r="E336" s="6">
        <f t="shared" si="260"/>
        <v>1.3322705089630861E-2</v>
      </c>
      <c r="F336" s="10">
        <f t="shared" si="244"/>
        <v>4.8922764562717936E-5</v>
      </c>
      <c r="G336" s="10">
        <f t="shared" si="261"/>
        <v>4.940260638415966E-5</v>
      </c>
      <c r="H336" s="10">
        <f t="shared" si="245"/>
        <v>4.9162685473438795E-5</v>
      </c>
      <c r="I336" s="6">
        <f t="shared" si="262"/>
        <v>1.5855814322755384E-2</v>
      </c>
      <c r="J336" s="6">
        <f t="shared" si="246"/>
        <v>1.5904977008228825E-2</v>
      </c>
    </row>
    <row r="337" spans="1:10" x14ac:dyDescent="0.25">
      <c r="A337" s="11">
        <f t="shared" si="256"/>
        <v>1.5851930665983335E-2</v>
      </c>
      <c r="B337" s="6">
        <f t="shared" si="257"/>
        <v>5.8450203075322352E-2</v>
      </c>
      <c r="C337" s="10">
        <f t="shared" si="258"/>
        <v>5.3050096887366804E-5</v>
      </c>
      <c r="D337" s="6">
        <f t="shared" si="259"/>
        <v>1.59049807628707E-2</v>
      </c>
      <c r="E337" s="6">
        <f t="shared" si="260"/>
        <v>1.3322702455170329E-2</v>
      </c>
      <c r="F337" s="10">
        <f t="shared" si="244"/>
        <v>4.8922800479615241E-5</v>
      </c>
      <c r="G337" s="10">
        <f t="shared" si="261"/>
        <v>4.940260638415966E-5</v>
      </c>
      <c r="H337" s="10">
        <f t="shared" si="245"/>
        <v>4.9162703431887447E-5</v>
      </c>
      <c r="I337" s="6">
        <f t="shared" si="262"/>
        <v>1.5855814322755384E-2</v>
      </c>
      <c r="J337" s="6">
        <f t="shared" si="246"/>
        <v>1.5904977026187272E-2</v>
      </c>
    </row>
    <row r="338" spans="1:10" x14ac:dyDescent="0.25">
      <c r="A338" s="11">
        <f t="shared" si="256"/>
        <v>1.5851928797641621E-2</v>
      </c>
      <c r="B338" s="6">
        <f t="shared" si="257"/>
        <v>5.8450209964386386E-2</v>
      </c>
      <c r="C338" s="10">
        <f t="shared" si="258"/>
        <v>5.3050109392559832E-5</v>
      </c>
      <c r="D338" s="6">
        <f t="shared" si="259"/>
        <v>1.5904978907034181E-2</v>
      </c>
      <c r="E338" s="6">
        <f t="shared" si="260"/>
        <v>1.332270113546598E-2</v>
      </c>
      <c r="F338" s="10">
        <f t="shared" si="244"/>
        <v>4.8922818471806541E-5</v>
      </c>
      <c r="G338" s="10">
        <f t="shared" si="261"/>
        <v>4.940260638415966E-5</v>
      </c>
      <c r="H338" s="10">
        <f t="shared" si="245"/>
        <v>4.9162712427983104E-5</v>
      </c>
      <c r="I338" s="6">
        <f t="shared" si="262"/>
        <v>1.5855814322755384E-2</v>
      </c>
      <c r="J338" s="6">
        <f t="shared" si="246"/>
        <v>1.5904977035183367E-2</v>
      </c>
    </row>
    <row r="339" spans="1:10" x14ac:dyDescent="0.25">
      <c r="A339" s="11">
        <f t="shared" si="256"/>
        <v>1.5851927861716214E-2</v>
      </c>
      <c r="B339" s="6">
        <f t="shared" si="257"/>
        <v>5.8450213415388502E-2</v>
      </c>
      <c r="C339" s="10">
        <f t="shared" si="258"/>
        <v>5.3050115656901586E-5</v>
      </c>
      <c r="D339" s="6">
        <f t="shared" si="259"/>
        <v>1.5904977977373117E-2</v>
      </c>
      <c r="E339" s="6">
        <f t="shared" si="260"/>
        <v>1.3322700474374461E-2</v>
      </c>
      <c r="F339" s="10">
        <f t="shared" si="244"/>
        <v>4.8922827484801861E-5</v>
      </c>
      <c r="G339" s="10">
        <f t="shared" si="261"/>
        <v>4.940260638415966E-5</v>
      </c>
      <c r="H339" s="10">
        <f t="shared" si="245"/>
        <v>4.9162716934480764E-5</v>
      </c>
      <c r="I339" s="6">
        <f t="shared" si="262"/>
        <v>1.5855814322755384E-2</v>
      </c>
      <c r="J339" s="6">
        <f t="shared" si="246"/>
        <v>1.5904977039689867E-2</v>
      </c>
    </row>
    <row r="340" spans="1:10" x14ac:dyDescent="0.25">
      <c r="A340" s="11">
        <f t="shared" si="256"/>
        <v>1.5851927392874589E-2</v>
      </c>
      <c r="B340" s="6">
        <f t="shared" si="257"/>
        <v>5.8450215144130527E-2</v>
      </c>
      <c r="C340" s="10">
        <f t="shared" si="258"/>
        <v>5.3050118794955666E-5</v>
      </c>
      <c r="D340" s="6">
        <f t="shared" si="259"/>
        <v>1.5904977511669544E-2</v>
      </c>
      <c r="E340" s="6">
        <f t="shared" si="260"/>
        <v>1.3322700143207869E-2</v>
      </c>
      <c r="F340" s="10">
        <f t="shared" si="244"/>
        <v>4.8922831999764463E-5</v>
      </c>
      <c r="G340" s="10">
        <f t="shared" si="261"/>
        <v>4.940260638415966E-5</v>
      </c>
      <c r="H340" s="10">
        <f t="shared" si="245"/>
        <v>4.9162719191962062E-5</v>
      </c>
      <c r="I340" s="6">
        <f t="shared" si="262"/>
        <v>1.5855814322755384E-2</v>
      </c>
      <c r="J340" s="6">
        <f t="shared" si="246"/>
        <v>1.5904977041947346E-2</v>
      </c>
    </row>
    <row r="341" spans="1:10" x14ac:dyDescent="0.25">
      <c r="A341" s="25">
        <f t="shared" si="256"/>
        <v>1.5851927158013489E-2</v>
      </c>
      <c r="B341" s="6">
        <f t="shared" si="257"/>
        <v>5.8450216010125025E-2</v>
      </c>
      <c r="C341" s="10">
        <f t="shared" si="258"/>
        <v>5.3050120366929743E-5</v>
      </c>
      <c r="D341" s="6">
        <f t="shared" si="259"/>
        <v>1.590497727838042E-2</v>
      </c>
      <c r="E341" s="6">
        <f t="shared" si="260"/>
        <v>1.3322699977313576E-2</v>
      </c>
      <c r="F341" s="10">
        <f t="shared" si="244"/>
        <v>4.8922834261485913E-5</v>
      </c>
      <c r="G341" s="10">
        <f t="shared" si="261"/>
        <v>4.940260638415966E-5</v>
      </c>
      <c r="H341" s="10">
        <f t="shared" si="245"/>
        <v>4.9162720322822787E-5</v>
      </c>
      <c r="I341" s="6">
        <f t="shared" si="262"/>
        <v>1.5855814322755384E-2</v>
      </c>
      <c r="J341" s="6">
        <f t="shared" si="246"/>
        <v>1.5904977043078208E-2</v>
      </c>
    </row>
    <row r="343" spans="1:10" x14ac:dyDescent="0.25">
      <c r="A343" s="8" t="s">
        <v>82</v>
      </c>
      <c r="B343">
        <f>B310+1</f>
        <v>11</v>
      </c>
      <c r="C343" t="s">
        <v>83</v>
      </c>
      <c r="D343">
        <f>D$12/100</f>
        <v>1</v>
      </c>
      <c r="E343" t="s">
        <v>15</v>
      </c>
    </row>
    <row r="344" spans="1:10" x14ac:dyDescent="0.25">
      <c r="A344" s="4" t="s">
        <v>89</v>
      </c>
      <c r="B344" s="4" t="s">
        <v>86</v>
      </c>
      <c r="C344" s="4" t="s">
        <v>88</v>
      </c>
      <c r="D344" s="4" t="s">
        <v>91</v>
      </c>
      <c r="E344" s="4" t="s">
        <v>93</v>
      </c>
      <c r="F344" s="4" t="s">
        <v>95</v>
      </c>
      <c r="G344" s="4" t="s">
        <v>95</v>
      </c>
      <c r="H344" s="4" t="s">
        <v>97</v>
      </c>
      <c r="I344" s="4" t="s">
        <v>99</v>
      </c>
      <c r="J344" s="4" t="s">
        <v>99</v>
      </c>
    </row>
    <row r="345" spans="1:10" x14ac:dyDescent="0.25">
      <c r="A345" s="4" t="s">
        <v>84</v>
      </c>
      <c r="B345" s="4" t="s">
        <v>85</v>
      </c>
      <c r="C345" s="4" t="s">
        <v>87</v>
      </c>
      <c r="D345" s="4" t="s">
        <v>90</v>
      </c>
      <c r="E345" s="4" t="s">
        <v>92</v>
      </c>
      <c r="F345" s="4" t="s">
        <v>94</v>
      </c>
      <c r="G345" s="4" t="s">
        <v>28</v>
      </c>
      <c r="H345" s="4" t="s">
        <v>96</v>
      </c>
      <c r="I345" s="4" t="s">
        <v>32</v>
      </c>
      <c r="J345" s="4" t="s">
        <v>98</v>
      </c>
    </row>
    <row r="346" spans="1:10" x14ac:dyDescent="0.25">
      <c r="A346" s="4" t="s">
        <v>0</v>
      </c>
      <c r="B346" s="4" t="s">
        <v>22</v>
      </c>
      <c r="C346" s="4" t="s">
        <v>0</v>
      </c>
      <c r="D346" s="4" t="s">
        <v>0</v>
      </c>
      <c r="E346" s="4" t="s">
        <v>0</v>
      </c>
      <c r="F346" s="4" t="s">
        <v>20</v>
      </c>
      <c r="G346" s="4" t="s">
        <v>20</v>
      </c>
      <c r="H346" s="4" t="s">
        <v>0</v>
      </c>
      <c r="I346" s="4" t="s">
        <v>0</v>
      </c>
      <c r="J346" s="4" t="s">
        <v>0</v>
      </c>
    </row>
    <row r="347" spans="1:10" x14ac:dyDescent="0.25">
      <c r="A347" s="11">
        <f>A$27</f>
        <v>4.5999999999999999E-2</v>
      </c>
      <c r="B347" s="6">
        <f>$D$13/A347/0.167</f>
        <v>2.0142360142666429E-2</v>
      </c>
      <c r="C347" s="10">
        <f>B347^2/2/32.2</f>
        <v>6.2999172688956077E-6</v>
      </c>
      <c r="D347" s="6">
        <f>A347+C347</f>
        <v>4.6006299917268893E-2</v>
      </c>
      <c r="E347" s="6">
        <f>A347*0.167/(0.167+2*A347)</f>
        <v>2.966023166023166E-2</v>
      </c>
      <c r="F347" s="10">
        <f t="shared" ref="F347:F374" si="263">$D$15^2*B347^2/($D$14^2*E347^1.333)</f>
        <v>1.9990924920768716E-6</v>
      </c>
      <c r="G347" s="10">
        <f>F341</f>
        <v>4.8922834261485913E-5</v>
      </c>
      <c r="H347" s="10">
        <f>((G347+F347)/2)*D$23</f>
        <v>2.5460963376781391E-5</v>
      </c>
      <c r="I347" s="6">
        <f>D341</f>
        <v>1.590497727838042E-2</v>
      </c>
      <c r="J347" s="6">
        <f>H347+I347</f>
        <v>1.5930438241757203E-2</v>
      </c>
    </row>
    <row r="348" spans="1:10" x14ac:dyDescent="0.25">
      <c r="A348" s="11">
        <f>A347+(J347-D347)/2</f>
        <v>3.0962069162244154E-2</v>
      </c>
      <c r="B348" s="6">
        <f>$D$13/A348/0.167</f>
        <v>2.9925279273405603E-2</v>
      </c>
      <c r="C348" s="10">
        <f>B348^2/2/32.2</f>
        <v>1.3905626391169548E-5</v>
      </c>
      <c r="D348" s="6">
        <f>A348+C348</f>
        <v>3.0975974788635324E-2</v>
      </c>
      <c r="E348" s="6">
        <f>A348*0.167/(0.167+2*A348)</f>
        <v>2.258680796153361E-2</v>
      </c>
      <c r="F348" s="10">
        <f t="shared" si="263"/>
        <v>6.3446655116281693E-6</v>
      </c>
      <c r="G348" s="10">
        <f>G347</f>
        <v>4.8922834261485913E-5</v>
      </c>
      <c r="H348" s="10">
        <f t="shared" ref="H348:H374" si="264">((G348+F348)/2)*D$23</f>
        <v>2.7633749886557043E-5</v>
      </c>
      <c r="I348" s="6">
        <f>I347</f>
        <v>1.590497727838042E-2</v>
      </c>
      <c r="J348" s="6">
        <f t="shared" ref="J348:J374" si="265">H348+I348</f>
        <v>1.5932611028266978E-2</v>
      </c>
    </row>
    <row r="349" spans="1:10" x14ac:dyDescent="0.25">
      <c r="A349" s="11">
        <f t="shared" ref="A349:A361" si="266">A348+(J348-D348)/2</f>
        <v>2.344038728205998E-2</v>
      </c>
      <c r="B349" s="6">
        <f t="shared" ref="B349:B361" si="267">$D$13/A349/0.167</f>
        <v>3.9527869374060498E-2</v>
      </c>
      <c r="C349" s="10">
        <f t="shared" ref="C349:C361" si="268">B349^2/2/32.2</f>
        <v>2.4261684118832137E-5</v>
      </c>
      <c r="D349" s="6">
        <f t="shared" ref="D349:D361" si="269">A349+C349</f>
        <v>2.3464648966178812E-2</v>
      </c>
      <c r="E349" s="6">
        <f t="shared" ref="E349:E361" si="270">A349*0.167/(0.167+2*A349)</f>
        <v>1.8302461659219699E-2</v>
      </c>
      <c r="F349" s="10">
        <f t="shared" si="263"/>
        <v>1.4652187744283088E-5</v>
      </c>
      <c r="G349" s="10">
        <f t="shared" ref="G349:G361" si="271">G348</f>
        <v>4.8922834261485913E-5</v>
      </c>
      <c r="H349" s="10">
        <f t="shared" ref="H349:H361" si="272">((G349+F349)/2)*D$23</f>
        <v>3.1787511002884503E-5</v>
      </c>
      <c r="I349" s="6">
        <f t="shared" ref="I349:I361" si="273">I348</f>
        <v>1.590497727838042E-2</v>
      </c>
      <c r="J349" s="6">
        <f t="shared" ref="J349:J361" si="274">H349+I349</f>
        <v>1.5936764789383304E-2</v>
      </c>
    </row>
    <row r="350" spans="1:10" x14ac:dyDescent="0.25">
      <c r="A350" s="11">
        <f t="shared" si="266"/>
        <v>1.9676445193662226E-2</v>
      </c>
      <c r="B350" s="6">
        <f t="shared" si="267"/>
        <v>4.7089225591475055E-2</v>
      </c>
      <c r="C350" s="10">
        <f t="shared" si="268"/>
        <v>3.4431601969019082E-5</v>
      </c>
      <c r="D350" s="6">
        <f t="shared" si="269"/>
        <v>1.9710876795631244E-2</v>
      </c>
      <c r="E350" s="6">
        <f t="shared" si="270"/>
        <v>1.5924014154460507E-2</v>
      </c>
      <c r="F350" s="10">
        <f t="shared" si="263"/>
        <v>2.5033863244359511E-5</v>
      </c>
      <c r="G350" s="10">
        <f t="shared" si="271"/>
        <v>4.8922834261485913E-5</v>
      </c>
      <c r="H350" s="10">
        <f t="shared" si="272"/>
        <v>3.6978348752922711E-5</v>
      </c>
      <c r="I350" s="6">
        <f t="shared" si="273"/>
        <v>1.590497727838042E-2</v>
      </c>
      <c r="J350" s="6">
        <f t="shared" si="274"/>
        <v>1.5941955627133342E-2</v>
      </c>
    </row>
    <row r="351" spans="1:10" x14ac:dyDescent="0.25">
      <c r="A351" s="11">
        <f t="shared" si="266"/>
        <v>1.7791984609413274E-2</v>
      </c>
      <c r="B351" s="6">
        <f t="shared" si="267"/>
        <v>5.2076740560602956E-2</v>
      </c>
      <c r="C351" s="10">
        <f t="shared" si="268"/>
        <v>4.2111597941247653E-5</v>
      </c>
      <c r="D351" s="6">
        <f t="shared" si="269"/>
        <v>1.783409620735452E-2</v>
      </c>
      <c r="E351" s="6">
        <f t="shared" si="270"/>
        <v>1.4666814167129526E-2</v>
      </c>
      <c r="F351" s="10">
        <f t="shared" si="263"/>
        <v>3.4165109416388658E-5</v>
      </c>
      <c r="G351" s="10">
        <f t="shared" si="271"/>
        <v>4.8922834261485913E-5</v>
      </c>
      <c r="H351" s="10">
        <f t="shared" si="272"/>
        <v>4.1543971838937286E-5</v>
      </c>
      <c r="I351" s="6">
        <f t="shared" si="273"/>
        <v>1.590497727838042E-2</v>
      </c>
      <c r="J351" s="6">
        <f t="shared" si="274"/>
        <v>1.5946521250219357E-2</v>
      </c>
    </row>
    <row r="352" spans="1:10" x14ac:dyDescent="0.25">
      <c r="A352" s="11">
        <f t="shared" si="266"/>
        <v>1.6848197130845691E-2</v>
      </c>
      <c r="B352" s="6">
        <f t="shared" si="267"/>
        <v>5.4993929579938858E-2</v>
      </c>
      <c r="C352" s="10">
        <f t="shared" si="268"/>
        <v>4.6961681531727856E-5</v>
      </c>
      <c r="D352" s="6">
        <f t="shared" si="269"/>
        <v>1.6895158812377419E-2</v>
      </c>
      <c r="E352" s="6">
        <f t="shared" si="270"/>
        <v>1.4019429353486374E-2</v>
      </c>
      <c r="F352" s="10">
        <f t="shared" si="263"/>
        <v>4.0463067407310496E-5</v>
      </c>
      <c r="G352" s="10">
        <f t="shared" si="271"/>
        <v>4.8922834261485913E-5</v>
      </c>
      <c r="H352" s="10">
        <f t="shared" si="272"/>
        <v>4.4692950834398208E-5</v>
      </c>
      <c r="I352" s="6">
        <f t="shared" si="273"/>
        <v>1.590497727838042E-2</v>
      </c>
      <c r="J352" s="6">
        <f t="shared" si="274"/>
        <v>1.594967022921482E-2</v>
      </c>
    </row>
    <row r="353" spans="1:10" x14ac:dyDescent="0.25">
      <c r="A353" s="11">
        <f t="shared" si="266"/>
        <v>1.6375452839264393E-2</v>
      </c>
      <c r="B353" s="6">
        <f t="shared" si="267"/>
        <v>5.658155384509523E-2</v>
      </c>
      <c r="C353" s="10">
        <f t="shared" si="268"/>
        <v>4.9712301793872832E-5</v>
      </c>
      <c r="D353" s="6">
        <f t="shared" si="269"/>
        <v>1.6425165141058264E-2</v>
      </c>
      <c r="E353" s="6">
        <f t="shared" si="270"/>
        <v>1.3690554317477151E-2</v>
      </c>
      <c r="F353" s="10">
        <f t="shared" si="263"/>
        <v>4.4210083774443273E-5</v>
      </c>
      <c r="G353" s="10">
        <f t="shared" si="271"/>
        <v>4.8922834261485913E-5</v>
      </c>
      <c r="H353" s="10">
        <f t="shared" si="272"/>
        <v>4.656645901796459E-5</v>
      </c>
      <c r="I353" s="6">
        <f t="shared" si="273"/>
        <v>1.590497727838042E-2</v>
      </c>
      <c r="J353" s="6">
        <f t="shared" si="274"/>
        <v>1.5951543737398384E-2</v>
      </c>
    </row>
    <row r="354" spans="1:10" x14ac:dyDescent="0.25">
      <c r="A354" s="11">
        <f t="shared" si="266"/>
        <v>1.6138642137434454E-2</v>
      </c>
      <c r="B354" s="6">
        <f t="shared" si="267"/>
        <v>5.741180445494086E-2</v>
      </c>
      <c r="C354" s="10">
        <f t="shared" si="268"/>
        <v>5.1181914452987064E-5</v>
      </c>
      <c r="D354" s="6">
        <f t="shared" si="269"/>
        <v>1.6189824051887441E-2</v>
      </c>
      <c r="E354" s="6">
        <f t="shared" si="270"/>
        <v>1.3524638529467571E-2</v>
      </c>
      <c r="F354" s="10">
        <f t="shared" si="263"/>
        <v>4.6262885278032716E-5</v>
      </c>
      <c r="G354" s="10">
        <f t="shared" si="271"/>
        <v>4.8922834261485913E-5</v>
      </c>
      <c r="H354" s="10">
        <f t="shared" si="272"/>
        <v>4.7592859769759315E-5</v>
      </c>
      <c r="I354" s="6">
        <f t="shared" si="273"/>
        <v>1.590497727838042E-2</v>
      </c>
      <c r="J354" s="6">
        <f t="shared" si="274"/>
        <v>1.5952570138150178E-2</v>
      </c>
    </row>
    <row r="355" spans="1:10" x14ac:dyDescent="0.25">
      <c r="A355" s="11">
        <f t="shared" si="266"/>
        <v>1.6020015180565825E-2</v>
      </c>
      <c r="B355" s="6">
        <f t="shared" si="267"/>
        <v>5.7836934367369947E-2</v>
      </c>
      <c r="C355" s="10">
        <f t="shared" si="268"/>
        <v>5.1942717034401525E-5</v>
      </c>
      <c r="D355" s="6">
        <f t="shared" si="269"/>
        <v>1.6071957897600225E-2</v>
      </c>
      <c r="E355" s="6">
        <f t="shared" si="270"/>
        <v>1.3441228532272829E-2</v>
      </c>
      <c r="F355" s="10">
        <f t="shared" si="263"/>
        <v>4.7339342802887722E-5</v>
      </c>
      <c r="G355" s="10">
        <f t="shared" si="271"/>
        <v>4.8922834261485913E-5</v>
      </c>
      <c r="H355" s="10">
        <f t="shared" si="272"/>
        <v>4.8131088532186821E-5</v>
      </c>
      <c r="I355" s="6">
        <f t="shared" si="273"/>
        <v>1.590497727838042E-2</v>
      </c>
      <c r="J355" s="6">
        <f t="shared" si="274"/>
        <v>1.5953108366912609E-2</v>
      </c>
    </row>
    <row r="356" spans="1:10" x14ac:dyDescent="0.25">
      <c r="A356" s="11">
        <f t="shared" si="266"/>
        <v>1.5960590415222017E-2</v>
      </c>
      <c r="B356" s="6">
        <f t="shared" si="267"/>
        <v>5.8052273910806147E-2</v>
      </c>
      <c r="C356" s="10">
        <f t="shared" si="268"/>
        <v>5.2330225251789804E-5</v>
      </c>
      <c r="D356" s="6">
        <f t="shared" si="269"/>
        <v>1.6012920640473806E-2</v>
      </c>
      <c r="E356" s="6">
        <f t="shared" si="270"/>
        <v>1.3399370485408589E-2</v>
      </c>
      <c r="F356" s="10">
        <f t="shared" si="263"/>
        <v>4.7891209699033575E-5</v>
      </c>
      <c r="G356" s="10">
        <f t="shared" si="271"/>
        <v>4.8922834261485913E-5</v>
      </c>
      <c r="H356" s="10">
        <f t="shared" si="272"/>
        <v>4.8407021980259747E-5</v>
      </c>
      <c r="I356" s="6">
        <f t="shared" si="273"/>
        <v>1.590497727838042E-2</v>
      </c>
      <c r="J356" s="6">
        <f t="shared" si="274"/>
        <v>1.5953384300360678E-2</v>
      </c>
    </row>
    <row r="357" spans="1:10" x14ac:dyDescent="0.25">
      <c r="A357" s="11">
        <f t="shared" si="266"/>
        <v>1.5930822245165455E-2</v>
      </c>
      <c r="B357" s="6">
        <f t="shared" si="267"/>
        <v>5.8160749790792277E-2</v>
      </c>
      <c r="C357" s="10">
        <f t="shared" si="268"/>
        <v>5.2525975407253783E-5</v>
      </c>
      <c r="D357" s="6">
        <f t="shared" si="269"/>
        <v>1.5983348220572707E-2</v>
      </c>
      <c r="E357" s="6">
        <f t="shared" si="270"/>
        <v>1.3378383356736185E-2</v>
      </c>
      <c r="F357" s="10">
        <f t="shared" si="263"/>
        <v>4.8170902219616075E-5</v>
      </c>
      <c r="G357" s="10">
        <f t="shared" si="271"/>
        <v>4.8922834261485913E-5</v>
      </c>
      <c r="H357" s="10">
        <f t="shared" si="272"/>
        <v>4.8546868240550994E-5</v>
      </c>
      <c r="I357" s="6">
        <f t="shared" si="273"/>
        <v>1.590497727838042E-2</v>
      </c>
      <c r="J357" s="6">
        <f t="shared" si="274"/>
        <v>1.5953524146620972E-2</v>
      </c>
    </row>
    <row r="358" spans="1:10" x14ac:dyDescent="0.25">
      <c r="A358" s="11">
        <f t="shared" si="266"/>
        <v>1.5915910208189589E-2</v>
      </c>
      <c r="B358" s="6">
        <f t="shared" si="267"/>
        <v>5.82152421346218E-2</v>
      </c>
      <c r="C358" s="10">
        <f t="shared" si="268"/>
        <v>5.2624447465724301E-5</v>
      </c>
      <c r="D358" s="6">
        <f t="shared" si="269"/>
        <v>1.5968534655655314E-2</v>
      </c>
      <c r="E358" s="6">
        <f t="shared" si="270"/>
        <v>1.3367865360793662E-2</v>
      </c>
      <c r="F358" s="10">
        <f t="shared" si="263"/>
        <v>4.8311833655162994E-5</v>
      </c>
      <c r="G358" s="10">
        <f t="shared" si="271"/>
        <v>4.8922834261485913E-5</v>
      </c>
      <c r="H358" s="10">
        <f t="shared" si="272"/>
        <v>4.8617333958324454E-5</v>
      </c>
      <c r="I358" s="6">
        <f t="shared" si="273"/>
        <v>1.590497727838042E-2</v>
      </c>
      <c r="J358" s="6">
        <f t="shared" si="274"/>
        <v>1.5953594612338744E-2</v>
      </c>
    </row>
    <row r="359" spans="1:10" x14ac:dyDescent="0.25">
      <c r="A359" s="11">
        <f t="shared" si="266"/>
        <v>1.5908440186531304E-2</v>
      </c>
      <c r="B359" s="6">
        <f t="shared" si="267"/>
        <v>5.8242577883098015E-2</v>
      </c>
      <c r="C359" s="10">
        <f t="shared" si="268"/>
        <v>5.2673880100446238E-5</v>
      </c>
      <c r="D359" s="6">
        <f t="shared" si="269"/>
        <v>1.5961114066631751E-2</v>
      </c>
      <c r="E359" s="6">
        <f t="shared" si="270"/>
        <v>1.3362595299582426E-2</v>
      </c>
      <c r="F359" s="10">
        <f t="shared" si="263"/>
        <v>4.8382639300937626E-5</v>
      </c>
      <c r="G359" s="10">
        <f t="shared" si="271"/>
        <v>4.8922834261485913E-5</v>
      </c>
      <c r="H359" s="10">
        <f t="shared" si="272"/>
        <v>4.8652736781211773E-5</v>
      </c>
      <c r="I359" s="6">
        <f t="shared" si="273"/>
        <v>1.590497727838042E-2</v>
      </c>
      <c r="J359" s="6">
        <f t="shared" si="274"/>
        <v>1.5953630015161632E-2</v>
      </c>
    </row>
    <row r="360" spans="1:10" x14ac:dyDescent="0.25">
      <c r="A360" s="11">
        <f t="shared" si="266"/>
        <v>1.5904698160796246E-2</v>
      </c>
      <c r="B360" s="6">
        <f t="shared" si="267"/>
        <v>5.8256281080927438E-2</v>
      </c>
      <c r="C360" s="10">
        <f t="shared" si="268"/>
        <v>5.2698669027640121E-5</v>
      </c>
      <c r="D360" s="6">
        <f t="shared" si="269"/>
        <v>1.5957396829823885E-2</v>
      </c>
      <c r="E360" s="6">
        <f t="shared" si="270"/>
        <v>1.3359955022228989E-2</v>
      </c>
      <c r="F360" s="10">
        <f t="shared" si="263"/>
        <v>4.8418160855904222E-5</v>
      </c>
      <c r="G360" s="10">
        <f t="shared" si="271"/>
        <v>4.8922834261485913E-5</v>
      </c>
      <c r="H360" s="10">
        <f t="shared" si="272"/>
        <v>4.8670497558695071E-5</v>
      </c>
      <c r="I360" s="6">
        <f t="shared" si="273"/>
        <v>1.590497727838042E-2</v>
      </c>
      <c r="J360" s="6">
        <f t="shared" si="274"/>
        <v>1.5953647775939116E-2</v>
      </c>
    </row>
    <row r="361" spans="1:10" x14ac:dyDescent="0.25">
      <c r="A361" s="11">
        <f t="shared" si="266"/>
        <v>1.5902823633853862E-2</v>
      </c>
      <c r="B361" s="6">
        <f t="shared" si="267"/>
        <v>5.8263147972679716E-2</v>
      </c>
      <c r="C361" s="10">
        <f t="shared" si="268"/>
        <v>5.2711093349167267E-5</v>
      </c>
      <c r="D361" s="6">
        <f t="shared" si="269"/>
        <v>1.5955534727203027E-2</v>
      </c>
      <c r="E361" s="6">
        <f t="shared" si="270"/>
        <v>1.3358632329379385E-2</v>
      </c>
      <c r="F361" s="10">
        <f t="shared" si="263"/>
        <v>4.8435968119016289E-5</v>
      </c>
      <c r="G361" s="10">
        <f t="shared" si="271"/>
        <v>4.8922834261485913E-5</v>
      </c>
      <c r="H361" s="10">
        <f t="shared" si="272"/>
        <v>4.8679401190251104E-5</v>
      </c>
      <c r="I361" s="6">
        <f t="shared" si="273"/>
        <v>1.590497727838042E-2</v>
      </c>
      <c r="J361" s="6">
        <f t="shared" si="274"/>
        <v>1.5953656679570671E-2</v>
      </c>
    </row>
    <row r="362" spans="1:10" x14ac:dyDescent="0.25">
      <c r="A362" s="11">
        <f t="shared" ref="A362:A374" si="275">A361+(J361-D361)/2</f>
        <v>1.5901884610037685E-2</v>
      </c>
      <c r="B362" s="6">
        <f t="shared" ref="B362:B374" si="276">$D$13/A362/0.167</f>
        <v>5.8266588475795765E-2</v>
      </c>
      <c r="C362" s="10">
        <f t="shared" ref="C362:C374" si="277">B362^2/2/32.2</f>
        <v>5.2717318829312659E-5</v>
      </c>
      <c r="D362" s="6">
        <f t="shared" ref="D362:D374" si="278">A362+C362</f>
        <v>1.5954601928866999E-2</v>
      </c>
      <c r="E362" s="6">
        <f t="shared" ref="E362:E374" si="279">A362*0.167/(0.167+2*A362)</f>
        <v>1.3357969722075709E-2</v>
      </c>
      <c r="F362" s="10">
        <f t="shared" si="263"/>
        <v>4.8444891769830783E-5</v>
      </c>
      <c r="G362" s="10">
        <f t="shared" ref="G362:G374" si="280">G361</f>
        <v>4.8922834261485913E-5</v>
      </c>
      <c r="H362" s="10">
        <f t="shared" si="264"/>
        <v>4.8683863015658348E-5</v>
      </c>
      <c r="I362" s="6">
        <f t="shared" ref="I362:I374" si="281">I361</f>
        <v>1.590497727838042E-2</v>
      </c>
      <c r="J362" s="6">
        <f t="shared" si="265"/>
        <v>1.595366114139608E-2</v>
      </c>
    </row>
    <row r="363" spans="1:10" x14ac:dyDescent="0.25">
      <c r="A363" s="11">
        <f t="shared" si="275"/>
        <v>1.5901414216302225E-2</v>
      </c>
      <c r="B363" s="6">
        <f t="shared" si="276"/>
        <v>5.8268312111054418E-2</v>
      </c>
      <c r="C363" s="10">
        <f t="shared" si="277"/>
        <v>5.2720437830298922E-5</v>
      </c>
      <c r="D363" s="6">
        <f t="shared" si="278"/>
        <v>1.5954134654132524E-2</v>
      </c>
      <c r="E363" s="6">
        <f t="shared" si="279"/>
        <v>1.3357637791469937E-2</v>
      </c>
      <c r="F363" s="10">
        <f t="shared" si="263"/>
        <v>4.844936280290972E-5</v>
      </c>
      <c r="G363" s="10">
        <f t="shared" si="280"/>
        <v>4.8922834261485913E-5</v>
      </c>
      <c r="H363" s="10">
        <f t="shared" si="264"/>
        <v>4.8686098532197817E-5</v>
      </c>
      <c r="I363" s="6">
        <f t="shared" si="281"/>
        <v>1.590497727838042E-2</v>
      </c>
      <c r="J363" s="6">
        <f t="shared" si="265"/>
        <v>1.5953663376912619E-2</v>
      </c>
    </row>
    <row r="364" spans="1:10" x14ac:dyDescent="0.25">
      <c r="A364" s="11">
        <f t="shared" si="275"/>
        <v>1.5901178577692271E-2</v>
      </c>
      <c r="B364" s="6">
        <f t="shared" si="276"/>
        <v>5.8269175585670664E-2</v>
      </c>
      <c r="C364" s="10">
        <f t="shared" si="277"/>
        <v>5.272200036387761E-5</v>
      </c>
      <c r="D364" s="6">
        <f t="shared" si="278"/>
        <v>1.5953900578056148E-2</v>
      </c>
      <c r="E364" s="6">
        <f t="shared" si="279"/>
        <v>1.3357471513273178E-2</v>
      </c>
      <c r="F364" s="10">
        <f t="shared" si="263"/>
        <v>4.8451602725859755E-5</v>
      </c>
      <c r="G364" s="10">
        <f t="shared" si="280"/>
        <v>4.8922834261485913E-5</v>
      </c>
      <c r="H364" s="10">
        <f t="shared" si="264"/>
        <v>4.8687218493672838E-5</v>
      </c>
      <c r="I364" s="6">
        <f t="shared" si="281"/>
        <v>1.590497727838042E-2</v>
      </c>
      <c r="J364" s="6">
        <f t="shared" si="265"/>
        <v>1.5953664496874093E-2</v>
      </c>
    </row>
    <row r="365" spans="1:10" x14ac:dyDescent="0.25">
      <c r="A365" s="11">
        <f t="shared" si="275"/>
        <v>1.5901060537101244E-2</v>
      </c>
      <c r="B365" s="6">
        <f t="shared" si="276"/>
        <v>5.8269608143480797E-2</v>
      </c>
      <c r="C365" s="10">
        <f t="shared" si="277"/>
        <v>5.2722783124142907E-5</v>
      </c>
      <c r="D365" s="6">
        <f t="shared" si="278"/>
        <v>1.5953783320225387E-2</v>
      </c>
      <c r="E365" s="6">
        <f t="shared" si="279"/>
        <v>1.3357388217728101E-2</v>
      </c>
      <c r="F365" s="10">
        <f t="shared" si="263"/>
        <v>4.8452724842952353E-5</v>
      </c>
      <c r="G365" s="10">
        <f t="shared" si="280"/>
        <v>4.8922834261485913E-5</v>
      </c>
      <c r="H365" s="10">
        <f t="shared" si="264"/>
        <v>4.8687779552219133E-5</v>
      </c>
      <c r="I365" s="6">
        <f t="shared" si="281"/>
        <v>1.590497727838042E-2</v>
      </c>
      <c r="J365" s="6">
        <f t="shared" si="265"/>
        <v>1.595366505793264E-2</v>
      </c>
    </row>
    <row r="366" spans="1:10" x14ac:dyDescent="0.25">
      <c r="A366" s="11">
        <f t="shared" si="275"/>
        <v>1.5901001405954872E-2</v>
      </c>
      <c r="B366" s="6">
        <f t="shared" si="276"/>
        <v>5.8269824831011369E-2</v>
      </c>
      <c r="C366" s="10">
        <f t="shared" si="277"/>
        <v>5.2723175245912247E-5</v>
      </c>
      <c r="D366" s="6">
        <f t="shared" si="278"/>
        <v>1.5953724581200784E-2</v>
      </c>
      <c r="E366" s="6">
        <f t="shared" si="279"/>
        <v>1.3357346491659093E-2</v>
      </c>
      <c r="F366" s="10">
        <f t="shared" si="263"/>
        <v>4.8453286968349974E-5</v>
      </c>
      <c r="G366" s="10">
        <f t="shared" si="280"/>
        <v>4.8922834261485913E-5</v>
      </c>
      <c r="H366" s="10">
        <f t="shared" si="264"/>
        <v>4.8688060614917943E-5</v>
      </c>
      <c r="I366" s="6">
        <f t="shared" si="281"/>
        <v>1.590497727838042E-2</v>
      </c>
      <c r="J366" s="6">
        <f t="shared" si="265"/>
        <v>1.5953665338995338E-2</v>
      </c>
    </row>
    <row r="367" spans="1:10" x14ac:dyDescent="0.25">
      <c r="A367" s="11">
        <f t="shared" si="275"/>
        <v>1.5900971784852148E-2</v>
      </c>
      <c r="B367" s="6">
        <f t="shared" si="276"/>
        <v>5.8269933378871853E-2</v>
      </c>
      <c r="C367" s="10">
        <f t="shared" si="277"/>
        <v>5.272337167667957E-5</v>
      </c>
      <c r="D367" s="6">
        <f t="shared" si="278"/>
        <v>1.5953695156528828E-2</v>
      </c>
      <c r="E367" s="6">
        <f t="shared" si="279"/>
        <v>1.3357325589421341E-2</v>
      </c>
      <c r="F367" s="10">
        <f t="shared" si="263"/>
        <v>4.8453568562218429E-5</v>
      </c>
      <c r="G367" s="10">
        <f t="shared" si="280"/>
        <v>4.8922834261485913E-5</v>
      </c>
      <c r="H367" s="10">
        <f t="shared" si="264"/>
        <v>4.8688201411852168E-5</v>
      </c>
      <c r="I367" s="6">
        <f t="shared" si="281"/>
        <v>1.590497727838042E-2</v>
      </c>
      <c r="J367" s="6">
        <f t="shared" si="265"/>
        <v>1.5953665479792271E-2</v>
      </c>
    </row>
    <row r="368" spans="1:10" x14ac:dyDescent="0.25">
      <c r="A368" s="11">
        <f t="shared" si="275"/>
        <v>1.5900956946483871E-2</v>
      </c>
      <c r="B368" s="6">
        <f t="shared" si="276"/>
        <v>5.8269987754890472E-2</v>
      </c>
      <c r="C368" s="10">
        <f t="shared" si="277"/>
        <v>5.2723470076942314E-5</v>
      </c>
      <c r="D368" s="6">
        <f t="shared" si="278"/>
        <v>1.5953680416560815E-2</v>
      </c>
      <c r="E368" s="6">
        <f t="shared" si="279"/>
        <v>1.3357315118668677E-2</v>
      </c>
      <c r="F368" s="10">
        <f t="shared" si="263"/>
        <v>4.8453709624418714E-5</v>
      </c>
      <c r="G368" s="10">
        <f t="shared" si="280"/>
        <v>4.8922834261485913E-5</v>
      </c>
      <c r="H368" s="10">
        <f t="shared" si="264"/>
        <v>4.8688271942952313E-5</v>
      </c>
      <c r="I368" s="6">
        <f t="shared" si="281"/>
        <v>1.590497727838042E-2</v>
      </c>
      <c r="J368" s="6">
        <f t="shared" si="265"/>
        <v>1.5953665550323372E-2</v>
      </c>
    </row>
    <row r="369" spans="1:10" x14ac:dyDescent="0.25">
      <c r="A369" s="11">
        <f t="shared" si="275"/>
        <v>1.590094951336515E-2</v>
      </c>
      <c r="B369" s="6">
        <f t="shared" si="276"/>
        <v>5.827001499400198E-2</v>
      </c>
      <c r="C369" s="10">
        <f t="shared" si="277"/>
        <v>5.2723519369584086E-5</v>
      </c>
      <c r="D369" s="6">
        <f t="shared" si="278"/>
        <v>1.5953673032734733E-2</v>
      </c>
      <c r="E369" s="6">
        <f t="shared" si="279"/>
        <v>1.3357309873458177E-2</v>
      </c>
      <c r="F369" s="10">
        <f t="shared" si="263"/>
        <v>4.8453780288195885E-5</v>
      </c>
      <c r="G369" s="10">
        <f t="shared" si="280"/>
        <v>4.8922834261485913E-5</v>
      </c>
      <c r="H369" s="10">
        <f t="shared" si="264"/>
        <v>4.8688307274840899E-5</v>
      </c>
      <c r="I369" s="6">
        <f t="shared" si="281"/>
        <v>1.590497727838042E-2</v>
      </c>
      <c r="J369" s="6">
        <f t="shared" si="265"/>
        <v>1.5953665585655263E-2</v>
      </c>
    </row>
    <row r="370" spans="1:10" x14ac:dyDescent="0.25">
      <c r="A370" s="11">
        <f t="shared" si="275"/>
        <v>1.5900945789825413E-2</v>
      </c>
      <c r="B370" s="6">
        <f t="shared" si="276"/>
        <v>5.827002863914732E-2</v>
      </c>
      <c r="C370" s="10">
        <f t="shared" si="277"/>
        <v>5.2723544062221249E-5</v>
      </c>
      <c r="D370" s="6">
        <f t="shared" si="278"/>
        <v>1.5953669333887633E-2</v>
      </c>
      <c r="E370" s="6">
        <f t="shared" si="279"/>
        <v>1.3357307245926901E-2</v>
      </c>
      <c r="F370" s="10">
        <f t="shared" si="263"/>
        <v>4.8453815686496068E-5</v>
      </c>
      <c r="G370" s="10">
        <f t="shared" si="280"/>
        <v>4.8922834261485913E-5</v>
      </c>
      <c r="H370" s="10">
        <f t="shared" si="264"/>
        <v>4.8688324973990987E-5</v>
      </c>
      <c r="I370" s="6">
        <f t="shared" si="281"/>
        <v>1.590497727838042E-2</v>
      </c>
      <c r="J370" s="6">
        <f t="shared" si="265"/>
        <v>1.595366560335441E-2</v>
      </c>
    </row>
    <row r="371" spans="1:10" x14ac:dyDescent="0.25">
      <c r="A371" s="11">
        <f t="shared" si="275"/>
        <v>1.5900943924558802E-2</v>
      </c>
      <c r="B371" s="6">
        <f t="shared" si="276"/>
        <v>5.8270035474536422E-2</v>
      </c>
      <c r="C371" s="10">
        <f t="shared" si="277"/>
        <v>5.2723556431734981E-5</v>
      </c>
      <c r="D371" s="6">
        <f t="shared" si="278"/>
        <v>1.5953667480990537E-2</v>
      </c>
      <c r="E371" s="6">
        <f t="shared" si="279"/>
        <v>1.3357305929693697E-2</v>
      </c>
      <c r="F371" s="10">
        <f t="shared" si="263"/>
        <v>4.8453833418901408E-5</v>
      </c>
      <c r="G371" s="10">
        <f t="shared" si="280"/>
        <v>4.8922834261485913E-5</v>
      </c>
      <c r="H371" s="10">
        <f t="shared" si="264"/>
        <v>4.8688333840193661E-5</v>
      </c>
      <c r="I371" s="6">
        <f t="shared" si="281"/>
        <v>1.590497727838042E-2</v>
      </c>
      <c r="J371" s="6">
        <f t="shared" si="265"/>
        <v>1.5953665612220613E-2</v>
      </c>
    </row>
    <row r="372" spans="1:10" x14ac:dyDescent="0.25">
      <c r="A372" s="11">
        <f t="shared" si="275"/>
        <v>1.590094299017384E-2</v>
      </c>
      <c r="B372" s="6">
        <f t="shared" si="276"/>
        <v>5.8270038898650636E-2</v>
      </c>
      <c r="C372" s="10">
        <f t="shared" si="277"/>
        <v>5.2723562628109598E-5</v>
      </c>
      <c r="D372" s="6">
        <f t="shared" si="278"/>
        <v>1.5953666552801948E-2</v>
      </c>
      <c r="E372" s="6">
        <f t="shared" si="279"/>
        <v>1.3357305270341013E-2</v>
      </c>
      <c r="F372" s="10">
        <f t="shared" si="263"/>
        <v>4.845384230175965E-5</v>
      </c>
      <c r="G372" s="10">
        <f t="shared" si="280"/>
        <v>4.8922834261485913E-5</v>
      </c>
      <c r="H372" s="10">
        <f t="shared" si="264"/>
        <v>4.8688338281622785E-5</v>
      </c>
      <c r="I372" s="6">
        <f t="shared" si="281"/>
        <v>1.590497727838042E-2</v>
      </c>
      <c r="J372" s="6">
        <f t="shared" si="265"/>
        <v>1.5953665616662043E-2</v>
      </c>
    </row>
    <row r="373" spans="1:10" x14ac:dyDescent="0.25">
      <c r="A373" s="11">
        <f t="shared" si="275"/>
        <v>1.5900942522103889E-2</v>
      </c>
      <c r="B373" s="6">
        <f t="shared" si="276"/>
        <v>5.8270040613923435E-2</v>
      </c>
      <c r="C373" s="10">
        <f t="shared" si="277"/>
        <v>5.2723565732116247E-5</v>
      </c>
      <c r="D373" s="6">
        <f t="shared" si="278"/>
        <v>1.5953666087836004E-2</v>
      </c>
      <c r="E373" s="6">
        <f t="shared" si="279"/>
        <v>1.3357304940045476E-2</v>
      </c>
      <c r="F373" s="10">
        <f t="shared" si="263"/>
        <v>4.8453846751531418E-5</v>
      </c>
      <c r="G373" s="10">
        <f t="shared" si="280"/>
        <v>4.8922834261485913E-5</v>
      </c>
      <c r="H373" s="10">
        <f t="shared" si="264"/>
        <v>4.8688340506508669E-5</v>
      </c>
      <c r="I373" s="6">
        <f t="shared" si="281"/>
        <v>1.590497727838042E-2</v>
      </c>
      <c r="J373" s="6">
        <f t="shared" si="265"/>
        <v>1.595366561888693E-2</v>
      </c>
    </row>
    <row r="374" spans="1:10" x14ac:dyDescent="0.25">
      <c r="A374" s="25">
        <f t="shared" si="275"/>
        <v>1.5900942287629352E-2</v>
      </c>
      <c r="B374" s="6">
        <f t="shared" si="276"/>
        <v>5.8270041473170678E-2</v>
      </c>
      <c r="C374" s="10">
        <f t="shared" si="277"/>
        <v>5.2723567287034639E-5</v>
      </c>
      <c r="D374" s="6">
        <f t="shared" si="278"/>
        <v>1.5953665854916387E-2</v>
      </c>
      <c r="E374" s="6">
        <f t="shared" si="279"/>
        <v>1.3357304774587528E-2</v>
      </c>
      <c r="F374" s="10">
        <f t="shared" si="263"/>
        <v>4.8453848980596312E-5</v>
      </c>
      <c r="G374" s="10">
        <f t="shared" si="280"/>
        <v>4.8922834261485913E-5</v>
      </c>
      <c r="H374" s="10">
        <f t="shared" si="264"/>
        <v>4.8688341621041113E-5</v>
      </c>
      <c r="I374" s="6">
        <f t="shared" si="281"/>
        <v>1.590497727838042E-2</v>
      </c>
      <c r="J374" s="6">
        <f t="shared" si="265"/>
        <v>1.5953665620001462E-2</v>
      </c>
    </row>
    <row r="376" spans="1:10" x14ac:dyDescent="0.25">
      <c r="A376" s="8" t="s">
        <v>82</v>
      </c>
      <c r="B376">
        <f>B343+1</f>
        <v>12</v>
      </c>
      <c r="C376" t="s">
        <v>83</v>
      </c>
      <c r="D376">
        <f>D$12/100</f>
        <v>1</v>
      </c>
      <c r="E376" t="s">
        <v>15</v>
      </c>
    </row>
    <row r="377" spans="1:10" x14ac:dyDescent="0.25">
      <c r="A377" s="4" t="s">
        <v>89</v>
      </c>
      <c r="B377" s="4" t="s">
        <v>86</v>
      </c>
      <c r="C377" s="4" t="s">
        <v>88</v>
      </c>
      <c r="D377" s="4" t="s">
        <v>91</v>
      </c>
      <c r="E377" s="4" t="s">
        <v>93</v>
      </c>
      <c r="F377" s="4" t="s">
        <v>95</v>
      </c>
      <c r="G377" s="4" t="s">
        <v>95</v>
      </c>
      <c r="H377" s="4" t="s">
        <v>97</v>
      </c>
      <c r="I377" s="4" t="s">
        <v>99</v>
      </c>
      <c r="J377" s="4" t="s">
        <v>99</v>
      </c>
    </row>
    <row r="378" spans="1:10" x14ac:dyDescent="0.25">
      <c r="A378" s="4" t="s">
        <v>84</v>
      </c>
      <c r="B378" s="4" t="s">
        <v>85</v>
      </c>
      <c r="C378" s="4" t="s">
        <v>87</v>
      </c>
      <c r="D378" s="4" t="s">
        <v>90</v>
      </c>
      <c r="E378" s="4" t="s">
        <v>92</v>
      </c>
      <c r="F378" s="4" t="s">
        <v>94</v>
      </c>
      <c r="G378" s="4" t="s">
        <v>28</v>
      </c>
      <c r="H378" s="4" t="s">
        <v>96</v>
      </c>
      <c r="I378" s="4" t="s">
        <v>32</v>
      </c>
      <c r="J378" s="4" t="s">
        <v>98</v>
      </c>
    </row>
    <row r="379" spans="1:10" x14ac:dyDescent="0.25">
      <c r="A379" s="4" t="s">
        <v>0</v>
      </c>
      <c r="B379" s="4" t="s">
        <v>22</v>
      </c>
      <c r="C379" s="4" t="s">
        <v>0</v>
      </c>
      <c r="D379" s="4" t="s">
        <v>0</v>
      </c>
      <c r="E379" s="4" t="s">
        <v>0</v>
      </c>
      <c r="F379" s="4" t="s">
        <v>20</v>
      </c>
      <c r="G379" s="4" t="s">
        <v>20</v>
      </c>
      <c r="H379" s="4" t="s">
        <v>0</v>
      </c>
      <c r="I379" s="4" t="s">
        <v>0</v>
      </c>
      <c r="J379" s="4" t="s">
        <v>0</v>
      </c>
    </row>
    <row r="380" spans="1:10" x14ac:dyDescent="0.25">
      <c r="A380" s="11">
        <f>A$27</f>
        <v>4.5999999999999999E-2</v>
      </c>
      <c r="B380" s="6">
        <f>$D$13/A380/0.167</f>
        <v>2.0142360142666429E-2</v>
      </c>
      <c r="C380" s="10">
        <f>B380^2/2/32.2</f>
        <v>6.2999172688956077E-6</v>
      </c>
      <c r="D380" s="6">
        <f>A380+C380</f>
        <v>4.6006299917268893E-2</v>
      </c>
      <c r="E380" s="6">
        <f>A380*0.167/(0.167+2*A380)</f>
        <v>2.966023166023166E-2</v>
      </c>
      <c r="F380" s="10">
        <f t="shared" ref="F380:F407" si="282">$D$15^2*B380^2/($D$14^2*E380^1.333)</f>
        <v>1.9990924920768716E-6</v>
      </c>
      <c r="G380" s="10">
        <f>F374</f>
        <v>4.8453848980596312E-5</v>
      </c>
      <c r="H380" s="10">
        <f>((G380+F380)/2)*D$23</f>
        <v>2.5226470736336591E-5</v>
      </c>
      <c r="I380" s="6">
        <f>D374</f>
        <v>1.5953665854916387E-2</v>
      </c>
      <c r="J380" s="6">
        <f>H380+I380</f>
        <v>1.5978892325652722E-2</v>
      </c>
    </row>
    <row r="381" spans="1:10" x14ac:dyDescent="0.25">
      <c r="A381" s="11">
        <f>A380+(J380-D380)/2</f>
        <v>3.0986296204191913E-2</v>
      </c>
      <c r="B381" s="6">
        <f>$D$13/A381/0.167</f>
        <v>2.9901881801456146E-2</v>
      </c>
      <c r="C381" s="10">
        <f>B381^2/2/32.2</f>
        <v>1.3883890299196493E-5</v>
      </c>
      <c r="D381" s="6">
        <f>A381+C381</f>
        <v>3.1000180094491112E-2</v>
      </c>
      <c r="E381" s="6">
        <f>A381*0.167/(0.167+2*A381)</f>
        <v>2.259969811963651E-2</v>
      </c>
      <c r="F381" s="10">
        <f t="shared" si="282"/>
        <v>6.3299322103584846E-6</v>
      </c>
      <c r="G381" s="10">
        <f>G380</f>
        <v>4.8453848980596312E-5</v>
      </c>
      <c r="H381" s="10">
        <f t="shared" ref="H381:H406" si="283">((G381+F381)/2)*D$23</f>
        <v>2.73918905954774E-5</v>
      </c>
      <c r="I381" s="6">
        <f>I380</f>
        <v>1.5953665854916387E-2</v>
      </c>
      <c r="J381" s="6">
        <f t="shared" ref="J381:J406" si="284">H381+I381</f>
        <v>1.5981057745511864E-2</v>
      </c>
    </row>
    <row r="382" spans="1:10" x14ac:dyDescent="0.25">
      <c r="A382" s="11">
        <f t="shared" ref="A382:A394" si="285">A381+(J381-D381)/2</f>
        <v>2.3476735029702288E-2</v>
      </c>
      <c r="B382" s="6">
        <f t="shared" ref="B382:B394" si="286">$D$13/A382/0.167</f>
        <v>3.946667053107706E-2</v>
      </c>
      <c r="C382" s="10">
        <f t="shared" ref="C382:C394" si="287">B382^2/2/32.2</f>
        <v>2.4186616192679911E-5</v>
      </c>
      <c r="D382" s="6">
        <f t="shared" ref="D382:D394" si="288">A382+C382</f>
        <v>2.3500921645894967E-2</v>
      </c>
      <c r="E382" s="6">
        <f t="shared" ref="E382:E394" si="289">A382*0.167/(0.167+2*A382)</f>
        <v>1.8324613986731398E-2</v>
      </c>
      <c r="F382" s="10">
        <f t="shared" si="282"/>
        <v>1.4583319144606983E-5</v>
      </c>
      <c r="G382" s="10">
        <f t="shared" ref="G382:G394" si="290">G381</f>
        <v>4.8453848980596312E-5</v>
      </c>
      <c r="H382" s="10">
        <f t="shared" ref="H382:H394" si="291">((G382+F382)/2)*D$23</f>
        <v>3.1518584062601647E-5</v>
      </c>
      <c r="I382" s="6">
        <f t="shared" ref="I382:I394" si="292">I381</f>
        <v>1.5953665854916387E-2</v>
      </c>
      <c r="J382" s="6">
        <f t="shared" ref="J382:J394" si="293">H382+I382</f>
        <v>1.5985184438978988E-2</v>
      </c>
    </row>
    <row r="383" spans="1:10" x14ac:dyDescent="0.25">
      <c r="A383" s="11">
        <f t="shared" si="285"/>
        <v>1.9718866426244298E-2</v>
      </c>
      <c r="B383" s="6">
        <f t="shared" si="286"/>
        <v>4.6987922456307674E-2</v>
      </c>
      <c r="C383" s="10">
        <f t="shared" si="287"/>
        <v>3.4283615788198485E-5</v>
      </c>
      <c r="D383" s="6">
        <f t="shared" si="288"/>
        <v>1.9753150042032496E-2</v>
      </c>
      <c r="E383" s="6">
        <f t="shared" si="289"/>
        <v>1.5951786757587908E-2</v>
      </c>
      <c r="F383" s="10">
        <f t="shared" si="282"/>
        <v>2.4868436248216936E-5</v>
      </c>
      <c r="G383" s="10">
        <f t="shared" si="290"/>
        <v>4.8453848980596312E-5</v>
      </c>
      <c r="H383" s="10">
        <f t="shared" si="291"/>
        <v>3.6661142614406626E-5</v>
      </c>
      <c r="I383" s="6">
        <f t="shared" si="292"/>
        <v>1.5953665854916387E-2</v>
      </c>
      <c r="J383" s="6">
        <f t="shared" si="293"/>
        <v>1.5990326997530793E-2</v>
      </c>
    </row>
    <row r="384" spans="1:10" x14ac:dyDescent="0.25">
      <c r="A384" s="11">
        <f t="shared" si="285"/>
        <v>1.7837454903993445E-2</v>
      </c>
      <c r="B384" s="6">
        <f t="shared" si="286"/>
        <v>5.1943989293854936E-2</v>
      </c>
      <c r="C384" s="10">
        <f t="shared" si="287"/>
        <v>4.1897174281989375E-5</v>
      </c>
      <c r="D384" s="6">
        <f t="shared" si="288"/>
        <v>1.7879352078275436E-2</v>
      </c>
      <c r="E384" s="6">
        <f t="shared" si="289"/>
        <v>1.4697699738902344E-2</v>
      </c>
      <c r="F384" s="10">
        <f t="shared" si="282"/>
        <v>3.389596666753607E-5</v>
      </c>
      <c r="G384" s="10">
        <f t="shared" si="290"/>
        <v>4.8453848980596312E-5</v>
      </c>
      <c r="H384" s="10">
        <f t="shared" si="291"/>
        <v>4.1174907824066188E-5</v>
      </c>
      <c r="I384" s="6">
        <f t="shared" si="292"/>
        <v>1.5953665854916387E-2</v>
      </c>
      <c r="J384" s="6">
        <f t="shared" si="293"/>
        <v>1.5994840762740454E-2</v>
      </c>
    </row>
    <row r="385" spans="1:10" x14ac:dyDescent="0.25">
      <c r="A385" s="11">
        <f t="shared" si="285"/>
        <v>1.6895199246225956E-2</v>
      </c>
      <c r="B385" s="6">
        <f t="shared" si="286"/>
        <v>5.4840937538492056E-2</v>
      </c>
      <c r="C385" s="10">
        <f t="shared" si="287"/>
        <v>4.6700752020198558E-5</v>
      </c>
      <c r="D385" s="6">
        <f t="shared" si="288"/>
        <v>1.6941899998246156E-2</v>
      </c>
      <c r="E385" s="6">
        <f t="shared" si="289"/>
        <v>1.4051958137957479E-2</v>
      </c>
      <c r="F385" s="10">
        <f t="shared" si="282"/>
        <v>4.011412823724728E-5</v>
      </c>
      <c r="G385" s="10">
        <f t="shared" si="290"/>
        <v>4.8453848980596312E-5</v>
      </c>
      <c r="H385" s="10">
        <f t="shared" si="291"/>
        <v>4.42839886089218E-5</v>
      </c>
      <c r="I385" s="6">
        <f t="shared" si="292"/>
        <v>1.5953665854916387E-2</v>
      </c>
      <c r="J385" s="6">
        <f t="shared" si="293"/>
        <v>1.599794984352531E-2</v>
      </c>
    </row>
    <row r="386" spans="1:10" x14ac:dyDescent="0.25">
      <c r="A386" s="11">
        <f t="shared" si="285"/>
        <v>1.6423224168865533E-2</v>
      </c>
      <c r="B386" s="6">
        <f t="shared" si="286"/>
        <v>5.6416971298435308E-2</v>
      </c>
      <c r="C386" s="10">
        <f t="shared" si="287"/>
        <v>4.9423519417522873E-5</v>
      </c>
      <c r="D386" s="6">
        <f t="shared" si="288"/>
        <v>1.6472647688283056E-2</v>
      </c>
      <c r="E386" s="6">
        <f t="shared" si="289"/>
        <v>1.3723928841435034E-2</v>
      </c>
      <c r="F386" s="10">
        <f t="shared" si="282"/>
        <v>4.3810840593184884E-5</v>
      </c>
      <c r="G386" s="10">
        <f t="shared" si="290"/>
        <v>4.8453848980596312E-5</v>
      </c>
      <c r="H386" s="10">
        <f t="shared" si="291"/>
        <v>4.6132344786890598E-5</v>
      </c>
      <c r="I386" s="6">
        <f t="shared" si="292"/>
        <v>1.5953665854916387E-2</v>
      </c>
      <c r="J386" s="6">
        <f t="shared" si="293"/>
        <v>1.5999798199703277E-2</v>
      </c>
    </row>
    <row r="387" spans="1:10" x14ac:dyDescent="0.25">
      <c r="A387" s="11">
        <f t="shared" si="285"/>
        <v>1.6186799424575644E-2</v>
      </c>
      <c r="B387" s="6">
        <f t="shared" si="286"/>
        <v>5.7240998807702614E-2</v>
      </c>
      <c r="C387" s="10">
        <f t="shared" si="287"/>
        <v>5.0877825225208257E-5</v>
      </c>
      <c r="D387" s="6">
        <f t="shared" si="288"/>
        <v>1.6237677249800853E-2</v>
      </c>
      <c r="E387" s="6">
        <f t="shared" si="289"/>
        <v>1.3558442639887371E-2</v>
      </c>
      <c r="F387" s="10">
        <f t="shared" si="282"/>
        <v>4.5835246025562367E-5</v>
      </c>
      <c r="G387" s="10">
        <f t="shared" si="290"/>
        <v>4.8453848980596312E-5</v>
      </c>
      <c r="H387" s="10">
        <f t="shared" si="291"/>
        <v>4.714454750307934E-5</v>
      </c>
      <c r="I387" s="6">
        <f t="shared" si="292"/>
        <v>1.5953665854916387E-2</v>
      </c>
      <c r="J387" s="6">
        <f t="shared" si="293"/>
        <v>1.6000810402419467E-2</v>
      </c>
    </row>
    <row r="388" spans="1:10" x14ac:dyDescent="0.25">
      <c r="A388" s="11">
        <f t="shared" si="285"/>
        <v>1.6068366000884952E-2</v>
      </c>
      <c r="B388" s="6">
        <f t="shared" si="286"/>
        <v>5.7662899047210323E-2</v>
      </c>
      <c r="C388" s="10">
        <f t="shared" si="287"/>
        <v>5.1630588921254169E-5</v>
      </c>
      <c r="D388" s="6">
        <f t="shared" si="288"/>
        <v>1.6119996589806205E-2</v>
      </c>
      <c r="E388" s="6">
        <f t="shared" si="289"/>
        <v>1.3475249368478825E-2</v>
      </c>
      <c r="F388" s="10">
        <f t="shared" si="282"/>
        <v>4.6896584276941912E-5</v>
      </c>
      <c r="G388" s="10">
        <f t="shared" si="290"/>
        <v>4.8453848980596312E-5</v>
      </c>
      <c r="H388" s="10">
        <f t="shared" si="291"/>
        <v>4.7675216628769116E-5</v>
      </c>
      <c r="I388" s="6">
        <f t="shared" si="292"/>
        <v>1.5953665854916387E-2</v>
      </c>
      <c r="J388" s="6">
        <f t="shared" si="293"/>
        <v>1.6001341071545154E-2</v>
      </c>
    </row>
    <row r="389" spans="1:10" x14ac:dyDescent="0.25">
      <c r="A389" s="11">
        <f t="shared" si="285"/>
        <v>1.6009038241754425E-2</v>
      </c>
      <c r="B389" s="6">
        <f t="shared" si="286"/>
        <v>5.7876591496049526E-2</v>
      </c>
      <c r="C389" s="10">
        <f t="shared" si="287"/>
        <v>5.201397272050609E-5</v>
      </c>
      <c r="D389" s="6">
        <f t="shared" si="288"/>
        <v>1.606105221447493E-2</v>
      </c>
      <c r="E389" s="6">
        <f t="shared" si="289"/>
        <v>1.3433500281038657E-2</v>
      </c>
      <c r="F389" s="10">
        <f t="shared" si="282"/>
        <v>4.744063996289208E-5</v>
      </c>
      <c r="G389" s="10">
        <f t="shared" si="290"/>
        <v>4.8453848980596312E-5</v>
      </c>
      <c r="H389" s="10">
        <f t="shared" si="291"/>
        <v>4.7947244471744193E-5</v>
      </c>
      <c r="I389" s="6">
        <f t="shared" si="292"/>
        <v>1.5953665854916387E-2</v>
      </c>
      <c r="J389" s="6">
        <f t="shared" si="293"/>
        <v>1.6001613099388131E-2</v>
      </c>
    </row>
    <row r="390" spans="1:10" x14ac:dyDescent="0.25">
      <c r="A390" s="11">
        <f t="shared" si="285"/>
        <v>1.5979318684211027E-2</v>
      </c>
      <c r="B390" s="6">
        <f t="shared" si="286"/>
        <v>5.7984234802086233E-2</v>
      </c>
      <c r="C390" s="10">
        <f t="shared" si="287"/>
        <v>5.2207631763718444E-5</v>
      </c>
      <c r="D390" s="6">
        <f t="shared" si="288"/>
        <v>1.6031526315974747E-2</v>
      </c>
      <c r="E390" s="6">
        <f t="shared" si="289"/>
        <v>1.3412567836005812E-2</v>
      </c>
      <c r="F390" s="10">
        <f t="shared" si="282"/>
        <v>4.7716358245688833E-5</v>
      </c>
      <c r="G390" s="10">
        <f t="shared" si="290"/>
        <v>4.8453848980596312E-5</v>
      </c>
      <c r="H390" s="10">
        <f t="shared" si="291"/>
        <v>4.8085103613142573E-5</v>
      </c>
      <c r="I390" s="6">
        <f t="shared" si="292"/>
        <v>1.5953665854916387E-2</v>
      </c>
      <c r="J390" s="6">
        <f t="shared" si="293"/>
        <v>1.6001750958529529E-2</v>
      </c>
    </row>
    <row r="391" spans="1:10" x14ac:dyDescent="0.25">
      <c r="A391" s="11">
        <f t="shared" si="285"/>
        <v>1.5964431005488416E-2</v>
      </c>
      <c r="B391" s="6">
        <f t="shared" si="286"/>
        <v>5.8038308176728462E-2</v>
      </c>
      <c r="C391" s="10">
        <f t="shared" si="287"/>
        <v>5.230504993815071E-5</v>
      </c>
      <c r="D391" s="6">
        <f t="shared" si="288"/>
        <v>1.6016736055426566E-2</v>
      </c>
      <c r="E391" s="6">
        <f t="shared" si="289"/>
        <v>1.3402077260007918E-2</v>
      </c>
      <c r="F391" s="10">
        <f t="shared" si="282"/>
        <v>4.7855283212949811E-5</v>
      </c>
      <c r="G391" s="10">
        <f t="shared" si="290"/>
        <v>4.8453848980596312E-5</v>
      </c>
      <c r="H391" s="10">
        <f t="shared" si="291"/>
        <v>4.8154566096773062E-5</v>
      </c>
      <c r="I391" s="6">
        <f t="shared" si="292"/>
        <v>1.5953665854916387E-2</v>
      </c>
      <c r="J391" s="6">
        <f t="shared" si="293"/>
        <v>1.6001820421013158E-2</v>
      </c>
    </row>
    <row r="392" spans="1:10" x14ac:dyDescent="0.25">
      <c r="A392" s="11">
        <f t="shared" si="285"/>
        <v>1.5956973188281712E-2</v>
      </c>
      <c r="B392" s="6">
        <f t="shared" si="286"/>
        <v>5.8065433564999866E-2</v>
      </c>
      <c r="C392" s="10">
        <f t="shared" si="287"/>
        <v>5.2353953029369768E-5</v>
      </c>
      <c r="D392" s="6">
        <f t="shared" si="288"/>
        <v>1.6009327141311081E-2</v>
      </c>
      <c r="E392" s="6">
        <f t="shared" si="289"/>
        <v>1.3396820941847352E-2</v>
      </c>
      <c r="F392" s="10">
        <f t="shared" si="282"/>
        <v>4.7925079785363381E-5</v>
      </c>
      <c r="G392" s="10">
        <f t="shared" si="290"/>
        <v>4.8453848980596312E-5</v>
      </c>
      <c r="H392" s="10">
        <f t="shared" si="291"/>
        <v>4.8189464382979847E-5</v>
      </c>
      <c r="I392" s="6">
        <f t="shared" si="292"/>
        <v>1.5953665854916387E-2</v>
      </c>
      <c r="J392" s="6">
        <f t="shared" si="293"/>
        <v>1.6001855319299367E-2</v>
      </c>
    </row>
    <row r="393" spans="1:10" x14ac:dyDescent="0.25">
      <c r="A393" s="11">
        <f t="shared" si="285"/>
        <v>1.5953237277275857E-2</v>
      </c>
      <c r="B393" s="6">
        <f t="shared" si="286"/>
        <v>5.8079031262354003E-2</v>
      </c>
      <c r="C393" s="10">
        <f t="shared" si="287"/>
        <v>5.2378476279091509E-5</v>
      </c>
      <c r="D393" s="6">
        <f t="shared" si="288"/>
        <v>1.6005615753554948E-2</v>
      </c>
      <c r="E393" s="6">
        <f t="shared" si="289"/>
        <v>1.339418755106633E-2</v>
      </c>
      <c r="F393" s="10">
        <f t="shared" si="282"/>
        <v>4.796009485602269E-5</v>
      </c>
      <c r="G393" s="10">
        <f t="shared" si="290"/>
        <v>4.8453848980596312E-5</v>
      </c>
      <c r="H393" s="10">
        <f t="shared" si="291"/>
        <v>4.8206971918309498E-5</v>
      </c>
      <c r="I393" s="6">
        <f t="shared" si="292"/>
        <v>1.5953665854916387E-2</v>
      </c>
      <c r="J393" s="6">
        <f t="shared" si="293"/>
        <v>1.6001872826834695E-2</v>
      </c>
    </row>
    <row r="394" spans="1:10" x14ac:dyDescent="0.25">
      <c r="A394" s="11">
        <f t="shared" si="285"/>
        <v>1.5951365813915729E-2</v>
      </c>
      <c r="B394" s="6">
        <f t="shared" si="286"/>
        <v>5.8085845273158299E-2</v>
      </c>
      <c r="C394" s="10">
        <f t="shared" si="287"/>
        <v>5.2390767408342952E-5</v>
      </c>
      <c r="D394" s="6">
        <f t="shared" si="288"/>
        <v>1.6003756581324073E-2</v>
      </c>
      <c r="E394" s="6">
        <f t="shared" si="289"/>
        <v>1.3392868308658181E-2</v>
      </c>
      <c r="F394" s="10">
        <f t="shared" si="282"/>
        <v>4.7977648147945584E-5</v>
      </c>
      <c r="G394" s="10">
        <f t="shared" si="290"/>
        <v>4.8453848980596312E-5</v>
      </c>
      <c r="H394" s="10">
        <f t="shared" si="291"/>
        <v>4.8215748564270952E-5</v>
      </c>
      <c r="I394" s="6">
        <f t="shared" si="292"/>
        <v>1.5953665854916387E-2</v>
      </c>
      <c r="J394" s="6">
        <f t="shared" si="293"/>
        <v>1.6001881603480657E-2</v>
      </c>
    </row>
    <row r="395" spans="1:10" x14ac:dyDescent="0.25">
      <c r="A395" s="11">
        <f t="shared" ref="A395:A406" si="294">A394+(J394-D394)/2</f>
        <v>1.595042832499402E-2</v>
      </c>
      <c r="B395" s="6">
        <f t="shared" ref="B395:B406" si="295">$D$13/A395/0.167</f>
        <v>5.808925927780708E-2</v>
      </c>
      <c r="C395" s="10">
        <f t="shared" ref="C395:C406" si="296">B395^2/2/32.2</f>
        <v>5.2396926140439375E-5</v>
      </c>
      <c r="D395" s="6">
        <f t="shared" ref="D395:D406" si="297">A395+C395</f>
        <v>1.6002825251134459E-2</v>
      </c>
      <c r="E395" s="6">
        <f t="shared" ref="E395:E406" si="298">A395*0.167/(0.167+2*A395)</f>
        <v>1.3392207430063684E-2</v>
      </c>
      <c r="F395" s="10">
        <f t="shared" si="282"/>
        <v>4.7986444510012672E-5</v>
      </c>
      <c r="G395" s="10">
        <f t="shared" ref="G395:G406" si="299">G394</f>
        <v>4.8453848980596312E-5</v>
      </c>
      <c r="H395" s="10">
        <f t="shared" si="283"/>
        <v>4.8220146745304489E-5</v>
      </c>
      <c r="I395" s="6">
        <f t="shared" ref="I395:I406" si="300">I394</f>
        <v>1.5953665854916387E-2</v>
      </c>
      <c r="J395" s="6">
        <f t="shared" si="284"/>
        <v>1.6001886001661692E-2</v>
      </c>
    </row>
    <row r="396" spans="1:10" x14ac:dyDescent="0.25">
      <c r="A396" s="11">
        <f t="shared" si="294"/>
        <v>1.5949958700257637E-2</v>
      </c>
      <c r="B396" s="6">
        <f t="shared" si="295"/>
        <v>5.8090969636660522E-2</v>
      </c>
      <c r="C396" s="10">
        <f t="shared" si="296"/>
        <v>5.2400011697630657E-5</v>
      </c>
      <c r="D396" s="6">
        <f t="shared" si="297"/>
        <v>1.6002358711955267E-2</v>
      </c>
      <c r="E396" s="6">
        <f t="shared" si="298"/>
        <v>1.3391876365536012E-2</v>
      </c>
      <c r="F396" s="10">
        <f t="shared" si="282"/>
        <v>4.7990851762447777E-5</v>
      </c>
      <c r="G396" s="10">
        <f t="shared" si="299"/>
        <v>4.8453848980596312E-5</v>
      </c>
      <c r="H396" s="10">
        <f t="shared" si="283"/>
        <v>4.8222350371522045E-5</v>
      </c>
      <c r="I396" s="6">
        <f t="shared" si="300"/>
        <v>1.5953665854916387E-2</v>
      </c>
      <c r="J396" s="6">
        <f t="shared" si="284"/>
        <v>1.6001888205287907E-2</v>
      </c>
    </row>
    <row r="397" spans="1:10" x14ac:dyDescent="0.25">
      <c r="A397" s="11">
        <f t="shared" si="294"/>
        <v>1.5949723446923955E-2</v>
      </c>
      <c r="B397" s="6">
        <f t="shared" si="295"/>
        <v>5.8091826459934562E-2</v>
      </c>
      <c r="C397" s="10">
        <f t="shared" si="296"/>
        <v>5.2401557475949581E-5</v>
      </c>
      <c r="D397" s="6">
        <f t="shared" si="297"/>
        <v>1.6002125004399903E-2</v>
      </c>
      <c r="E397" s="6">
        <f t="shared" si="298"/>
        <v>1.3391710521235681E-2</v>
      </c>
      <c r="F397" s="10">
        <f t="shared" si="282"/>
        <v>4.7993059730727701E-5</v>
      </c>
      <c r="G397" s="10">
        <f t="shared" si="299"/>
        <v>4.8453848980596312E-5</v>
      </c>
      <c r="H397" s="10">
        <f t="shared" si="283"/>
        <v>4.822345435566201E-5</v>
      </c>
      <c r="I397" s="6">
        <f t="shared" si="300"/>
        <v>1.5953665854916387E-2</v>
      </c>
      <c r="J397" s="6">
        <f t="shared" si="284"/>
        <v>1.6001889309272047E-2</v>
      </c>
    </row>
    <row r="398" spans="1:10" x14ac:dyDescent="0.25">
      <c r="A398" s="11">
        <f t="shared" si="294"/>
        <v>1.5949605599360026E-2</v>
      </c>
      <c r="B398" s="6">
        <f t="shared" si="295"/>
        <v>5.8092255685609766E-2</v>
      </c>
      <c r="C398" s="10">
        <f t="shared" si="296"/>
        <v>5.2402331842271121E-5</v>
      </c>
      <c r="D398" s="6">
        <f t="shared" si="297"/>
        <v>1.6002007931202298E-2</v>
      </c>
      <c r="E398" s="6">
        <f t="shared" si="298"/>
        <v>1.3391627443066826E-2</v>
      </c>
      <c r="F398" s="10">
        <f t="shared" si="282"/>
        <v>4.7994165839233149E-5</v>
      </c>
      <c r="G398" s="10">
        <f t="shared" si="299"/>
        <v>4.8453848980596312E-5</v>
      </c>
      <c r="H398" s="10">
        <f t="shared" si="283"/>
        <v>4.8224007409914727E-5</v>
      </c>
      <c r="I398" s="6">
        <f t="shared" si="300"/>
        <v>1.5953665854916387E-2</v>
      </c>
      <c r="J398" s="6">
        <f t="shared" si="284"/>
        <v>1.6001889862326302E-2</v>
      </c>
    </row>
    <row r="399" spans="1:10" x14ac:dyDescent="0.25">
      <c r="A399" s="11">
        <f t="shared" si="294"/>
        <v>1.5949546564922028E-2</v>
      </c>
      <c r="B399" s="6">
        <f t="shared" si="295"/>
        <v>5.8092470703864516E-2</v>
      </c>
      <c r="C399" s="10">
        <f t="shared" si="296"/>
        <v>5.2402719758996223E-5</v>
      </c>
      <c r="D399" s="6">
        <f t="shared" si="297"/>
        <v>1.6001949284681023E-2</v>
      </c>
      <c r="E399" s="6">
        <f t="shared" si="298"/>
        <v>1.3391585825899976E-2</v>
      </c>
      <c r="F399" s="10">
        <f t="shared" si="282"/>
        <v>4.7994719944928247E-5</v>
      </c>
      <c r="G399" s="10">
        <f t="shared" si="299"/>
        <v>4.8453848980596312E-5</v>
      </c>
      <c r="H399" s="10">
        <f t="shared" si="283"/>
        <v>4.8224284462762283E-5</v>
      </c>
      <c r="I399" s="6">
        <f t="shared" si="300"/>
        <v>1.5953665854916387E-2</v>
      </c>
      <c r="J399" s="6">
        <f t="shared" si="284"/>
        <v>1.6001890139379148E-2</v>
      </c>
    </row>
    <row r="400" spans="1:10" x14ac:dyDescent="0.25">
      <c r="A400" s="11">
        <f t="shared" si="294"/>
        <v>1.5949516992271089E-2</v>
      </c>
      <c r="B400" s="6">
        <f t="shared" si="295"/>
        <v>5.8092578415487331E-2</v>
      </c>
      <c r="C400" s="10">
        <f t="shared" si="296"/>
        <v>5.2402914083222733E-5</v>
      </c>
      <c r="D400" s="6">
        <f t="shared" si="297"/>
        <v>1.6001919906354311E-2</v>
      </c>
      <c r="E400" s="6">
        <f t="shared" si="298"/>
        <v>1.3391564978220439E-2</v>
      </c>
      <c r="F400" s="10">
        <f t="shared" si="282"/>
        <v>4.7994997521288303E-5</v>
      </c>
      <c r="G400" s="10">
        <f t="shared" si="299"/>
        <v>4.8453848980596312E-5</v>
      </c>
      <c r="H400" s="10">
        <f t="shared" si="283"/>
        <v>4.8224423250942308E-5</v>
      </c>
      <c r="I400" s="6">
        <f t="shared" si="300"/>
        <v>1.5953665854916387E-2</v>
      </c>
      <c r="J400" s="6">
        <f t="shared" si="284"/>
        <v>1.6001890278167327E-2</v>
      </c>
    </row>
    <row r="401" spans="1:10" x14ac:dyDescent="0.25">
      <c r="A401" s="11">
        <f t="shared" si="294"/>
        <v>1.5949502178177595E-2</v>
      </c>
      <c r="B401" s="6">
        <f t="shared" si="295"/>
        <v>5.809263237258757E-2</v>
      </c>
      <c r="C401" s="10">
        <f t="shared" si="296"/>
        <v>5.2403011428208219E-5</v>
      </c>
      <c r="D401" s="6">
        <f t="shared" si="297"/>
        <v>1.6001905189605804E-2</v>
      </c>
      <c r="E401" s="6">
        <f t="shared" si="298"/>
        <v>1.3391554534800528E-2</v>
      </c>
      <c r="F401" s="10">
        <f t="shared" si="282"/>
        <v>4.7995136570914148E-5</v>
      </c>
      <c r="G401" s="10">
        <f t="shared" si="299"/>
        <v>4.8453848980596312E-5</v>
      </c>
      <c r="H401" s="10">
        <f t="shared" si="283"/>
        <v>4.822449277575523E-5</v>
      </c>
      <c r="I401" s="6">
        <f t="shared" si="300"/>
        <v>1.5953665854916387E-2</v>
      </c>
      <c r="J401" s="6">
        <f t="shared" si="284"/>
        <v>1.600189034769214E-2</v>
      </c>
    </row>
    <row r="402" spans="1:10" x14ac:dyDescent="0.25">
      <c r="A402" s="11">
        <f t="shared" si="294"/>
        <v>1.5949494757220763E-2</v>
      </c>
      <c r="B402" s="6">
        <f t="shared" si="295"/>
        <v>5.809265940183983E-2</v>
      </c>
      <c r="C402" s="10">
        <f t="shared" si="296"/>
        <v>5.2403060192207602E-5</v>
      </c>
      <c r="D402" s="6">
        <f t="shared" si="297"/>
        <v>1.6001897817412972E-2</v>
      </c>
      <c r="E402" s="6">
        <f t="shared" si="298"/>
        <v>1.3391549303283278E-2</v>
      </c>
      <c r="F402" s="10">
        <f t="shared" si="282"/>
        <v>4.7995206226494225E-5</v>
      </c>
      <c r="G402" s="10">
        <f t="shared" si="299"/>
        <v>4.8453848980596312E-5</v>
      </c>
      <c r="H402" s="10">
        <f t="shared" si="283"/>
        <v>4.8224527603545269E-5</v>
      </c>
      <c r="I402" s="6">
        <f t="shared" si="300"/>
        <v>1.5953665854916387E-2</v>
      </c>
      <c r="J402" s="6">
        <f t="shared" si="284"/>
        <v>1.600189038251993E-2</v>
      </c>
    </row>
    <row r="403" spans="1:10" x14ac:dyDescent="0.25">
      <c r="A403" s="11">
        <f t="shared" si="294"/>
        <v>1.5949491039774243E-2</v>
      </c>
      <c r="B403" s="6">
        <f t="shared" si="295"/>
        <v>5.8092672941855245E-2</v>
      </c>
      <c r="C403" s="10">
        <f t="shared" si="296"/>
        <v>5.2403084620021127E-5</v>
      </c>
      <c r="D403" s="6">
        <f t="shared" si="297"/>
        <v>1.6001894124394265E-2</v>
      </c>
      <c r="E403" s="6">
        <f t="shared" si="298"/>
        <v>1.3391546682612089E-2</v>
      </c>
      <c r="F403" s="10">
        <f t="shared" si="282"/>
        <v>4.7995241119740118E-5</v>
      </c>
      <c r="G403" s="10">
        <f t="shared" si="299"/>
        <v>4.8453848980596312E-5</v>
      </c>
      <c r="H403" s="10">
        <f t="shared" si="283"/>
        <v>4.8224545050168212E-5</v>
      </c>
      <c r="I403" s="6">
        <f t="shared" si="300"/>
        <v>1.5953665854916387E-2</v>
      </c>
      <c r="J403" s="6">
        <f t="shared" si="284"/>
        <v>1.6001890399966554E-2</v>
      </c>
    </row>
    <row r="404" spans="1:10" x14ac:dyDescent="0.25">
      <c r="A404" s="11">
        <f t="shared" si="294"/>
        <v>1.5949489177560387E-2</v>
      </c>
      <c r="B404" s="6">
        <f t="shared" si="295"/>
        <v>5.8092679724579079E-2</v>
      </c>
      <c r="C404" s="10">
        <f t="shared" si="296"/>
        <v>5.240309685687144E-5</v>
      </c>
      <c r="D404" s="6">
        <f t="shared" si="297"/>
        <v>1.600189227441726E-2</v>
      </c>
      <c r="E404" s="6">
        <f t="shared" si="298"/>
        <v>1.3391545369815671E-2</v>
      </c>
      <c r="F404" s="10">
        <f t="shared" si="282"/>
        <v>4.7995258599139712E-5</v>
      </c>
      <c r="G404" s="10">
        <f t="shared" si="299"/>
        <v>4.8453848980596312E-5</v>
      </c>
      <c r="H404" s="10">
        <f t="shared" si="283"/>
        <v>4.8224553789868012E-5</v>
      </c>
      <c r="I404" s="6">
        <f t="shared" si="300"/>
        <v>1.5953665854916387E-2</v>
      </c>
      <c r="J404" s="6">
        <f t="shared" si="284"/>
        <v>1.6001890408706254E-2</v>
      </c>
    </row>
    <row r="405" spans="1:10" x14ac:dyDescent="0.25">
      <c r="A405" s="11">
        <f t="shared" si="294"/>
        <v>1.5949488244704886E-2</v>
      </c>
      <c r="B405" s="6">
        <f t="shared" si="295"/>
        <v>5.8092683122310404E-2</v>
      </c>
      <c r="C405" s="10">
        <f t="shared" si="296"/>
        <v>5.240310298678832E-5</v>
      </c>
      <c r="D405" s="6">
        <f t="shared" si="297"/>
        <v>1.6001891347691675E-2</v>
      </c>
      <c r="E405" s="6">
        <f t="shared" si="298"/>
        <v>1.3391544712184757E-2</v>
      </c>
      <c r="F405" s="10">
        <f t="shared" si="282"/>
        <v>4.7995267355255512E-5</v>
      </c>
      <c r="G405" s="10">
        <f t="shared" si="299"/>
        <v>4.8453848980596312E-5</v>
      </c>
      <c r="H405" s="10">
        <f t="shared" si="283"/>
        <v>4.8224558167925912E-5</v>
      </c>
      <c r="I405" s="6">
        <f t="shared" si="300"/>
        <v>1.5953665854916387E-2</v>
      </c>
      <c r="J405" s="6">
        <f t="shared" si="284"/>
        <v>1.6001890413084311E-2</v>
      </c>
    </row>
    <row r="406" spans="1:10" x14ac:dyDescent="0.25">
      <c r="A406" s="25">
        <f t="shared" si="294"/>
        <v>1.5949487777401204E-2</v>
      </c>
      <c r="B406" s="6">
        <f t="shared" si="295"/>
        <v>5.8092684824366615E-2</v>
      </c>
      <c r="C406" s="10">
        <f t="shared" si="296"/>
        <v>5.2403106057503023E-5</v>
      </c>
      <c r="D406" s="6">
        <f t="shared" si="297"/>
        <v>1.6001890883458707E-2</v>
      </c>
      <c r="E406" s="6">
        <f t="shared" si="298"/>
        <v>1.3391544382751797E-2</v>
      </c>
      <c r="F406" s="10">
        <f t="shared" si="282"/>
        <v>4.7995271741535934E-5</v>
      </c>
      <c r="G406" s="10">
        <f t="shared" si="299"/>
        <v>4.8453848980596312E-5</v>
      </c>
      <c r="H406" s="10">
        <f t="shared" si="283"/>
        <v>4.822456036106612E-5</v>
      </c>
      <c r="I406" s="6">
        <f t="shared" si="300"/>
        <v>1.5953665854916387E-2</v>
      </c>
      <c r="J406" s="6">
        <f t="shared" si="284"/>
        <v>1.6001890415277453E-2</v>
      </c>
    </row>
    <row r="407" spans="1:10" x14ac:dyDescent="0.25">
      <c r="F407" s="10" t="e">
        <f t="shared" si="282"/>
        <v>#DIV/0!</v>
      </c>
    </row>
    <row r="408" spans="1:10" x14ac:dyDescent="0.25">
      <c r="A408" s="8" t="s">
        <v>82</v>
      </c>
      <c r="B408">
        <f>B376+1</f>
        <v>13</v>
      </c>
      <c r="C408" t="s">
        <v>83</v>
      </c>
      <c r="D408">
        <f>D$12/100</f>
        <v>1</v>
      </c>
      <c r="E408" t="s">
        <v>15</v>
      </c>
    </row>
    <row r="409" spans="1:10" x14ac:dyDescent="0.25">
      <c r="A409" s="4" t="s">
        <v>89</v>
      </c>
      <c r="B409" s="4" t="s">
        <v>86</v>
      </c>
      <c r="C409" s="4" t="s">
        <v>88</v>
      </c>
      <c r="D409" s="4" t="s">
        <v>91</v>
      </c>
      <c r="E409" s="4" t="s">
        <v>93</v>
      </c>
      <c r="F409" s="4" t="s">
        <v>95</v>
      </c>
      <c r="G409" s="4" t="s">
        <v>95</v>
      </c>
      <c r="H409" s="4" t="s">
        <v>97</v>
      </c>
      <c r="I409" s="4" t="s">
        <v>99</v>
      </c>
      <c r="J409" s="4" t="s">
        <v>99</v>
      </c>
    </row>
    <row r="410" spans="1:10" x14ac:dyDescent="0.25">
      <c r="A410" s="4" t="s">
        <v>84</v>
      </c>
      <c r="B410" s="4" t="s">
        <v>85</v>
      </c>
      <c r="C410" s="4" t="s">
        <v>87</v>
      </c>
      <c r="D410" s="4" t="s">
        <v>90</v>
      </c>
      <c r="E410" s="4" t="s">
        <v>92</v>
      </c>
      <c r="F410" s="4" t="s">
        <v>94</v>
      </c>
      <c r="G410" s="4" t="s">
        <v>28</v>
      </c>
      <c r="H410" s="4" t="s">
        <v>96</v>
      </c>
      <c r="I410" s="4" t="s">
        <v>32</v>
      </c>
      <c r="J410" s="4" t="s">
        <v>98</v>
      </c>
    </row>
    <row r="411" spans="1:10" x14ac:dyDescent="0.25">
      <c r="A411" s="4" t="s">
        <v>0</v>
      </c>
      <c r="B411" s="4" t="s">
        <v>22</v>
      </c>
      <c r="C411" s="4" t="s">
        <v>0</v>
      </c>
      <c r="D411" s="4" t="s">
        <v>0</v>
      </c>
      <c r="E411" s="4" t="s">
        <v>0</v>
      </c>
      <c r="F411" s="4" t="s">
        <v>20</v>
      </c>
      <c r="G411" s="4" t="s">
        <v>20</v>
      </c>
      <c r="H411" s="4" t="s">
        <v>0</v>
      </c>
      <c r="I411" s="4" t="s">
        <v>0</v>
      </c>
      <c r="J411" s="4" t="s">
        <v>0</v>
      </c>
    </row>
    <row r="412" spans="1:10" x14ac:dyDescent="0.25">
      <c r="A412" s="11">
        <f>A$27</f>
        <v>4.5999999999999999E-2</v>
      </c>
      <c r="B412" s="6">
        <f>$D$13/A412/0.167</f>
        <v>2.0142360142666429E-2</v>
      </c>
      <c r="C412" s="10">
        <f>B412^2/2/32.2</f>
        <v>6.2999172688956077E-6</v>
      </c>
      <c r="D412" s="6">
        <f>A412+C412</f>
        <v>4.6006299917268893E-2</v>
      </c>
      <c r="E412" s="6">
        <f>A412*0.167/(0.167+2*A412)</f>
        <v>2.966023166023166E-2</v>
      </c>
      <c r="F412" s="10">
        <f t="shared" ref="F412:F439" si="301">$D$15^2*B412^2/($D$14^2*E412^1.333)</f>
        <v>1.9990924920768716E-6</v>
      </c>
      <c r="G412" s="10">
        <f>F406</f>
        <v>4.7995271741535934E-5</v>
      </c>
      <c r="H412" s="10">
        <f>((G412+F412)/2)*D$23</f>
        <v>2.4997182116806402E-5</v>
      </c>
      <c r="I412" s="6">
        <f>D406</f>
        <v>1.6001890883458707E-2</v>
      </c>
      <c r="J412" s="6">
        <f>H412+I412</f>
        <v>1.6026888065575513E-2</v>
      </c>
    </row>
    <row r="413" spans="1:10" x14ac:dyDescent="0.25">
      <c r="A413" s="11">
        <f>A412+(J412-D412)/2</f>
        <v>3.1010294074153309E-2</v>
      </c>
      <c r="B413" s="6">
        <f>$D$13/A413/0.167</f>
        <v>2.9878741696129946E-2</v>
      </c>
      <c r="C413" s="10">
        <f>B413^2/2/32.2</f>
        <v>1.3862410020870406E-5</v>
      </c>
      <c r="D413" s="6">
        <f>A413+C413</f>
        <v>3.1024156484174181E-2</v>
      </c>
      <c r="E413" s="6">
        <f>A413*0.167/(0.167+2*A413)</f>
        <v>2.2612460968050724E-2</v>
      </c>
      <c r="F413" s="10">
        <f t="shared" si="301"/>
        <v>6.3153843198090563E-6</v>
      </c>
      <c r="G413" s="10">
        <f>G412</f>
        <v>4.7995271741535934E-5</v>
      </c>
      <c r="H413" s="10">
        <f t="shared" ref="H413:H439" si="302">((G413+F413)/2)*D$23</f>
        <v>2.7155328030672497E-5</v>
      </c>
      <c r="I413" s="6">
        <f>I412</f>
        <v>1.6001890883458707E-2</v>
      </c>
      <c r="J413" s="6">
        <f t="shared" ref="J413:J439" si="303">H413+I413</f>
        <v>1.602904621148938E-2</v>
      </c>
    </row>
    <row r="414" spans="1:10" x14ac:dyDescent="0.25">
      <c r="A414" s="11">
        <f t="shared" ref="A414:A426" si="304">A413+(J413-D413)/2</f>
        <v>2.3512738937810911E-2</v>
      </c>
      <c r="B414" s="6">
        <f t="shared" ref="B414:B426" si="305">$D$13/A414/0.167</f>
        <v>3.9406237147160683E-2</v>
      </c>
      <c r="C414" s="10">
        <f t="shared" ref="C414:C426" si="306">B414^2/2/32.2</f>
        <v>2.4112601336929604E-5</v>
      </c>
      <c r="D414" s="6">
        <f t="shared" ref="D414:D426" si="307">A414+C414</f>
        <v>2.3536851539147838E-2</v>
      </c>
      <c r="E414" s="6">
        <f t="shared" ref="E414:E426" si="308">A414*0.167/(0.167+2*A414)</f>
        <v>1.8346541923837365E-2</v>
      </c>
      <c r="F414" s="10">
        <f t="shared" si="301"/>
        <v>1.4515533275579702E-5</v>
      </c>
      <c r="G414" s="10">
        <f t="shared" ref="G414:G426" si="309">G413</f>
        <v>4.7995271741535934E-5</v>
      </c>
      <c r="H414" s="10">
        <f t="shared" ref="H414:H426" si="310">((G414+F414)/2)*D$23</f>
        <v>3.125540250855782E-5</v>
      </c>
      <c r="I414" s="6">
        <f t="shared" ref="I414:I426" si="311">I413</f>
        <v>1.6001890883458707E-2</v>
      </c>
      <c r="J414" s="6">
        <f t="shared" ref="J414:J426" si="312">H414+I414</f>
        <v>1.6033146285967265E-2</v>
      </c>
    </row>
    <row r="415" spans="1:10" x14ac:dyDescent="0.25">
      <c r="A415" s="11">
        <f t="shared" si="304"/>
        <v>1.9760886311220624E-2</v>
      </c>
      <c r="B415" s="6">
        <f t="shared" si="305"/>
        <v>4.6888006538276732E-2</v>
      </c>
      <c r="C415" s="10">
        <f t="shared" si="306"/>
        <v>3.4137968278470209E-5</v>
      </c>
      <c r="D415" s="6">
        <f t="shared" si="307"/>
        <v>1.9795024279499095E-2</v>
      </c>
      <c r="E415" s="6">
        <f t="shared" si="308"/>
        <v>1.5979274107853797E-2</v>
      </c>
      <c r="F415" s="10">
        <f t="shared" si="301"/>
        <v>2.4706022308364893E-5</v>
      </c>
      <c r="G415" s="10">
        <f t="shared" si="309"/>
        <v>4.7995271741535934E-5</v>
      </c>
      <c r="H415" s="10">
        <f t="shared" si="310"/>
        <v>3.6350647024950412E-5</v>
      </c>
      <c r="I415" s="6">
        <f t="shared" si="311"/>
        <v>1.6001890883458707E-2</v>
      </c>
      <c r="J415" s="6">
        <f t="shared" si="312"/>
        <v>1.6038241530483659E-2</v>
      </c>
    </row>
    <row r="416" spans="1:10" x14ac:dyDescent="0.25">
      <c r="A416" s="11">
        <f t="shared" si="304"/>
        <v>1.7882494936712907E-2</v>
      </c>
      <c r="B416" s="6">
        <f t="shared" si="305"/>
        <v>5.1813159732003837E-2</v>
      </c>
      <c r="C416" s="10">
        <f t="shared" si="306"/>
        <v>4.1686390084070555E-5</v>
      </c>
      <c r="D416" s="6">
        <f t="shared" si="307"/>
        <v>1.7924181326796979E-2</v>
      </c>
      <c r="E416" s="6">
        <f t="shared" si="308"/>
        <v>1.4728265743979143E-2</v>
      </c>
      <c r="F416" s="10">
        <f t="shared" si="301"/>
        <v>3.3632170176601027E-5</v>
      </c>
      <c r="G416" s="10">
        <f t="shared" si="309"/>
        <v>4.7995271741535934E-5</v>
      </c>
      <c r="H416" s="10">
        <f t="shared" si="310"/>
        <v>4.0813720959068477E-5</v>
      </c>
      <c r="I416" s="6">
        <f t="shared" si="311"/>
        <v>1.6001890883458707E-2</v>
      </c>
      <c r="J416" s="6">
        <f t="shared" si="312"/>
        <v>1.6042704604417774E-2</v>
      </c>
    </row>
    <row r="417" spans="1:10" x14ac:dyDescent="0.25">
      <c r="A417" s="11">
        <f t="shared" si="304"/>
        <v>1.6941756575523305E-2</v>
      </c>
      <c r="B417" s="6">
        <f t="shared" si="305"/>
        <v>5.4690230167826398E-2</v>
      </c>
      <c r="C417" s="10">
        <f t="shared" si="306"/>
        <v>4.6444429748599816E-5</v>
      </c>
      <c r="D417" s="6">
        <f t="shared" si="307"/>
        <v>1.6988201005271906E-2</v>
      </c>
      <c r="E417" s="6">
        <f t="shared" si="308"/>
        <v>1.4084149085868629E-2</v>
      </c>
      <c r="F417" s="10">
        <f t="shared" si="301"/>
        <v>3.9772457731401852E-5</v>
      </c>
      <c r="G417" s="10">
        <f t="shared" si="309"/>
        <v>4.7995271741535934E-5</v>
      </c>
      <c r="H417" s="10">
        <f t="shared" si="310"/>
        <v>4.3883864736468893E-5</v>
      </c>
      <c r="I417" s="6">
        <f t="shared" si="311"/>
        <v>1.6001890883458707E-2</v>
      </c>
      <c r="J417" s="6">
        <f t="shared" si="312"/>
        <v>1.6045774748195175E-2</v>
      </c>
    </row>
    <row r="418" spans="1:10" x14ac:dyDescent="0.25">
      <c r="A418" s="11">
        <f t="shared" si="304"/>
        <v>1.6470543446984939E-2</v>
      </c>
      <c r="B418" s="6">
        <f t="shared" si="305"/>
        <v>5.6254887371810891E-2</v>
      </c>
      <c r="C418" s="10">
        <f t="shared" si="306"/>
        <v>4.9139943372905718E-5</v>
      </c>
      <c r="D418" s="6">
        <f t="shared" si="307"/>
        <v>1.6519683390357844E-2</v>
      </c>
      <c r="E418" s="6">
        <f t="shared" si="308"/>
        <v>1.3756956103300251E-2</v>
      </c>
      <c r="F418" s="10">
        <f t="shared" si="301"/>
        <v>4.3420123969499814E-5</v>
      </c>
      <c r="G418" s="10">
        <f t="shared" si="309"/>
        <v>4.7995271741535934E-5</v>
      </c>
      <c r="H418" s="10">
        <f t="shared" si="310"/>
        <v>4.5707697855517874E-5</v>
      </c>
      <c r="I418" s="6">
        <f t="shared" si="311"/>
        <v>1.6001890883458707E-2</v>
      </c>
      <c r="J418" s="6">
        <f t="shared" si="312"/>
        <v>1.6047598581314226E-2</v>
      </c>
    </row>
    <row r="419" spans="1:10" x14ac:dyDescent="0.25">
      <c r="A419" s="11">
        <f t="shared" si="304"/>
        <v>1.6234501042463129E-2</v>
      </c>
      <c r="B419" s="6">
        <f t="shared" si="305"/>
        <v>5.7072808344350454E-2</v>
      </c>
      <c r="C419" s="10">
        <f t="shared" si="306"/>
        <v>5.0579277209797494E-5</v>
      </c>
      <c r="D419" s="6">
        <f t="shared" si="307"/>
        <v>1.6285080319672927E-2</v>
      </c>
      <c r="E419" s="6">
        <f t="shared" si="308"/>
        <v>1.3591894709219199E-2</v>
      </c>
      <c r="F419" s="10">
        <f t="shared" si="301"/>
        <v>4.5416857257029273E-5</v>
      </c>
      <c r="G419" s="10">
        <f t="shared" si="309"/>
        <v>4.7995271741535934E-5</v>
      </c>
      <c r="H419" s="10">
        <f t="shared" si="310"/>
        <v>4.6706064499282607E-5</v>
      </c>
      <c r="I419" s="6">
        <f t="shared" si="311"/>
        <v>1.6001890883458707E-2</v>
      </c>
      <c r="J419" s="6">
        <f t="shared" si="312"/>
        <v>1.6048596947957988E-2</v>
      </c>
    </row>
    <row r="420" spans="1:10" x14ac:dyDescent="0.25">
      <c r="A420" s="11">
        <f t="shared" si="304"/>
        <v>1.6116259356605659E-2</v>
      </c>
      <c r="B420" s="6">
        <f t="shared" si="305"/>
        <v>5.7491539820801296E-2</v>
      </c>
      <c r="C420" s="10">
        <f t="shared" si="306"/>
        <v>5.1324179362838213E-5</v>
      </c>
      <c r="D420" s="6">
        <f t="shared" si="307"/>
        <v>1.6167583535968498E-2</v>
      </c>
      <c r="E420" s="6">
        <f t="shared" si="308"/>
        <v>1.3508915763030378E-2</v>
      </c>
      <c r="F420" s="10">
        <f t="shared" si="301"/>
        <v>4.6463465426851524E-5</v>
      </c>
      <c r="G420" s="10">
        <f t="shared" si="309"/>
        <v>4.7995271741535934E-5</v>
      </c>
      <c r="H420" s="10">
        <f t="shared" si="310"/>
        <v>4.7229368584193729E-5</v>
      </c>
      <c r="I420" s="6">
        <f t="shared" si="311"/>
        <v>1.6001890883458707E-2</v>
      </c>
      <c r="J420" s="6">
        <f t="shared" si="312"/>
        <v>1.60491202520429E-2</v>
      </c>
    </row>
    <row r="421" spans="1:10" x14ac:dyDescent="0.25">
      <c r="A421" s="11">
        <f t="shared" si="304"/>
        <v>1.605702771464286E-2</v>
      </c>
      <c r="B421" s="6">
        <f t="shared" si="305"/>
        <v>5.7703616324813946E-2</v>
      </c>
      <c r="C421" s="10">
        <f t="shared" si="306"/>
        <v>5.1703530077039353E-5</v>
      </c>
      <c r="D421" s="6">
        <f t="shared" si="307"/>
        <v>1.6108731244719898E-2</v>
      </c>
      <c r="E421" s="6">
        <f t="shared" si="308"/>
        <v>1.3467274435067123E-2</v>
      </c>
      <c r="F421" s="10">
        <f t="shared" si="301"/>
        <v>4.6999911907794897E-5</v>
      </c>
      <c r="G421" s="10">
        <f t="shared" si="309"/>
        <v>4.7995271741535934E-5</v>
      </c>
      <c r="H421" s="10">
        <f t="shared" si="310"/>
        <v>4.7497591824665415E-5</v>
      </c>
      <c r="I421" s="6">
        <f t="shared" si="311"/>
        <v>1.6001890883458707E-2</v>
      </c>
      <c r="J421" s="6">
        <f t="shared" si="312"/>
        <v>1.6049388475283373E-2</v>
      </c>
    </row>
    <row r="422" spans="1:10" x14ac:dyDescent="0.25">
      <c r="A422" s="11">
        <f t="shared" si="304"/>
        <v>1.6027356329924598E-2</v>
      </c>
      <c r="B422" s="6">
        <f t="shared" si="305"/>
        <v>5.7810442813497669E-2</v>
      </c>
      <c r="C422" s="10">
        <f t="shared" si="306"/>
        <v>5.1895144383426768E-5</v>
      </c>
      <c r="D422" s="6">
        <f t="shared" si="307"/>
        <v>1.6079251474308023E-2</v>
      </c>
      <c r="E422" s="6">
        <f t="shared" si="308"/>
        <v>1.3446396075390641E-2</v>
      </c>
      <c r="F422" s="10">
        <f t="shared" si="301"/>
        <v>4.7271758942361391E-5</v>
      </c>
      <c r="G422" s="10">
        <f t="shared" si="309"/>
        <v>4.7995271741535934E-5</v>
      </c>
      <c r="H422" s="10">
        <f t="shared" si="310"/>
        <v>4.7633515341948663E-5</v>
      </c>
      <c r="I422" s="6">
        <f t="shared" si="311"/>
        <v>1.6001890883458707E-2</v>
      </c>
      <c r="J422" s="6">
        <f t="shared" si="312"/>
        <v>1.6049524398800655E-2</v>
      </c>
    </row>
    <row r="423" spans="1:10" x14ac:dyDescent="0.25">
      <c r="A423" s="11">
        <f t="shared" si="304"/>
        <v>1.6012492792170915E-2</v>
      </c>
      <c r="B423" s="6">
        <f t="shared" si="305"/>
        <v>5.7864105145182566E-2</v>
      </c>
      <c r="C423" s="10">
        <f t="shared" si="306"/>
        <v>5.1991532053614027E-5</v>
      </c>
      <c r="D423" s="6">
        <f t="shared" si="307"/>
        <v>1.606448432422453E-2</v>
      </c>
      <c r="E423" s="6">
        <f t="shared" si="308"/>
        <v>1.3435932621431251E-2</v>
      </c>
      <c r="F423" s="10">
        <f t="shared" si="301"/>
        <v>4.7408729477147481E-5</v>
      </c>
      <c r="G423" s="10">
        <f t="shared" si="309"/>
        <v>4.7995271741535934E-5</v>
      </c>
      <c r="H423" s="10">
        <f t="shared" si="310"/>
        <v>4.7702000609341704E-5</v>
      </c>
      <c r="I423" s="6">
        <f t="shared" si="311"/>
        <v>1.6001890883458707E-2</v>
      </c>
      <c r="J423" s="6">
        <f t="shared" si="312"/>
        <v>1.6049592884068049E-2</v>
      </c>
    </row>
    <row r="424" spans="1:10" x14ac:dyDescent="0.25">
      <c r="A424" s="11">
        <f t="shared" si="304"/>
        <v>1.6005047072092674E-2</v>
      </c>
      <c r="B424" s="6">
        <f t="shared" si="305"/>
        <v>5.7891024149390943E-2</v>
      </c>
      <c r="C424" s="10">
        <f t="shared" si="306"/>
        <v>5.2039917345735481E-5</v>
      </c>
      <c r="D424" s="6">
        <f t="shared" si="307"/>
        <v>1.6057086989438408E-2</v>
      </c>
      <c r="E424" s="6">
        <f t="shared" si="308"/>
        <v>1.3430689898086113E-2</v>
      </c>
      <c r="F424" s="10">
        <f t="shared" si="301"/>
        <v>4.7477543148353326E-5</v>
      </c>
      <c r="G424" s="10">
        <f t="shared" si="309"/>
        <v>4.7995271741535934E-5</v>
      </c>
      <c r="H424" s="10">
        <f t="shared" si="310"/>
        <v>4.773640744494463E-5</v>
      </c>
      <c r="I424" s="6">
        <f t="shared" si="311"/>
        <v>1.6001890883458707E-2</v>
      </c>
      <c r="J424" s="6">
        <f t="shared" si="312"/>
        <v>1.6049627290903652E-2</v>
      </c>
    </row>
    <row r="425" spans="1:10" x14ac:dyDescent="0.25">
      <c r="A425" s="11">
        <f t="shared" si="304"/>
        <v>1.6001317222825294E-2</v>
      </c>
      <c r="B425" s="6">
        <f t="shared" si="305"/>
        <v>5.7904518338088323E-2</v>
      </c>
      <c r="C425" s="10">
        <f t="shared" si="306"/>
        <v>5.2064180806925565E-5</v>
      </c>
      <c r="D425" s="6">
        <f t="shared" si="307"/>
        <v>1.605338140363222E-2</v>
      </c>
      <c r="E425" s="6">
        <f t="shared" si="308"/>
        <v>1.3428063320144797E-2</v>
      </c>
      <c r="F425" s="10">
        <f t="shared" si="301"/>
        <v>4.7512064868397338E-5</v>
      </c>
      <c r="G425" s="10">
        <f t="shared" si="309"/>
        <v>4.7995271741535934E-5</v>
      </c>
      <c r="H425" s="10">
        <f t="shared" si="310"/>
        <v>4.7753668304966639E-5</v>
      </c>
      <c r="I425" s="6">
        <f t="shared" si="311"/>
        <v>1.6001890883458707E-2</v>
      </c>
      <c r="J425" s="6">
        <f t="shared" si="312"/>
        <v>1.6049644551763675E-2</v>
      </c>
    </row>
    <row r="426" spans="1:10" x14ac:dyDescent="0.25">
      <c r="A426" s="11">
        <f t="shared" si="304"/>
        <v>1.5999448796891021E-2</v>
      </c>
      <c r="B426" s="6">
        <f t="shared" si="305"/>
        <v>5.7911280465030808E-2</v>
      </c>
      <c r="C426" s="10">
        <f t="shared" si="306"/>
        <v>5.2076341694090971E-5</v>
      </c>
      <c r="D426" s="6">
        <f t="shared" si="307"/>
        <v>1.6051525138585113E-2</v>
      </c>
      <c r="E426" s="6">
        <f t="shared" si="308"/>
        <v>1.3426747491511166E-2</v>
      </c>
      <c r="F426" s="10">
        <f t="shared" si="301"/>
        <v>4.752937077234387E-5</v>
      </c>
      <c r="G426" s="10">
        <f t="shared" si="309"/>
        <v>4.7995271741535934E-5</v>
      </c>
      <c r="H426" s="10">
        <f t="shared" si="310"/>
        <v>4.7762321256939902E-5</v>
      </c>
      <c r="I426" s="6">
        <f t="shared" si="311"/>
        <v>1.6001890883458707E-2</v>
      </c>
      <c r="J426" s="6">
        <f t="shared" si="312"/>
        <v>1.6049653204715648E-2</v>
      </c>
    </row>
    <row r="427" spans="1:10" x14ac:dyDescent="0.25">
      <c r="A427" s="11">
        <f t="shared" ref="A427:A439" si="313">A426+(J426-D426)/2</f>
        <v>1.5998512829956291E-2</v>
      </c>
      <c r="B427" s="6">
        <f t="shared" ref="B427:B439" si="314">$D$13/A427/0.167</f>
        <v>5.7914668470168497E-2</v>
      </c>
      <c r="C427" s="10">
        <f t="shared" ref="C427:C439" si="315">B427^2/2/32.2</f>
        <v>5.2082435155427466E-5</v>
      </c>
      <c r="D427" s="6">
        <f t="shared" ref="D427:D439" si="316">A427+C427</f>
        <v>1.6050595265111718E-2</v>
      </c>
      <c r="E427" s="6">
        <f t="shared" ref="E427:E439" si="317">A427*0.167/(0.167+2*A427)</f>
        <v>1.3426088323394061E-2</v>
      </c>
      <c r="F427" s="10">
        <f t="shared" si="301"/>
        <v>4.7538043143584223E-5</v>
      </c>
      <c r="G427" s="10">
        <f t="shared" ref="G427:G439" si="318">G426</f>
        <v>4.7995271741535934E-5</v>
      </c>
      <c r="H427" s="10">
        <f t="shared" si="302"/>
        <v>4.7766657442560079E-5</v>
      </c>
      <c r="I427" s="6">
        <f t="shared" ref="I427:I439" si="319">I426</f>
        <v>1.6001890883458707E-2</v>
      </c>
      <c r="J427" s="6">
        <f t="shared" si="303"/>
        <v>1.6049657540901267E-2</v>
      </c>
    </row>
    <row r="428" spans="1:10" x14ac:dyDescent="0.25">
      <c r="A428" s="11">
        <f t="shared" si="313"/>
        <v>1.5998043967851067E-2</v>
      </c>
      <c r="B428" s="6">
        <f t="shared" si="314"/>
        <v>5.7916365802257147E-2</v>
      </c>
      <c r="C428" s="10">
        <f t="shared" si="315"/>
        <v>5.2085488008398462E-5</v>
      </c>
      <c r="D428" s="6">
        <f t="shared" si="316"/>
        <v>1.6050129455859465E-2</v>
      </c>
      <c r="E428" s="6">
        <f t="shared" si="317"/>
        <v>1.3425758115880026E-2</v>
      </c>
      <c r="F428" s="10">
        <f t="shared" si="301"/>
        <v>4.7542388267024922E-5</v>
      </c>
      <c r="G428" s="10">
        <f t="shared" si="318"/>
        <v>4.7995271741535934E-5</v>
      </c>
      <c r="H428" s="10">
        <f t="shared" si="302"/>
        <v>4.7768830004280428E-5</v>
      </c>
      <c r="I428" s="6">
        <f t="shared" si="319"/>
        <v>1.6001890883458707E-2</v>
      </c>
      <c r="J428" s="6">
        <f t="shared" si="303"/>
        <v>1.6049659713462987E-2</v>
      </c>
    </row>
    <row r="429" spans="1:10" x14ac:dyDescent="0.25">
      <c r="A429" s="11">
        <f t="shared" si="313"/>
        <v>1.5997809096652826E-2</v>
      </c>
      <c r="B429" s="6">
        <f t="shared" si="314"/>
        <v>5.7917216099079141E-2</v>
      </c>
      <c r="C429" s="10">
        <f t="shared" si="315"/>
        <v>5.2087017401668198E-5</v>
      </c>
      <c r="D429" s="6">
        <f t="shared" si="316"/>
        <v>1.6049896114054496E-2</v>
      </c>
      <c r="E429" s="6">
        <f t="shared" si="317"/>
        <v>1.3425592700969822E-2</v>
      </c>
      <c r="F429" s="10">
        <f t="shared" si="301"/>
        <v>4.7544565107686907E-5</v>
      </c>
      <c r="G429" s="10">
        <f t="shared" si="318"/>
        <v>4.7995271741535934E-5</v>
      </c>
      <c r="H429" s="10">
        <f t="shared" si="302"/>
        <v>4.7769918424611424E-5</v>
      </c>
      <c r="I429" s="6">
        <f t="shared" si="319"/>
        <v>1.6001890883458707E-2</v>
      </c>
      <c r="J429" s="6">
        <f t="shared" si="303"/>
        <v>1.6049660801883317E-2</v>
      </c>
    </row>
    <row r="430" spans="1:10" x14ac:dyDescent="0.25">
      <c r="A430" s="11">
        <f t="shared" si="313"/>
        <v>1.5997691440567237E-2</v>
      </c>
      <c r="B430" s="6">
        <f t="shared" si="314"/>
        <v>5.7917642055096592E-2</v>
      </c>
      <c r="C430" s="10">
        <f t="shared" si="315"/>
        <v>5.2087783559352376E-5</v>
      </c>
      <c r="D430" s="6">
        <f t="shared" si="316"/>
        <v>1.6049779224126589E-2</v>
      </c>
      <c r="E430" s="6">
        <f t="shared" si="317"/>
        <v>1.3425509837937086E-2</v>
      </c>
      <c r="F430" s="10">
        <f t="shared" si="301"/>
        <v>4.7545655621716089E-5</v>
      </c>
      <c r="G430" s="10">
        <f t="shared" si="318"/>
        <v>4.7995271741535934E-5</v>
      </c>
      <c r="H430" s="10">
        <f t="shared" si="302"/>
        <v>4.7770463681626012E-5</v>
      </c>
      <c r="I430" s="6">
        <f t="shared" si="319"/>
        <v>1.6001890883458707E-2</v>
      </c>
      <c r="J430" s="6">
        <f t="shared" si="303"/>
        <v>1.6049661347140334E-2</v>
      </c>
    </row>
    <row r="431" spans="1:10" x14ac:dyDescent="0.25">
      <c r="A431" s="11">
        <f t="shared" si="313"/>
        <v>1.5997632502074109E-2</v>
      </c>
      <c r="B431" s="6">
        <f t="shared" si="314"/>
        <v>5.7917855435329436E-2</v>
      </c>
      <c r="C431" s="10">
        <f t="shared" si="315"/>
        <v>5.2088167363784459E-5</v>
      </c>
      <c r="D431" s="6">
        <f t="shared" si="316"/>
        <v>1.6049720669437894E-2</v>
      </c>
      <c r="E431" s="6">
        <f t="shared" si="317"/>
        <v>1.3425468328558895E-2</v>
      </c>
      <c r="F431" s="10">
        <f t="shared" si="301"/>
        <v>4.7546201915049407E-5</v>
      </c>
      <c r="G431" s="10">
        <f t="shared" si="318"/>
        <v>4.7995271741535934E-5</v>
      </c>
      <c r="H431" s="10">
        <f t="shared" si="302"/>
        <v>4.7770736828292674E-5</v>
      </c>
      <c r="I431" s="6">
        <f t="shared" si="319"/>
        <v>1.6001890883458707E-2</v>
      </c>
      <c r="J431" s="6">
        <f t="shared" si="303"/>
        <v>1.6049661620286999E-2</v>
      </c>
    </row>
    <row r="432" spans="1:10" x14ac:dyDescent="0.25">
      <c r="A432" s="11">
        <f t="shared" si="313"/>
        <v>1.5997602977498662E-2</v>
      </c>
      <c r="B432" s="6">
        <f t="shared" si="314"/>
        <v>5.7917962326348979E-2</v>
      </c>
      <c r="C432" s="10">
        <f t="shared" si="315"/>
        <v>5.2088359627894088E-5</v>
      </c>
      <c r="D432" s="6">
        <f t="shared" si="316"/>
        <v>1.6049691337126557E-2</v>
      </c>
      <c r="E432" s="6">
        <f t="shared" si="317"/>
        <v>1.342544753488412E-2</v>
      </c>
      <c r="F432" s="10">
        <f t="shared" si="301"/>
        <v>4.7546475577712324E-5</v>
      </c>
      <c r="G432" s="10">
        <f t="shared" si="318"/>
        <v>4.7995271741535934E-5</v>
      </c>
      <c r="H432" s="10">
        <f t="shared" si="302"/>
        <v>4.7770873659624129E-5</v>
      </c>
      <c r="I432" s="6">
        <f t="shared" si="319"/>
        <v>1.6001890883458707E-2</v>
      </c>
      <c r="J432" s="6">
        <f t="shared" si="303"/>
        <v>1.604966175711833E-2</v>
      </c>
    </row>
    <row r="433" spans="1:10" x14ac:dyDescent="0.25">
      <c r="A433" s="11">
        <f t="shared" si="313"/>
        <v>1.5997588187494548E-2</v>
      </c>
      <c r="B433" s="6">
        <f t="shared" si="314"/>
        <v>5.7918015872351729E-2</v>
      </c>
      <c r="C433" s="10">
        <f t="shared" si="315"/>
        <v>5.20884559408383E-5</v>
      </c>
      <c r="D433" s="6">
        <f t="shared" si="316"/>
        <v>1.6049676643435387E-2</v>
      </c>
      <c r="E433" s="6">
        <f t="shared" si="317"/>
        <v>1.3425437118521894E-2</v>
      </c>
      <c r="F433" s="10">
        <f t="shared" si="301"/>
        <v>4.7546612666739399E-5</v>
      </c>
      <c r="G433" s="10">
        <f t="shared" si="318"/>
        <v>4.7995271741535934E-5</v>
      </c>
      <c r="H433" s="10">
        <f t="shared" si="302"/>
        <v>4.7770942204137666E-5</v>
      </c>
      <c r="I433" s="6">
        <f t="shared" si="319"/>
        <v>1.6001890883458707E-2</v>
      </c>
      <c r="J433" s="6">
        <f t="shared" si="303"/>
        <v>1.6049661825662843E-2</v>
      </c>
    </row>
    <row r="434" spans="1:10" x14ac:dyDescent="0.25">
      <c r="A434" s="11">
        <f t="shared" si="313"/>
        <v>1.5997580778608276E-2</v>
      </c>
      <c r="B434" s="6">
        <f t="shared" si="314"/>
        <v>5.7918042695656993E-2</v>
      </c>
      <c r="C434" s="10">
        <f t="shared" si="315"/>
        <v>5.2088504187825245E-5</v>
      </c>
      <c r="D434" s="6">
        <f t="shared" si="316"/>
        <v>1.6049669282796102E-2</v>
      </c>
      <c r="E434" s="6">
        <f t="shared" si="317"/>
        <v>1.3425431900561186E-2</v>
      </c>
      <c r="F434" s="10">
        <f t="shared" si="301"/>
        <v>4.7546681340145167E-5</v>
      </c>
      <c r="G434" s="10">
        <f t="shared" si="318"/>
        <v>4.7995271741535934E-5</v>
      </c>
      <c r="H434" s="10">
        <f t="shared" si="302"/>
        <v>4.7770976540840554E-5</v>
      </c>
      <c r="I434" s="6">
        <f t="shared" si="319"/>
        <v>1.6001890883458707E-2</v>
      </c>
      <c r="J434" s="6">
        <f t="shared" si="303"/>
        <v>1.6049661859999547E-2</v>
      </c>
    </row>
    <row r="435" spans="1:10" x14ac:dyDescent="0.25">
      <c r="A435" s="11">
        <f t="shared" si="313"/>
        <v>1.599757706721E-2</v>
      </c>
      <c r="B435" s="6">
        <f t="shared" si="314"/>
        <v>5.7918056132499514E-2</v>
      </c>
      <c r="C435" s="10">
        <f t="shared" si="315"/>
        <v>5.2088528356636091E-5</v>
      </c>
      <c r="D435" s="6">
        <f t="shared" si="316"/>
        <v>1.6049665595566635E-2</v>
      </c>
      <c r="E435" s="6">
        <f t="shared" si="317"/>
        <v>1.3425429286682146E-2</v>
      </c>
      <c r="F435" s="10">
        <f t="shared" si="301"/>
        <v>4.7546715741365646E-5</v>
      </c>
      <c r="G435" s="10">
        <f t="shared" si="318"/>
        <v>4.7995271741535934E-5</v>
      </c>
      <c r="H435" s="10">
        <f t="shared" si="302"/>
        <v>4.7770993741450793E-5</v>
      </c>
      <c r="I435" s="6">
        <f t="shared" si="319"/>
        <v>1.6001890883458707E-2</v>
      </c>
      <c r="J435" s="6">
        <f t="shared" si="303"/>
        <v>1.6049661877200156E-2</v>
      </c>
    </row>
    <row r="436" spans="1:10" x14ac:dyDescent="0.25">
      <c r="A436" s="11">
        <f t="shared" si="313"/>
        <v>1.5997575208026762E-2</v>
      </c>
      <c r="B436" s="6">
        <f t="shared" si="314"/>
        <v>5.7918062863537054E-2</v>
      </c>
      <c r="C436" s="10">
        <f t="shared" si="315"/>
        <v>5.2088540463736489E-5</v>
      </c>
      <c r="D436" s="6">
        <f t="shared" si="316"/>
        <v>1.6049663748490497E-2</v>
      </c>
      <c r="E436" s="6">
        <f t="shared" si="317"/>
        <v>1.3425427977288757E-2</v>
      </c>
      <c r="F436" s="10">
        <f t="shared" si="301"/>
        <v>4.7546732974282732E-5</v>
      </c>
      <c r="G436" s="10">
        <f t="shared" si="318"/>
        <v>4.7995271741535934E-5</v>
      </c>
      <c r="H436" s="10">
        <f t="shared" si="302"/>
        <v>4.7771002357909333E-5</v>
      </c>
      <c r="I436" s="6">
        <f t="shared" si="319"/>
        <v>1.6001890883458707E-2</v>
      </c>
      <c r="J436" s="6">
        <f t="shared" si="303"/>
        <v>1.6049661885816618E-2</v>
      </c>
    </row>
    <row r="437" spans="1:10" x14ac:dyDescent="0.25">
      <c r="A437" s="11">
        <f t="shared" si="313"/>
        <v>1.5997574276689824E-2</v>
      </c>
      <c r="B437" s="6">
        <f t="shared" si="314"/>
        <v>5.791806623537521E-2</v>
      </c>
      <c r="C437" s="10">
        <f t="shared" si="315"/>
        <v>5.2088546528653876E-5</v>
      </c>
      <c r="D437" s="6">
        <f t="shared" si="316"/>
        <v>1.6049662823218479E-2</v>
      </c>
      <c r="E437" s="6">
        <f t="shared" si="317"/>
        <v>1.3425427321362841E-2</v>
      </c>
      <c r="F437" s="10">
        <f t="shared" si="301"/>
        <v>4.7546741606921958E-5</v>
      </c>
      <c r="G437" s="10">
        <f t="shared" si="318"/>
        <v>4.7995271741535934E-5</v>
      </c>
      <c r="H437" s="10">
        <f t="shared" si="302"/>
        <v>4.7771006674228946E-5</v>
      </c>
      <c r="I437" s="6">
        <f t="shared" si="319"/>
        <v>1.6001890883458707E-2</v>
      </c>
      <c r="J437" s="6">
        <f t="shared" si="303"/>
        <v>1.6049661890132936E-2</v>
      </c>
    </row>
    <row r="438" spans="1:10" x14ac:dyDescent="0.25">
      <c r="A438" s="11">
        <f t="shared" si="313"/>
        <v>1.5997573810147055E-2</v>
      </c>
      <c r="B438" s="6">
        <f t="shared" si="314"/>
        <v>5.7918067924459769E-2</v>
      </c>
      <c r="C438" s="10">
        <f t="shared" si="315"/>
        <v>5.2088549566806451E-5</v>
      </c>
      <c r="D438" s="6">
        <f t="shared" si="316"/>
        <v>1.6049662359713862E-2</v>
      </c>
      <c r="E438" s="6">
        <f t="shared" si="317"/>
        <v>1.3425426992784123E-2</v>
      </c>
      <c r="F438" s="10">
        <f t="shared" si="301"/>
        <v>4.7546745931346322E-5</v>
      </c>
      <c r="G438" s="10">
        <f t="shared" si="318"/>
        <v>4.7995271741535934E-5</v>
      </c>
      <c r="H438" s="10">
        <f t="shared" si="302"/>
        <v>4.7771008836441128E-5</v>
      </c>
      <c r="I438" s="6">
        <f t="shared" si="319"/>
        <v>1.6001890883458707E-2</v>
      </c>
      <c r="J438" s="6">
        <f t="shared" si="303"/>
        <v>1.6049661892295147E-2</v>
      </c>
    </row>
    <row r="439" spans="1:10" x14ac:dyDescent="0.25">
      <c r="A439" s="25">
        <f t="shared" si="313"/>
        <v>1.5997573576437697E-2</v>
      </c>
      <c r="B439" s="6">
        <f t="shared" si="314"/>
        <v>5.7918068770587736E-2</v>
      </c>
      <c r="C439" s="10">
        <f t="shared" si="315"/>
        <v>5.2088551088734935E-5</v>
      </c>
      <c r="D439" s="6">
        <f t="shared" si="316"/>
        <v>1.6049662127526433E-2</v>
      </c>
      <c r="E439" s="6">
        <f t="shared" si="317"/>
        <v>1.3425426828186308E-2</v>
      </c>
      <c r="F439" s="10">
        <f t="shared" si="301"/>
        <v>4.7546748097618245E-5</v>
      </c>
      <c r="G439" s="10">
        <f t="shared" si="318"/>
        <v>4.7995271741535934E-5</v>
      </c>
      <c r="H439" s="10">
        <f t="shared" si="302"/>
        <v>4.7771009919577089E-5</v>
      </c>
      <c r="I439" s="6">
        <f t="shared" si="319"/>
        <v>1.6001890883458707E-2</v>
      </c>
      <c r="J439" s="6">
        <f t="shared" si="303"/>
        <v>1.6049661893378284E-2</v>
      </c>
    </row>
    <row r="441" spans="1:10" x14ac:dyDescent="0.25">
      <c r="A441" s="8" t="s">
        <v>82</v>
      </c>
      <c r="B441">
        <f>B408+1</f>
        <v>14</v>
      </c>
      <c r="C441" t="s">
        <v>83</v>
      </c>
      <c r="D441">
        <f>D$12/100</f>
        <v>1</v>
      </c>
      <c r="E441" t="s">
        <v>15</v>
      </c>
    </row>
    <row r="442" spans="1:10" x14ac:dyDescent="0.25">
      <c r="A442" s="4" t="s">
        <v>89</v>
      </c>
      <c r="B442" s="4" t="s">
        <v>86</v>
      </c>
      <c r="C442" s="4" t="s">
        <v>88</v>
      </c>
      <c r="D442" s="4" t="s">
        <v>91</v>
      </c>
      <c r="E442" s="4" t="s">
        <v>93</v>
      </c>
      <c r="F442" s="4" t="s">
        <v>95</v>
      </c>
      <c r="G442" s="4" t="s">
        <v>95</v>
      </c>
      <c r="H442" s="4" t="s">
        <v>97</v>
      </c>
      <c r="I442" s="4" t="s">
        <v>99</v>
      </c>
      <c r="J442" s="4" t="s">
        <v>99</v>
      </c>
    </row>
    <row r="443" spans="1:10" x14ac:dyDescent="0.25">
      <c r="A443" s="4" t="s">
        <v>84</v>
      </c>
      <c r="B443" s="4" t="s">
        <v>85</v>
      </c>
      <c r="C443" s="4" t="s">
        <v>87</v>
      </c>
      <c r="D443" s="4" t="s">
        <v>90</v>
      </c>
      <c r="E443" s="4" t="s">
        <v>92</v>
      </c>
      <c r="F443" s="4" t="s">
        <v>94</v>
      </c>
      <c r="G443" s="4" t="s">
        <v>28</v>
      </c>
      <c r="H443" s="4" t="s">
        <v>96</v>
      </c>
      <c r="I443" s="4" t="s">
        <v>32</v>
      </c>
      <c r="J443" s="4" t="s">
        <v>98</v>
      </c>
    </row>
    <row r="444" spans="1:10" x14ac:dyDescent="0.25">
      <c r="A444" s="4" t="s">
        <v>0</v>
      </c>
      <c r="B444" s="4" t="s">
        <v>22</v>
      </c>
      <c r="C444" s="4" t="s">
        <v>0</v>
      </c>
      <c r="D444" s="4" t="s">
        <v>0</v>
      </c>
      <c r="E444" s="4" t="s">
        <v>0</v>
      </c>
      <c r="F444" s="4" t="s">
        <v>20</v>
      </c>
      <c r="G444" s="4" t="s">
        <v>20</v>
      </c>
      <c r="H444" s="4" t="s">
        <v>0</v>
      </c>
      <c r="I444" s="4" t="s">
        <v>0</v>
      </c>
      <c r="J444" s="4" t="s">
        <v>0</v>
      </c>
    </row>
    <row r="445" spans="1:10" x14ac:dyDescent="0.25">
      <c r="A445" s="11">
        <f>A$27</f>
        <v>4.5999999999999999E-2</v>
      </c>
      <c r="B445" s="6">
        <f>$D$13/A445/0.167</f>
        <v>2.0142360142666429E-2</v>
      </c>
      <c r="C445" s="10">
        <f>B445^2/2/32.2</f>
        <v>6.2999172688956077E-6</v>
      </c>
      <c r="D445" s="6">
        <f>A445+C445</f>
        <v>4.6006299917268893E-2</v>
      </c>
      <c r="E445" s="6">
        <f>A445*0.167/(0.167+2*A445)</f>
        <v>2.966023166023166E-2</v>
      </c>
      <c r="F445" s="10">
        <f t="shared" ref="F445:F472" si="320">$D$15^2*B445^2/($D$14^2*E445^1.333)</f>
        <v>1.9990924920768716E-6</v>
      </c>
      <c r="G445" s="10">
        <f>F439</f>
        <v>4.7546748097618245E-5</v>
      </c>
      <c r="H445" s="10">
        <f>((G445+F445)/2)*D$23</f>
        <v>2.4772920294847557E-5</v>
      </c>
      <c r="I445" s="6">
        <f>D439</f>
        <v>1.6049662127526433E-2</v>
      </c>
      <c r="J445" s="6">
        <f>H445+I445</f>
        <v>1.607443504782128E-2</v>
      </c>
    </row>
    <row r="446" spans="1:10" x14ac:dyDescent="0.25">
      <c r="A446" s="11">
        <f>A445+(J445-D445)/2</f>
        <v>3.1034067565276192E-2</v>
      </c>
      <c r="B446" s="6">
        <f>$D$13/A446/0.167</f>
        <v>2.9855853236569113E-2</v>
      </c>
      <c r="C446" s="10">
        <f>B446^2/2/32.2</f>
        <v>1.38411796969496E-5</v>
      </c>
      <c r="D446" s="6">
        <f>A446+C446</f>
        <v>3.1047908744973141E-2</v>
      </c>
      <c r="E446" s="6">
        <f>A446*0.167/(0.167+2*A446)</f>
        <v>2.2625099210972156E-2</v>
      </c>
      <c r="F446" s="10">
        <f t="shared" si="320"/>
        <v>6.3010174565802211E-6</v>
      </c>
      <c r="G446" s="10">
        <f>G445</f>
        <v>4.7546748097618245E-5</v>
      </c>
      <c r="H446" s="10">
        <f t="shared" ref="H446:H472" si="321">((G446+F446)/2)*D$23</f>
        <v>2.6923882777099233E-5</v>
      </c>
      <c r="I446" s="6">
        <f>I445</f>
        <v>1.6049662127526433E-2</v>
      </c>
      <c r="J446" s="6">
        <f t="shared" ref="J446:J472" si="322">H446+I446</f>
        <v>1.6076586010303533E-2</v>
      </c>
    </row>
    <row r="447" spans="1:10" x14ac:dyDescent="0.25">
      <c r="A447" s="11">
        <f t="shared" ref="A447:A459" si="323">A446+(J446-D446)/2</f>
        <v>2.3548406197941386E-2</v>
      </c>
      <c r="B447" s="6">
        <f t="shared" ref="B447:B459" si="324">$D$13/A447/0.167</f>
        <v>3.9346551047843535E-2</v>
      </c>
      <c r="C447" s="10">
        <f t="shared" ref="C447:C459" si="325">B447^2/2/32.2</f>
        <v>2.4039613033549022E-5</v>
      </c>
      <c r="D447" s="6">
        <f t="shared" ref="D447:D459" si="326">A447+C447</f>
        <v>2.3572445810974934E-2</v>
      </c>
      <c r="E447" s="6">
        <f t="shared" ref="E447:E459" si="327">A447*0.167/(0.167+2*A447)</f>
        <v>1.8368250283822711E-2</v>
      </c>
      <c r="F447" s="10">
        <f t="shared" si="320"/>
        <v>1.4448801095367911E-5</v>
      </c>
      <c r="G447" s="10">
        <f t="shared" ref="G447:G459" si="328">G446</f>
        <v>4.7546748097618245E-5</v>
      </c>
      <c r="H447" s="10">
        <f t="shared" ref="H447:H459" si="329">((G447+F447)/2)*D$23</f>
        <v>3.0997774596493075E-5</v>
      </c>
      <c r="I447" s="6">
        <f t="shared" ref="I447:I459" si="330">I446</f>
        <v>1.6049662127526433E-2</v>
      </c>
      <c r="J447" s="6">
        <f t="shared" ref="J447:J459" si="331">H447+I447</f>
        <v>1.6080659902122926E-2</v>
      </c>
    </row>
    <row r="448" spans="1:10" x14ac:dyDescent="0.25">
      <c r="A448" s="11">
        <f t="shared" si="323"/>
        <v>1.9802513243515382E-2</v>
      </c>
      <c r="B448" s="6">
        <f t="shared" si="324"/>
        <v>4.6789443095869028E-2</v>
      </c>
      <c r="C448" s="10">
        <f t="shared" si="325"/>
        <v>3.3994596043813135E-5</v>
      </c>
      <c r="D448" s="6">
        <f t="shared" si="326"/>
        <v>1.9836507839559196E-2</v>
      </c>
      <c r="E448" s="6">
        <f t="shared" si="327"/>
        <v>1.6006482358620934E-2</v>
      </c>
      <c r="F448" s="10">
        <f t="shared" si="320"/>
        <v>2.4546532519026933E-5</v>
      </c>
      <c r="G448" s="10">
        <f t="shared" si="328"/>
        <v>4.7546748097618245E-5</v>
      </c>
      <c r="H448" s="10">
        <f t="shared" si="329"/>
        <v>3.6046640308322586E-5</v>
      </c>
      <c r="I448" s="6">
        <f t="shared" si="330"/>
        <v>1.6049662127526433E-2</v>
      </c>
      <c r="J448" s="6">
        <f t="shared" si="331"/>
        <v>1.6085708767834755E-2</v>
      </c>
    </row>
    <row r="449" spans="1:10" x14ac:dyDescent="0.25">
      <c r="A449" s="11">
        <f t="shared" si="323"/>
        <v>1.792711370765316E-2</v>
      </c>
      <c r="B449" s="6">
        <f t="shared" si="324"/>
        <v>5.168420202339144E-2</v>
      </c>
      <c r="C449" s="10">
        <f t="shared" si="325"/>
        <v>4.1479141906750613E-5</v>
      </c>
      <c r="D449" s="6">
        <f t="shared" si="326"/>
        <v>1.7968592849559911E-2</v>
      </c>
      <c r="E449" s="6">
        <f t="shared" si="327"/>
        <v>1.4758519096813158E-2</v>
      </c>
      <c r="F449" s="10">
        <f t="shared" si="320"/>
        <v>3.3373552442050609E-5</v>
      </c>
      <c r="G449" s="10">
        <f t="shared" si="328"/>
        <v>4.7546748097618245E-5</v>
      </c>
      <c r="H449" s="10">
        <f t="shared" si="329"/>
        <v>4.0460150269834427E-5</v>
      </c>
      <c r="I449" s="6">
        <f t="shared" si="330"/>
        <v>1.6049662127526433E-2</v>
      </c>
      <c r="J449" s="6">
        <f t="shared" si="331"/>
        <v>1.6090122277796267E-2</v>
      </c>
    </row>
    <row r="450" spans="1:10" x14ac:dyDescent="0.25">
      <c r="A450" s="11">
        <f t="shared" si="323"/>
        <v>1.6987878421771338E-2</v>
      </c>
      <c r="B450" s="6">
        <f t="shared" si="324"/>
        <v>5.4541746977374697E-2</v>
      </c>
      <c r="C450" s="10">
        <f t="shared" si="325"/>
        <v>4.6192580176148471E-5</v>
      </c>
      <c r="D450" s="6">
        <f t="shared" si="326"/>
        <v>1.7034071001947485E-2</v>
      </c>
      <c r="E450" s="6">
        <f t="shared" si="327"/>
        <v>1.411600951772689E-2</v>
      </c>
      <c r="F450" s="10">
        <f t="shared" si="320"/>
        <v>3.9437820307644933E-5</v>
      </c>
      <c r="G450" s="10">
        <f t="shared" si="328"/>
        <v>4.7546748097618245E-5</v>
      </c>
      <c r="H450" s="10">
        <f t="shared" si="329"/>
        <v>4.3492284202631585E-5</v>
      </c>
      <c r="I450" s="6">
        <f t="shared" si="330"/>
        <v>1.6049662127526433E-2</v>
      </c>
      <c r="J450" s="6">
        <f t="shared" si="331"/>
        <v>1.6093154411729066E-2</v>
      </c>
    </row>
    <row r="451" spans="1:10" x14ac:dyDescent="0.25">
      <c r="A451" s="11">
        <f t="shared" si="323"/>
        <v>1.651742012666213E-2</v>
      </c>
      <c r="B451" s="6">
        <f t="shared" si="324"/>
        <v>5.6095235179435633E-2</v>
      </c>
      <c r="C451" s="10">
        <f t="shared" si="325"/>
        <v>4.8861419407394297E-5</v>
      </c>
      <c r="D451" s="6">
        <f t="shared" si="326"/>
        <v>1.6566281546069525E-2</v>
      </c>
      <c r="E451" s="6">
        <f t="shared" si="327"/>
        <v>1.3789643632375862E-2</v>
      </c>
      <c r="F451" s="10">
        <f t="shared" si="320"/>
        <v>4.3037652524177759E-5</v>
      </c>
      <c r="G451" s="10">
        <f t="shared" si="328"/>
        <v>4.7546748097618245E-5</v>
      </c>
      <c r="H451" s="10">
        <f t="shared" si="329"/>
        <v>4.5292200310898002E-5</v>
      </c>
      <c r="I451" s="6">
        <f t="shared" si="330"/>
        <v>1.6049662127526433E-2</v>
      </c>
      <c r="J451" s="6">
        <f t="shared" si="331"/>
        <v>1.6094954327837332E-2</v>
      </c>
    </row>
    <row r="452" spans="1:10" x14ac:dyDescent="0.25">
      <c r="A452" s="11">
        <f t="shared" si="323"/>
        <v>1.6281756517546035E-2</v>
      </c>
      <c r="B452" s="6">
        <f t="shared" si="324"/>
        <v>5.6907162661728836E-2</v>
      </c>
      <c r="C452" s="10">
        <f t="shared" si="325"/>
        <v>5.0286105003237021E-5</v>
      </c>
      <c r="D452" s="6">
        <f t="shared" si="326"/>
        <v>1.6332042622549271E-2</v>
      </c>
      <c r="E452" s="6">
        <f t="shared" si="327"/>
        <v>1.3625002371811617E-2</v>
      </c>
      <c r="F452" s="10">
        <f t="shared" si="320"/>
        <v>4.5007410857000905E-5</v>
      </c>
      <c r="G452" s="10">
        <f t="shared" si="328"/>
        <v>4.7546748097618245E-5</v>
      </c>
      <c r="H452" s="10">
        <f t="shared" si="329"/>
        <v>4.6277079477309571E-5</v>
      </c>
      <c r="I452" s="6">
        <f t="shared" si="330"/>
        <v>1.6049662127526433E-2</v>
      </c>
      <c r="J452" s="6">
        <f t="shared" si="331"/>
        <v>1.6095939207003744E-2</v>
      </c>
    </row>
    <row r="453" spans="1:10" x14ac:dyDescent="0.25">
      <c r="A453" s="11">
        <f t="shared" si="323"/>
        <v>1.616370480977327E-2</v>
      </c>
      <c r="B453" s="6">
        <f t="shared" si="324"/>
        <v>5.7322784440014318E-2</v>
      </c>
      <c r="C453" s="10">
        <f t="shared" si="325"/>
        <v>5.1023317017955699E-5</v>
      </c>
      <c r="D453" s="6">
        <f t="shared" si="326"/>
        <v>1.6214728126791225E-2</v>
      </c>
      <c r="E453" s="6">
        <f t="shared" si="327"/>
        <v>1.3542235402468366E-2</v>
      </c>
      <c r="F453" s="10">
        <f t="shared" si="320"/>
        <v>4.6039663663246575E-5</v>
      </c>
      <c r="G453" s="10">
        <f t="shared" si="328"/>
        <v>4.7546748097618245E-5</v>
      </c>
      <c r="H453" s="10">
        <f t="shared" si="329"/>
        <v>4.679320588043241E-5</v>
      </c>
      <c r="I453" s="6">
        <f t="shared" si="330"/>
        <v>1.6049662127526433E-2</v>
      </c>
      <c r="J453" s="6">
        <f t="shared" si="331"/>
        <v>1.6096455333406867E-2</v>
      </c>
    </row>
    <row r="454" spans="1:10" x14ac:dyDescent="0.25">
      <c r="A454" s="11">
        <f t="shared" si="323"/>
        <v>1.610456841308109E-2</v>
      </c>
      <c r="B454" s="6">
        <f t="shared" si="324"/>
        <v>5.7533275204696442E-2</v>
      </c>
      <c r="C454" s="10">
        <f t="shared" si="325"/>
        <v>5.1398722915828231E-5</v>
      </c>
      <c r="D454" s="6">
        <f t="shared" si="326"/>
        <v>1.6155967135996919E-2</v>
      </c>
      <c r="E454" s="6">
        <f t="shared" si="327"/>
        <v>1.3500700659786877E-2</v>
      </c>
      <c r="F454" s="10">
        <f t="shared" si="320"/>
        <v>4.6568695408675196E-5</v>
      </c>
      <c r="G454" s="10">
        <f t="shared" si="328"/>
        <v>4.7546748097618245E-5</v>
      </c>
      <c r="H454" s="10">
        <f t="shared" si="329"/>
        <v>4.7057721753146717E-5</v>
      </c>
      <c r="I454" s="6">
        <f t="shared" si="330"/>
        <v>1.6049662127526433E-2</v>
      </c>
      <c r="J454" s="6">
        <f t="shared" si="331"/>
        <v>1.609671984927958E-2</v>
      </c>
    </row>
    <row r="455" spans="1:10" x14ac:dyDescent="0.25">
      <c r="A455" s="11">
        <f t="shared" si="323"/>
        <v>1.6074944769722418E-2</v>
      </c>
      <c r="B455" s="6">
        <f t="shared" si="324"/>
        <v>5.7639300155346997E-2</v>
      </c>
      <c r="C455" s="10">
        <f t="shared" si="325"/>
        <v>5.1588337304319629E-5</v>
      </c>
      <c r="D455" s="6">
        <f t="shared" si="326"/>
        <v>1.6126533107026737E-2</v>
      </c>
      <c r="E455" s="6">
        <f t="shared" si="327"/>
        <v>1.3479875799840365E-2</v>
      </c>
      <c r="F455" s="10">
        <f t="shared" si="320"/>
        <v>4.6836770338376865E-5</v>
      </c>
      <c r="G455" s="10">
        <f t="shared" si="328"/>
        <v>4.7546748097618245E-5</v>
      </c>
      <c r="H455" s="10">
        <f t="shared" si="329"/>
        <v>4.7191759217997555E-5</v>
      </c>
      <c r="I455" s="6">
        <f t="shared" si="330"/>
        <v>1.6049662127526433E-2</v>
      </c>
      <c r="J455" s="6">
        <f t="shared" si="331"/>
        <v>1.6096853886744429E-2</v>
      </c>
    </row>
    <row r="456" spans="1:10" x14ac:dyDescent="0.25">
      <c r="A456" s="11">
        <f t="shared" si="323"/>
        <v>1.6060105159581263E-2</v>
      </c>
      <c r="B456" s="6">
        <f t="shared" si="324"/>
        <v>5.7692559130591257E-2</v>
      </c>
      <c r="C456" s="10">
        <f t="shared" si="325"/>
        <v>5.1683717065788332E-5</v>
      </c>
      <c r="D456" s="6">
        <f t="shared" si="326"/>
        <v>1.6111788876647052E-2</v>
      </c>
      <c r="E456" s="6">
        <f t="shared" si="327"/>
        <v>1.3469439176219886E-2</v>
      </c>
      <c r="F456" s="10">
        <f t="shared" si="320"/>
        <v>4.6971836533018923E-5</v>
      </c>
      <c r="G456" s="10">
        <f t="shared" si="328"/>
        <v>4.7546748097618245E-5</v>
      </c>
      <c r="H456" s="10">
        <f t="shared" si="329"/>
        <v>4.7259292315318587E-5</v>
      </c>
      <c r="I456" s="6">
        <f t="shared" si="330"/>
        <v>1.6049662127526433E-2</v>
      </c>
      <c r="J456" s="6">
        <f t="shared" si="331"/>
        <v>1.6096921419841752E-2</v>
      </c>
    </row>
    <row r="457" spans="1:10" x14ac:dyDescent="0.25">
      <c r="A457" s="11">
        <f t="shared" si="323"/>
        <v>1.6052671431178611E-2</v>
      </c>
      <c r="B457" s="6">
        <f t="shared" si="324"/>
        <v>5.7719275606865593E-2</v>
      </c>
      <c r="C457" s="10">
        <f t="shared" si="325"/>
        <v>5.173159590964766E-5</v>
      </c>
      <c r="D457" s="6">
        <f t="shared" si="326"/>
        <v>1.6104403027088258E-2</v>
      </c>
      <c r="E457" s="6">
        <f t="shared" si="327"/>
        <v>1.3464209902494076E-2</v>
      </c>
      <c r="F457" s="10">
        <f t="shared" si="320"/>
        <v>4.7039692498073074E-5</v>
      </c>
      <c r="G457" s="10">
        <f t="shared" si="328"/>
        <v>4.7546748097618245E-5</v>
      </c>
      <c r="H457" s="10">
        <f t="shared" si="329"/>
        <v>4.7293220297845662E-5</v>
      </c>
      <c r="I457" s="6">
        <f t="shared" si="330"/>
        <v>1.6049662127526433E-2</v>
      </c>
      <c r="J457" s="6">
        <f t="shared" si="331"/>
        <v>1.6096955347824279E-2</v>
      </c>
    </row>
    <row r="458" spans="1:10" x14ac:dyDescent="0.25">
      <c r="A458" s="11">
        <f t="shared" si="323"/>
        <v>1.6048947591546622E-2</v>
      </c>
      <c r="B458" s="6">
        <f t="shared" si="324"/>
        <v>5.773266821873678E-2</v>
      </c>
      <c r="C458" s="10">
        <f t="shared" si="325"/>
        <v>5.1755605274141919E-5</v>
      </c>
      <c r="D458" s="6">
        <f t="shared" si="326"/>
        <v>1.6100703196820762E-2</v>
      </c>
      <c r="E458" s="6">
        <f t="shared" si="327"/>
        <v>1.3461590065146392E-2</v>
      </c>
      <c r="F458" s="10">
        <f t="shared" si="320"/>
        <v>4.7073733511195104E-5</v>
      </c>
      <c r="G458" s="10">
        <f t="shared" si="328"/>
        <v>4.7546748097618245E-5</v>
      </c>
      <c r="H458" s="10">
        <f t="shared" si="329"/>
        <v>4.7310240804406674E-5</v>
      </c>
      <c r="I458" s="6">
        <f t="shared" si="330"/>
        <v>1.6049662127526433E-2</v>
      </c>
      <c r="J458" s="6">
        <f t="shared" si="331"/>
        <v>1.6096972368330839E-2</v>
      </c>
    </row>
    <row r="459" spans="1:10" x14ac:dyDescent="0.25">
      <c r="A459" s="11">
        <f t="shared" si="323"/>
        <v>1.604708217730166E-2</v>
      </c>
      <c r="B459" s="6">
        <f t="shared" si="324"/>
        <v>5.7739379428943409E-2</v>
      </c>
      <c r="C459" s="10">
        <f t="shared" si="325"/>
        <v>5.1767638770799582E-5</v>
      </c>
      <c r="D459" s="6">
        <f t="shared" si="326"/>
        <v>1.6098849816072458E-2</v>
      </c>
      <c r="E459" s="6">
        <f t="shared" si="327"/>
        <v>1.3460277614346939E-2</v>
      </c>
      <c r="F459" s="10">
        <f t="shared" si="320"/>
        <v>4.7090798364963825E-5</v>
      </c>
      <c r="G459" s="10">
        <f t="shared" si="328"/>
        <v>4.7546748097618245E-5</v>
      </c>
      <c r="H459" s="10">
        <f t="shared" si="329"/>
        <v>4.7318773231291031E-5</v>
      </c>
      <c r="I459" s="6">
        <f t="shared" si="330"/>
        <v>1.6049662127526433E-2</v>
      </c>
      <c r="J459" s="6">
        <f t="shared" si="331"/>
        <v>1.6096980900757726E-2</v>
      </c>
    </row>
    <row r="460" spans="1:10" x14ac:dyDescent="0.25">
      <c r="A460" s="11">
        <f t="shared" ref="A460:A472" si="332">A459+(J459-D459)/2</f>
        <v>1.6046147719644292E-2</v>
      </c>
      <c r="B460" s="6">
        <f t="shared" ref="B460:B472" si="333">$D$13/A460/0.167</f>
        <v>5.7742741918569061E-2</v>
      </c>
      <c r="C460" s="10">
        <f t="shared" ref="C460:C472" si="334">B460^2/2/32.2</f>
        <v>5.1773668389355162E-5</v>
      </c>
      <c r="D460" s="6">
        <f t="shared" ref="D460:D472" si="335">A460+C460</f>
        <v>1.6097921388033648E-2</v>
      </c>
      <c r="E460" s="6">
        <f t="shared" ref="E460:E472" si="336">A460*0.167/(0.167+2*A460)</f>
        <v>1.3459620138830281E-2</v>
      </c>
      <c r="F460" s="10">
        <f t="shared" si="320"/>
        <v>4.7099349920461446E-5</v>
      </c>
      <c r="G460" s="10">
        <f t="shared" ref="G460:G472" si="337">G459</f>
        <v>4.7546748097618245E-5</v>
      </c>
      <c r="H460" s="10">
        <f t="shared" si="321"/>
        <v>4.7323049009039849E-5</v>
      </c>
      <c r="I460" s="6">
        <f t="shared" ref="I460:I472" si="338">I459</f>
        <v>1.6049662127526433E-2</v>
      </c>
      <c r="J460" s="6">
        <f t="shared" si="322"/>
        <v>1.6096985176535471E-2</v>
      </c>
    </row>
    <row r="461" spans="1:10" x14ac:dyDescent="0.25">
      <c r="A461" s="11">
        <f t="shared" si="332"/>
        <v>1.6045679613895206E-2</v>
      </c>
      <c r="B461" s="6">
        <f t="shared" si="333"/>
        <v>5.7744426466067859E-2</v>
      </c>
      <c r="C461" s="10">
        <f t="shared" si="334"/>
        <v>5.177668925302978E-5</v>
      </c>
      <c r="D461" s="6">
        <f t="shared" si="335"/>
        <v>1.6097456303148235E-2</v>
      </c>
      <c r="E461" s="6">
        <f t="shared" si="336"/>
        <v>1.345929077943861E-2</v>
      </c>
      <c r="F461" s="10">
        <f t="shared" si="320"/>
        <v>4.7103634505093485E-5</v>
      </c>
      <c r="G461" s="10">
        <f t="shared" si="337"/>
        <v>4.7546748097618245E-5</v>
      </c>
      <c r="H461" s="10">
        <f t="shared" si="321"/>
        <v>4.7325191301355865E-5</v>
      </c>
      <c r="I461" s="6">
        <f t="shared" si="338"/>
        <v>1.6049662127526433E-2</v>
      </c>
      <c r="J461" s="6">
        <f t="shared" si="322"/>
        <v>1.6096987318827791E-2</v>
      </c>
    </row>
    <row r="462" spans="1:10" x14ac:dyDescent="0.25">
      <c r="A462" s="11">
        <f t="shared" si="332"/>
        <v>1.6045445121734982E-2</v>
      </c>
      <c r="B462" s="6">
        <f t="shared" si="333"/>
        <v>5.7745270357602199E-2</v>
      </c>
      <c r="C462" s="10">
        <f t="shared" si="334"/>
        <v>5.1778202619139299E-5</v>
      </c>
      <c r="D462" s="6">
        <f t="shared" si="335"/>
        <v>1.6097223324354121E-2</v>
      </c>
      <c r="E462" s="6">
        <f t="shared" si="336"/>
        <v>1.3459125789496693E-2</v>
      </c>
      <c r="F462" s="10">
        <f t="shared" si="320"/>
        <v>4.7105781014440381E-5</v>
      </c>
      <c r="G462" s="10">
        <f t="shared" si="337"/>
        <v>4.7546748097618245E-5</v>
      </c>
      <c r="H462" s="10">
        <f t="shared" si="321"/>
        <v>4.7326264556029313E-5</v>
      </c>
      <c r="I462" s="6">
        <f t="shared" si="338"/>
        <v>1.6049662127526433E-2</v>
      </c>
      <c r="J462" s="6">
        <f t="shared" si="322"/>
        <v>1.6096988392082463E-2</v>
      </c>
    </row>
    <row r="463" spans="1:10" x14ac:dyDescent="0.25">
      <c r="A463" s="11">
        <f t="shared" si="332"/>
        <v>1.6045327655599153E-2</v>
      </c>
      <c r="B463" s="6">
        <f t="shared" si="333"/>
        <v>5.7745693104579811E-2</v>
      </c>
      <c r="C463" s="10">
        <f t="shared" si="334"/>
        <v>5.1778960747334097E-5</v>
      </c>
      <c r="D463" s="6">
        <f t="shared" si="335"/>
        <v>1.6097106616346488E-2</v>
      </c>
      <c r="E463" s="6">
        <f t="shared" si="336"/>
        <v>1.345904313940113E-2</v>
      </c>
      <c r="F463" s="10">
        <f t="shared" si="320"/>
        <v>4.7106856332721908E-5</v>
      </c>
      <c r="G463" s="10">
        <f t="shared" si="337"/>
        <v>4.7546748097618245E-5</v>
      </c>
      <c r="H463" s="10">
        <f t="shared" si="321"/>
        <v>4.732680221517008E-5</v>
      </c>
      <c r="I463" s="6">
        <f t="shared" si="338"/>
        <v>1.6049662127526433E-2</v>
      </c>
      <c r="J463" s="6">
        <f t="shared" si="322"/>
        <v>1.6096988929741603E-2</v>
      </c>
    </row>
    <row r="464" spans="1:10" x14ac:dyDescent="0.25">
      <c r="A464" s="11">
        <f t="shared" si="332"/>
        <v>1.604526881229671E-2</v>
      </c>
      <c r="B464" s="6">
        <f t="shared" si="333"/>
        <v>5.7745904877116873E-2</v>
      </c>
      <c r="C464" s="10">
        <f t="shared" si="334"/>
        <v>5.1779340529146426E-5</v>
      </c>
      <c r="D464" s="6">
        <f t="shared" si="335"/>
        <v>1.6097048152825855E-2</v>
      </c>
      <c r="E464" s="6">
        <f t="shared" si="336"/>
        <v>1.3459001736718136E-2</v>
      </c>
      <c r="F464" s="10">
        <f t="shared" si="320"/>
        <v>4.7107395013339531E-5</v>
      </c>
      <c r="G464" s="10">
        <f t="shared" si="337"/>
        <v>4.7546748097618245E-5</v>
      </c>
      <c r="H464" s="10">
        <f t="shared" si="321"/>
        <v>4.7327071555478884E-5</v>
      </c>
      <c r="I464" s="6">
        <f t="shared" si="338"/>
        <v>1.6049662127526433E-2</v>
      </c>
      <c r="J464" s="6">
        <f t="shared" si="322"/>
        <v>1.6096989199081913E-2</v>
      </c>
    </row>
    <row r="465" spans="1:10" x14ac:dyDescent="0.25">
      <c r="A465" s="11">
        <f t="shared" si="332"/>
        <v>1.6045239335424739E-2</v>
      </c>
      <c r="B465" s="6">
        <f t="shared" si="333"/>
        <v>5.7746010962704583E-2</v>
      </c>
      <c r="C465" s="10">
        <f t="shared" si="334"/>
        <v>5.177953077802481E-5</v>
      </c>
      <c r="D465" s="6">
        <f t="shared" si="335"/>
        <v>1.6097018866202763E-2</v>
      </c>
      <c r="E465" s="6">
        <f t="shared" si="336"/>
        <v>1.3458980996504418E-2</v>
      </c>
      <c r="F465" s="10">
        <f t="shared" si="320"/>
        <v>4.7107664862267727E-5</v>
      </c>
      <c r="G465" s="10">
        <f t="shared" si="337"/>
        <v>4.7546748097618245E-5</v>
      </c>
      <c r="H465" s="10">
        <f t="shared" si="321"/>
        <v>4.7327206479942982E-5</v>
      </c>
      <c r="I465" s="6">
        <f t="shared" si="338"/>
        <v>1.6049662127526433E-2</v>
      </c>
      <c r="J465" s="6">
        <f t="shared" si="322"/>
        <v>1.6096989334006377E-2</v>
      </c>
    </row>
    <row r="466" spans="1:10" x14ac:dyDescent="0.25">
      <c r="A466" s="11">
        <f t="shared" si="332"/>
        <v>1.6045224569326548E-2</v>
      </c>
      <c r="B466" s="6">
        <f t="shared" si="333"/>
        <v>5.7746064105199682E-2</v>
      </c>
      <c r="C466" s="10">
        <f t="shared" si="334"/>
        <v>5.1779626081394892E-5</v>
      </c>
      <c r="D466" s="6">
        <f t="shared" si="335"/>
        <v>1.6097004195407941E-2</v>
      </c>
      <c r="E466" s="6">
        <f t="shared" si="336"/>
        <v>1.3458970606929545E-2</v>
      </c>
      <c r="F466" s="10">
        <f t="shared" si="320"/>
        <v>4.7107800040746489E-5</v>
      </c>
      <c r="G466" s="10">
        <f t="shared" si="337"/>
        <v>4.7546748097618245E-5</v>
      </c>
      <c r="H466" s="10">
        <f t="shared" si="321"/>
        <v>4.7327274069182364E-5</v>
      </c>
      <c r="I466" s="6">
        <f t="shared" si="338"/>
        <v>1.6049662127526433E-2</v>
      </c>
      <c r="J466" s="6">
        <f t="shared" si="322"/>
        <v>1.6096989401595617E-2</v>
      </c>
    </row>
    <row r="467" spans="1:10" x14ac:dyDescent="0.25">
      <c r="A467" s="11">
        <f t="shared" si="332"/>
        <v>1.6045217172420384E-2</v>
      </c>
      <c r="B467" s="6">
        <f t="shared" si="333"/>
        <v>5.7746090726354941E-2</v>
      </c>
      <c r="C467" s="10">
        <f t="shared" si="334"/>
        <v>5.177967382261515E-5</v>
      </c>
      <c r="D467" s="6">
        <f t="shared" si="335"/>
        <v>1.6096996846242998E-2</v>
      </c>
      <c r="E467" s="6">
        <f t="shared" si="336"/>
        <v>1.3458965402390978E-2</v>
      </c>
      <c r="F467" s="10">
        <f t="shared" si="320"/>
        <v>4.710786775703779E-5</v>
      </c>
      <c r="G467" s="10">
        <f t="shared" si="337"/>
        <v>4.7546748097618245E-5</v>
      </c>
      <c r="H467" s="10">
        <f t="shared" si="321"/>
        <v>4.7327307927328021E-5</v>
      </c>
      <c r="I467" s="6">
        <f t="shared" si="338"/>
        <v>1.6049662127526433E-2</v>
      </c>
      <c r="J467" s="6">
        <f t="shared" si="322"/>
        <v>1.6096989435453762E-2</v>
      </c>
    </row>
    <row r="468" spans="1:10" x14ac:dyDescent="0.25">
      <c r="A468" s="11">
        <f t="shared" si="332"/>
        <v>1.6045213467025768E-2</v>
      </c>
      <c r="B468" s="6">
        <f t="shared" si="333"/>
        <v>5.7746104061924083E-2</v>
      </c>
      <c r="C468" s="10">
        <f t="shared" si="334"/>
        <v>5.1779697738052252E-5</v>
      </c>
      <c r="D468" s="6">
        <f t="shared" si="335"/>
        <v>1.6096993164763821E-2</v>
      </c>
      <c r="E468" s="6">
        <f t="shared" si="336"/>
        <v>1.3458962795237266E-2</v>
      </c>
      <c r="F468" s="10">
        <f t="shared" si="320"/>
        <v>4.7107901678779975E-5</v>
      </c>
      <c r="G468" s="10">
        <f t="shared" si="337"/>
        <v>4.7546748097618245E-5</v>
      </c>
      <c r="H468" s="10">
        <f t="shared" si="321"/>
        <v>4.732732488819911E-5</v>
      </c>
      <c r="I468" s="6">
        <f t="shared" si="338"/>
        <v>1.6049662127526433E-2</v>
      </c>
      <c r="J468" s="6">
        <f t="shared" si="322"/>
        <v>1.6096989452414633E-2</v>
      </c>
    </row>
    <row r="469" spans="1:10" x14ac:dyDescent="0.25">
      <c r="A469" s="11">
        <f t="shared" si="332"/>
        <v>1.6045211610851172E-2</v>
      </c>
      <c r="B469" s="6">
        <f t="shared" si="333"/>
        <v>5.7746110742225597E-2</v>
      </c>
      <c r="C469" s="10">
        <f t="shared" si="334"/>
        <v>5.1779709718220215E-5</v>
      </c>
      <c r="D469" s="6">
        <f t="shared" si="335"/>
        <v>1.6096991320569392E-2</v>
      </c>
      <c r="E469" s="6">
        <f t="shared" si="336"/>
        <v>1.3458961489213685E-2</v>
      </c>
      <c r="F469" s="10">
        <f t="shared" si="320"/>
        <v>4.7107918671496847E-5</v>
      </c>
      <c r="G469" s="10">
        <f t="shared" si="337"/>
        <v>4.7546748097618245E-5</v>
      </c>
      <c r="H469" s="10">
        <f t="shared" si="321"/>
        <v>4.7327333384557546E-5</v>
      </c>
      <c r="I469" s="6">
        <f t="shared" si="338"/>
        <v>1.6049662127526433E-2</v>
      </c>
      <c r="J469" s="6">
        <f t="shared" si="322"/>
        <v>1.6096989460910989E-2</v>
      </c>
    </row>
    <row r="470" spans="1:10" x14ac:dyDescent="0.25">
      <c r="A470" s="11">
        <f t="shared" si="332"/>
        <v>1.6045210681021972E-2</v>
      </c>
      <c r="B470" s="6">
        <f t="shared" si="333"/>
        <v>5.7746114088645967E-2</v>
      </c>
      <c r="C470" s="10">
        <f t="shared" si="334"/>
        <v>5.1779715719548386E-5</v>
      </c>
      <c r="D470" s="6">
        <f t="shared" si="335"/>
        <v>1.609699039674152E-2</v>
      </c>
      <c r="E470" s="6">
        <f t="shared" si="336"/>
        <v>1.3458960834976252E-2</v>
      </c>
      <c r="F470" s="10">
        <f t="shared" si="320"/>
        <v>4.710792718380492E-5</v>
      </c>
      <c r="G470" s="10">
        <f t="shared" si="337"/>
        <v>4.7546748097618245E-5</v>
      </c>
      <c r="H470" s="10">
        <f t="shared" si="321"/>
        <v>4.7327337640711582E-5</v>
      </c>
      <c r="I470" s="6">
        <f t="shared" si="338"/>
        <v>1.6049662127526433E-2</v>
      </c>
      <c r="J470" s="6">
        <f t="shared" si="322"/>
        <v>1.6096989465167143E-2</v>
      </c>
    </row>
    <row r="471" spans="1:10" x14ac:dyDescent="0.25">
      <c r="A471" s="11">
        <f t="shared" si="332"/>
        <v>1.6045210215234786E-2</v>
      </c>
      <c r="B471" s="6">
        <f t="shared" si="333"/>
        <v>5.7746115764996719E-2</v>
      </c>
      <c r="C471" s="10">
        <f t="shared" si="334"/>
        <v>5.1779718725844756E-5</v>
      </c>
      <c r="D471" s="6">
        <f t="shared" si="335"/>
        <v>1.609698993396063E-2</v>
      </c>
      <c r="E471" s="6">
        <f t="shared" si="336"/>
        <v>1.3458960507243573E-2</v>
      </c>
      <c r="F471" s="10">
        <f t="shared" si="320"/>
        <v>4.7107931447948056E-5</v>
      </c>
      <c r="G471" s="10">
        <f t="shared" si="337"/>
        <v>4.7546748097618245E-5</v>
      </c>
      <c r="H471" s="10">
        <f t="shared" si="321"/>
        <v>4.7327339772783154E-5</v>
      </c>
      <c r="I471" s="6">
        <f t="shared" si="338"/>
        <v>1.6049662127526433E-2</v>
      </c>
      <c r="J471" s="6">
        <f t="shared" si="322"/>
        <v>1.6096989467299216E-2</v>
      </c>
    </row>
    <row r="472" spans="1:10" x14ac:dyDescent="0.25">
      <c r="A472" s="25">
        <f t="shared" si="332"/>
        <v>1.6045209981904077E-2</v>
      </c>
      <c r="B472" s="6">
        <f t="shared" si="333"/>
        <v>5.7746116604745282E-2</v>
      </c>
      <c r="C472" s="10">
        <f t="shared" si="334"/>
        <v>5.1779720231814259E-5</v>
      </c>
      <c r="D472" s="6">
        <f t="shared" si="335"/>
        <v>1.609698970213589E-2</v>
      </c>
      <c r="E472" s="6">
        <f t="shared" si="336"/>
        <v>1.3458960343069674E-2</v>
      </c>
      <c r="F472" s="10">
        <f t="shared" si="320"/>
        <v>4.7107933584021472E-5</v>
      </c>
      <c r="G472" s="10">
        <f t="shared" si="337"/>
        <v>4.7546748097618245E-5</v>
      </c>
      <c r="H472" s="10">
        <f t="shared" si="321"/>
        <v>4.7327340840819858E-5</v>
      </c>
      <c r="I472" s="6">
        <f t="shared" si="338"/>
        <v>1.6049662127526433E-2</v>
      </c>
      <c r="J472" s="6">
        <f t="shared" si="322"/>
        <v>1.6096989468367254E-2</v>
      </c>
    </row>
    <row r="474" spans="1:10" x14ac:dyDescent="0.25">
      <c r="A474" s="8" t="s">
        <v>82</v>
      </c>
      <c r="B474">
        <f>B441+1</f>
        <v>15</v>
      </c>
      <c r="C474" t="s">
        <v>83</v>
      </c>
      <c r="D474">
        <f>D$12/100</f>
        <v>1</v>
      </c>
      <c r="E474" t="s">
        <v>15</v>
      </c>
    </row>
    <row r="475" spans="1:10" x14ac:dyDescent="0.25">
      <c r="A475" s="4" t="s">
        <v>89</v>
      </c>
      <c r="B475" s="4" t="s">
        <v>86</v>
      </c>
      <c r="C475" s="4" t="s">
        <v>88</v>
      </c>
      <c r="D475" s="4" t="s">
        <v>91</v>
      </c>
      <c r="E475" s="4" t="s">
        <v>93</v>
      </c>
      <c r="F475" s="4" t="s">
        <v>95</v>
      </c>
      <c r="G475" s="4" t="s">
        <v>95</v>
      </c>
      <c r="H475" s="4" t="s">
        <v>97</v>
      </c>
      <c r="I475" s="4" t="s">
        <v>99</v>
      </c>
      <c r="J475" s="4" t="s">
        <v>99</v>
      </c>
    </row>
    <row r="476" spans="1:10" x14ac:dyDescent="0.25">
      <c r="A476" s="4" t="s">
        <v>84</v>
      </c>
      <c r="B476" s="4" t="s">
        <v>85</v>
      </c>
      <c r="C476" s="4" t="s">
        <v>87</v>
      </c>
      <c r="D476" s="4" t="s">
        <v>90</v>
      </c>
      <c r="E476" s="4" t="s">
        <v>92</v>
      </c>
      <c r="F476" s="4" t="s">
        <v>94</v>
      </c>
      <c r="G476" s="4" t="s">
        <v>28</v>
      </c>
      <c r="H476" s="4" t="s">
        <v>96</v>
      </c>
      <c r="I476" s="4" t="s">
        <v>32</v>
      </c>
      <c r="J476" s="4" t="s">
        <v>98</v>
      </c>
    </row>
    <row r="477" spans="1:10" x14ac:dyDescent="0.25">
      <c r="A477" s="4" t="s">
        <v>0</v>
      </c>
      <c r="B477" s="4" t="s">
        <v>22</v>
      </c>
      <c r="C477" s="4" t="s">
        <v>0</v>
      </c>
      <c r="D477" s="4" t="s">
        <v>0</v>
      </c>
      <c r="E477" s="4" t="s">
        <v>0</v>
      </c>
      <c r="F477" s="4" t="s">
        <v>20</v>
      </c>
      <c r="G477" s="4" t="s">
        <v>20</v>
      </c>
      <c r="H477" s="4" t="s">
        <v>0</v>
      </c>
      <c r="I477" s="4" t="s">
        <v>0</v>
      </c>
      <c r="J477" s="4" t="s">
        <v>0</v>
      </c>
    </row>
    <row r="478" spans="1:10" x14ac:dyDescent="0.25">
      <c r="A478" s="11">
        <f>A$27</f>
        <v>4.5999999999999999E-2</v>
      </c>
      <c r="B478" s="6">
        <f>$D$13/A478/0.167</f>
        <v>2.0142360142666429E-2</v>
      </c>
      <c r="C478" s="10">
        <f>B478^2/2/32.2</f>
        <v>6.2999172688956077E-6</v>
      </c>
      <c r="D478" s="6">
        <f>A478+C478</f>
        <v>4.6006299917268893E-2</v>
      </c>
      <c r="E478" s="6">
        <f>A478*0.167/(0.167+2*A478)</f>
        <v>2.966023166023166E-2</v>
      </c>
      <c r="F478" s="10">
        <f t="shared" ref="F478:F505" si="339">$D$15^2*B478^2/($D$14^2*E478^1.333)</f>
        <v>1.9990924920768716E-6</v>
      </c>
      <c r="G478" s="10">
        <f>F472</f>
        <v>4.7107933584021472E-5</v>
      </c>
      <c r="H478" s="10">
        <f>((G478+F478)/2)*D$23</f>
        <v>2.4553513038049171E-5</v>
      </c>
      <c r="I478" s="6">
        <f>D472</f>
        <v>1.609698970213589E-2</v>
      </c>
      <c r="J478" s="6">
        <f>H478+I478</f>
        <v>1.612154321517394E-2</v>
      </c>
    </row>
    <row r="479" spans="1:10" x14ac:dyDescent="0.25">
      <c r="A479" s="11">
        <f>A478+(J478-D478)/2</f>
        <v>3.1057621648952524E-2</v>
      </c>
      <c r="B479" s="6">
        <f>$D$13/A479/0.167</f>
        <v>2.9833210573415089E-2</v>
      </c>
      <c r="C479" s="10">
        <f>B479^2/2/32.2</f>
        <v>1.3820193371393257E-5</v>
      </c>
      <c r="D479" s="6">
        <f>A479+C479</f>
        <v>3.1071441842323917E-2</v>
      </c>
      <c r="E479" s="6">
        <f>A479*0.167/(0.167+2*A479)</f>
        <v>2.2637615641449102E-2</v>
      </c>
      <c r="F479" s="10">
        <f t="shared" si="339"/>
        <v>6.2868271892064515E-6</v>
      </c>
      <c r="G479" s="10">
        <f>G478</f>
        <v>4.7107933584021472E-5</v>
      </c>
      <c r="H479" s="10">
        <f t="shared" ref="H479:H505" si="340">((G479+F479)/2)*D$23</f>
        <v>2.6697380386613964E-5</v>
      </c>
      <c r="I479" s="6">
        <f>I478</f>
        <v>1.609698970213589E-2</v>
      </c>
      <c r="J479" s="6">
        <f t="shared" ref="J479:J505" si="341">H479+I479</f>
        <v>1.6123687082522504E-2</v>
      </c>
    </row>
    <row r="480" spans="1:10" x14ac:dyDescent="0.25">
      <c r="A480" s="11">
        <f t="shared" ref="A480:A492" si="342">A479+(J479-D479)/2</f>
        <v>2.3583744269051819E-2</v>
      </c>
      <c r="B480" s="6">
        <f t="shared" ref="B480:B492" si="343">$D$13/A480/0.167</f>
        <v>3.9287593860934771E-2</v>
      </c>
      <c r="C480" s="10">
        <f t="shared" ref="C480:C492" si="344">B480^2/2/32.2</f>
        <v>2.3967624710896883E-5</v>
      </c>
      <c r="D480" s="6">
        <f t="shared" ref="D480:D492" si="345">A480+C480</f>
        <v>2.3607711893762717E-2</v>
      </c>
      <c r="E480" s="6">
        <f t="shared" ref="E480:E492" si="346">A480*0.167/(0.167+2*A480)</f>
        <v>1.8389744026115047E-2</v>
      </c>
      <c r="F480" s="10">
        <f t="shared" si="339"/>
        <v>1.4383093735133963E-5</v>
      </c>
      <c r="G480" s="10">
        <f t="shared" ref="G480:G492" si="347">G479</f>
        <v>4.7107933584021472E-5</v>
      </c>
      <c r="H480" s="10">
        <f t="shared" ref="H480:H492" si="348">((G480+F480)/2)*D$23</f>
        <v>3.074551365957772E-5</v>
      </c>
      <c r="I480" s="6">
        <f t="shared" ref="I480:I492" si="349">I479</f>
        <v>1.609698970213589E-2</v>
      </c>
      <c r="J480" s="6">
        <f t="shared" ref="J480:J492" si="350">H480+I480</f>
        <v>1.6127735215795469E-2</v>
      </c>
    </row>
    <row r="481" spans="1:10" x14ac:dyDescent="0.25">
      <c r="A481" s="11">
        <f t="shared" si="342"/>
        <v>1.9843755930068194E-2</v>
      </c>
      <c r="B481" s="6">
        <f t="shared" si="343"/>
        <v>4.6692197274947625E-2</v>
      </c>
      <c r="C481" s="10">
        <f t="shared" si="344"/>
        <v>3.3853436123643258E-5</v>
      </c>
      <c r="D481" s="6">
        <f t="shared" si="345"/>
        <v>1.9877609366191838E-2</v>
      </c>
      <c r="E481" s="6">
        <f t="shared" si="346"/>
        <v>1.6033417841731436E-2</v>
      </c>
      <c r="F481" s="10">
        <f t="shared" si="339"/>
        <v>2.4389879379308815E-5</v>
      </c>
      <c r="G481" s="10">
        <f t="shared" si="347"/>
        <v>4.7107933584021472E-5</v>
      </c>
      <c r="H481" s="10">
        <f t="shared" si="348"/>
        <v>3.5748906481665145E-5</v>
      </c>
      <c r="I481" s="6">
        <f t="shared" si="349"/>
        <v>1.609698970213589E-2</v>
      </c>
      <c r="J481" s="6">
        <f t="shared" si="350"/>
        <v>1.6132738608617556E-2</v>
      </c>
    </row>
    <row r="482" spans="1:10" x14ac:dyDescent="0.25">
      <c r="A482" s="11">
        <f t="shared" si="342"/>
        <v>1.7971320551281054E-2</v>
      </c>
      <c r="B482" s="6">
        <f t="shared" si="343"/>
        <v>5.1557066377996827E-2</v>
      </c>
      <c r="C482" s="10">
        <f t="shared" si="344"/>
        <v>4.1275327538900164E-5</v>
      </c>
      <c r="D482" s="6">
        <f t="shared" si="345"/>
        <v>1.8012595878819954E-2</v>
      </c>
      <c r="E482" s="6">
        <f t="shared" si="346"/>
        <v>1.4788466907490378E-2</v>
      </c>
      <c r="F482" s="10">
        <f t="shared" si="339"/>
        <v>3.3119949518787231E-5</v>
      </c>
      <c r="G482" s="10">
        <f t="shared" si="347"/>
        <v>4.7107933584021472E-5</v>
      </c>
      <c r="H482" s="10">
        <f t="shared" si="348"/>
        <v>4.0113941551404348E-5</v>
      </c>
      <c r="I482" s="6">
        <f t="shared" si="349"/>
        <v>1.609698970213589E-2</v>
      </c>
      <c r="J482" s="6">
        <f t="shared" si="350"/>
        <v>1.6137103643687294E-2</v>
      </c>
    </row>
    <row r="483" spans="1:10" x14ac:dyDescent="0.25">
      <c r="A483" s="11">
        <f t="shared" si="342"/>
        <v>1.7033574433714727E-2</v>
      </c>
      <c r="B483" s="6">
        <f t="shared" si="343"/>
        <v>5.4395427698882087E-2</v>
      </c>
      <c r="C483" s="10">
        <f t="shared" si="344"/>
        <v>4.5945070722737706E-5</v>
      </c>
      <c r="D483" s="6">
        <f t="shared" si="345"/>
        <v>1.7079519504437465E-2</v>
      </c>
      <c r="E483" s="6">
        <f t="shared" si="346"/>
        <v>1.4147546958583012E-2</v>
      </c>
      <c r="F483" s="10">
        <f t="shared" si="339"/>
        <v>3.9109986064767688E-5</v>
      </c>
      <c r="G483" s="10">
        <f t="shared" si="347"/>
        <v>4.7107933584021472E-5</v>
      </c>
      <c r="H483" s="10">
        <f t="shared" si="348"/>
        <v>4.310895982439458E-5</v>
      </c>
      <c r="I483" s="6">
        <f t="shared" si="349"/>
        <v>1.609698970213589E-2</v>
      </c>
      <c r="J483" s="6">
        <f t="shared" si="350"/>
        <v>1.6140098661960284E-2</v>
      </c>
    </row>
    <row r="484" spans="1:10" x14ac:dyDescent="0.25">
      <c r="A484" s="11">
        <f t="shared" si="342"/>
        <v>1.6563864012476136E-2</v>
      </c>
      <c r="B484" s="6">
        <f t="shared" si="343"/>
        <v>5.5937948166247101E-2</v>
      </c>
      <c r="C484" s="10">
        <f t="shared" si="344"/>
        <v>4.8587795730586133E-5</v>
      </c>
      <c r="D484" s="6">
        <f t="shared" si="345"/>
        <v>1.6612451808206721E-2</v>
      </c>
      <c r="E484" s="6">
        <f t="shared" si="346"/>
        <v>1.3821999167145016E-2</v>
      </c>
      <c r="F484" s="10">
        <f t="shared" si="339"/>
        <v>4.2663152081876113E-5</v>
      </c>
      <c r="G484" s="10">
        <f t="shared" si="347"/>
        <v>4.7107933584021472E-5</v>
      </c>
      <c r="H484" s="10">
        <f t="shared" si="348"/>
        <v>4.4885542832948792E-5</v>
      </c>
      <c r="I484" s="6">
        <f t="shared" si="349"/>
        <v>1.609698970213589E-2</v>
      </c>
      <c r="J484" s="6">
        <f t="shared" si="350"/>
        <v>1.614187524496884E-2</v>
      </c>
    </row>
    <row r="485" spans="1:10" x14ac:dyDescent="0.25">
      <c r="A485" s="11">
        <f t="shared" si="342"/>
        <v>1.6328575730857196E-2</v>
      </c>
      <c r="B485" s="6">
        <f t="shared" si="343"/>
        <v>5.6743991750100739E-2</v>
      </c>
      <c r="C485" s="10">
        <f t="shared" si="344"/>
        <v>4.9998145958625785E-5</v>
      </c>
      <c r="D485" s="6">
        <f t="shared" si="345"/>
        <v>1.6378573876815822E-2</v>
      </c>
      <c r="E485" s="6">
        <f t="shared" si="346"/>
        <v>1.3657773473624098E-2</v>
      </c>
      <c r="F485" s="10">
        <f t="shared" si="339"/>
        <v>4.4606606830783342E-5</v>
      </c>
      <c r="G485" s="10">
        <f t="shared" si="347"/>
        <v>4.7107933584021472E-5</v>
      </c>
      <c r="H485" s="10">
        <f t="shared" si="348"/>
        <v>4.5857270207402411E-5</v>
      </c>
      <c r="I485" s="6">
        <f t="shared" si="349"/>
        <v>1.609698970213589E-2</v>
      </c>
      <c r="J485" s="6">
        <f t="shared" si="350"/>
        <v>1.6142846972343292E-2</v>
      </c>
    </row>
    <row r="486" spans="1:10" x14ac:dyDescent="0.25">
      <c r="A486" s="11">
        <f t="shared" si="342"/>
        <v>1.6210712278620931E-2</v>
      </c>
      <c r="B486" s="6">
        <f t="shared" si="343"/>
        <v>5.7156561083661316E-2</v>
      </c>
      <c r="C486" s="10">
        <f t="shared" si="344"/>
        <v>5.072783346134017E-5</v>
      </c>
      <c r="D486" s="6">
        <f t="shared" si="345"/>
        <v>1.6261440112082269E-2</v>
      </c>
      <c r="E486" s="6">
        <f t="shared" si="346"/>
        <v>1.3575216186225892E-2</v>
      </c>
      <c r="F486" s="10">
        <f t="shared" si="339"/>
        <v>4.5624865021023339E-5</v>
      </c>
      <c r="G486" s="10">
        <f t="shared" si="347"/>
        <v>4.7107933584021472E-5</v>
      </c>
      <c r="H486" s="10">
        <f t="shared" si="348"/>
        <v>4.6366399302522406E-5</v>
      </c>
      <c r="I486" s="6">
        <f t="shared" si="349"/>
        <v>1.609698970213589E-2</v>
      </c>
      <c r="J486" s="6">
        <f t="shared" si="350"/>
        <v>1.6143356101438411E-2</v>
      </c>
    </row>
    <row r="487" spans="1:10" x14ac:dyDescent="0.25">
      <c r="A487" s="11">
        <f t="shared" si="342"/>
        <v>1.6151670273299001E-2</v>
      </c>
      <c r="B487" s="6">
        <f t="shared" si="343"/>
        <v>5.7365495387456722E-2</v>
      </c>
      <c r="C487" s="10">
        <f t="shared" si="344"/>
        <v>5.1099379829942828E-5</v>
      </c>
      <c r="D487" s="6">
        <f t="shared" si="345"/>
        <v>1.6202769653128946E-2</v>
      </c>
      <c r="E487" s="6">
        <f t="shared" si="346"/>
        <v>1.3533786881059757E-2</v>
      </c>
      <c r="F487" s="10">
        <f t="shared" si="339"/>
        <v>4.614666922848925E-5</v>
      </c>
      <c r="G487" s="10">
        <f t="shared" si="347"/>
        <v>4.7107933584021472E-5</v>
      </c>
      <c r="H487" s="10">
        <f t="shared" si="348"/>
        <v>4.6627301406255361E-5</v>
      </c>
      <c r="I487" s="6">
        <f t="shared" si="349"/>
        <v>1.609698970213589E-2</v>
      </c>
      <c r="J487" s="6">
        <f t="shared" si="350"/>
        <v>1.6143617003542145E-2</v>
      </c>
    </row>
    <row r="488" spans="1:10" x14ac:dyDescent="0.25">
      <c r="A488" s="11">
        <f t="shared" si="342"/>
        <v>1.6122093948505601E-2</v>
      </c>
      <c r="B488" s="6">
        <f t="shared" si="343"/>
        <v>5.7470733610787569E-2</v>
      </c>
      <c r="C488" s="10">
        <f t="shared" si="344"/>
        <v>5.1287037605001672E-5</v>
      </c>
      <c r="D488" s="6">
        <f t="shared" si="345"/>
        <v>1.6173380986110604E-2</v>
      </c>
      <c r="E488" s="6">
        <f t="shared" si="346"/>
        <v>1.3513014948230885E-2</v>
      </c>
      <c r="F488" s="10">
        <f t="shared" si="339"/>
        <v>4.6411067485383458E-5</v>
      </c>
      <c r="G488" s="10">
        <f t="shared" si="347"/>
        <v>4.7107933584021472E-5</v>
      </c>
      <c r="H488" s="10">
        <f t="shared" si="348"/>
        <v>4.6759500534702462E-5</v>
      </c>
      <c r="I488" s="6">
        <f t="shared" si="349"/>
        <v>1.609698970213589E-2</v>
      </c>
      <c r="J488" s="6">
        <f t="shared" si="350"/>
        <v>1.6143749202670591E-2</v>
      </c>
    </row>
    <row r="489" spans="1:10" x14ac:dyDescent="0.25">
      <c r="A489" s="11">
        <f t="shared" si="342"/>
        <v>1.6107278056785593E-2</v>
      </c>
      <c r="B489" s="6">
        <f t="shared" si="343"/>
        <v>5.7523596680714412E-2</v>
      </c>
      <c r="C489" s="10">
        <f t="shared" si="344"/>
        <v>5.1381431290147477E-5</v>
      </c>
      <c r="D489" s="6">
        <f t="shared" si="345"/>
        <v>1.6158659488075742E-2</v>
      </c>
      <c r="E489" s="6">
        <f t="shared" si="346"/>
        <v>1.3502604869644601E-2</v>
      </c>
      <c r="F489" s="10">
        <f t="shared" si="339"/>
        <v>4.6544277556878252E-5</v>
      </c>
      <c r="G489" s="10">
        <f t="shared" si="347"/>
        <v>4.7107933584021472E-5</v>
      </c>
      <c r="H489" s="10">
        <f t="shared" si="348"/>
        <v>4.6826105570449858E-5</v>
      </c>
      <c r="I489" s="6">
        <f t="shared" si="349"/>
        <v>1.609698970213589E-2</v>
      </c>
      <c r="J489" s="6">
        <f t="shared" si="350"/>
        <v>1.6143815807706342E-2</v>
      </c>
    </row>
    <row r="490" spans="1:10" x14ac:dyDescent="0.25">
      <c r="A490" s="11">
        <f t="shared" si="342"/>
        <v>1.6099856216600893E-2</v>
      </c>
      <c r="B490" s="6">
        <f t="shared" si="343"/>
        <v>5.7550114367311708E-2</v>
      </c>
      <c r="C490" s="10">
        <f t="shared" si="344"/>
        <v>5.142881465358163E-5</v>
      </c>
      <c r="D490" s="6">
        <f t="shared" si="345"/>
        <v>1.6151285031254473E-2</v>
      </c>
      <c r="E490" s="6">
        <f t="shared" si="346"/>
        <v>1.3497388903480224E-2</v>
      </c>
      <c r="F490" s="10">
        <f t="shared" si="339"/>
        <v>4.6611200067960257E-5</v>
      </c>
      <c r="G490" s="10">
        <f t="shared" si="347"/>
        <v>4.7107933584021472E-5</v>
      </c>
      <c r="H490" s="10">
        <f t="shared" si="348"/>
        <v>4.6859566825990868E-5</v>
      </c>
      <c r="I490" s="6">
        <f t="shared" si="349"/>
        <v>1.609698970213589E-2</v>
      </c>
      <c r="J490" s="6">
        <f t="shared" si="350"/>
        <v>1.6143849268961882E-2</v>
      </c>
    </row>
    <row r="491" spans="1:10" x14ac:dyDescent="0.25">
      <c r="A491" s="11">
        <f t="shared" si="342"/>
        <v>1.6096138335454598E-2</v>
      </c>
      <c r="B491" s="6">
        <f t="shared" si="343"/>
        <v>5.7563407275257342E-2</v>
      </c>
      <c r="C491" s="10">
        <f t="shared" si="344"/>
        <v>5.145257542138431E-5</v>
      </c>
      <c r="D491" s="6">
        <f t="shared" si="345"/>
        <v>1.6147590910875982E-2</v>
      </c>
      <c r="E491" s="6">
        <f t="shared" si="346"/>
        <v>1.3494775736018743E-2</v>
      </c>
      <c r="F491" s="10">
        <f t="shared" si="339"/>
        <v>4.6644772544986197E-5</v>
      </c>
      <c r="G491" s="10">
        <f t="shared" si="347"/>
        <v>4.7107933584021472E-5</v>
      </c>
      <c r="H491" s="10">
        <f t="shared" si="348"/>
        <v>4.6876353064503838E-5</v>
      </c>
      <c r="I491" s="6">
        <f t="shared" si="349"/>
        <v>1.609698970213589E-2</v>
      </c>
      <c r="J491" s="6">
        <f t="shared" si="350"/>
        <v>1.6143866055200393E-2</v>
      </c>
    </row>
    <row r="492" spans="1:10" x14ac:dyDescent="0.25">
      <c r="A492" s="11">
        <f t="shared" si="342"/>
        <v>1.6094275907616803E-2</v>
      </c>
      <c r="B492" s="6">
        <f t="shared" si="343"/>
        <v>5.7570068506415745E-2</v>
      </c>
      <c r="C492" s="10">
        <f t="shared" si="344"/>
        <v>5.1464484283127354E-5</v>
      </c>
      <c r="D492" s="6">
        <f t="shared" si="345"/>
        <v>1.6145740391899931E-2</v>
      </c>
      <c r="E492" s="6">
        <f t="shared" si="346"/>
        <v>1.3493466627866973E-2</v>
      </c>
      <c r="F492" s="10">
        <f t="shared" si="339"/>
        <v>4.6661602449524376E-5</v>
      </c>
      <c r="G492" s="10">
        <f t="shared" si="347"/>
        <v>4.7107933584021472E-5</v>
      </c>
      <c r="H492" s="10">
        <f t="shared" si="348"/>
        <v>4.6884768016772921E-5</v>
      </c>
      <c r="I492" s="6">
        <f t="shared" si="349"/>
        <v>1.609698970213589E-2</v>
      </c>
      <c r="J492" s="6">
        <f t="shared" si="350"/>
        <v>1.6143874470152662E-2</v>
      </c>
    </row>
    <row r="493" spans="1:10" x14ac:dyDescent="0.25">
      <c r="A493" s="11">
        <f t="shared" ref="A493:A505" si="351">A492+(J492-D492)/2</f>
        <v>1.6093342946743167E-2</v>
      </c>
      <c r="B493" s="6">
        <f t="shared" ref="B493:B505" si="352">$D$13/A493/0.167</f>
        <v>5.757340594982864E-2</v>
      </c>
      <c r="C493" s="10">
        <f t="shared" ref="C493:C505" si="353">B493^2/2/32.2</f>
        <v>5.1470451438878318E-5</v>
      </c>
      <c r="D493" s="6">
        <f t="shared" ref="D493:D505" si="354">A493+C493</f>
        <v>1.6144813398182044E-2</v>
      </c>
      <c r="E493" s="6">
        <f t="shared" ref="E493:E505" si="355">A493*0.167/(0.167+2*A493)</f>
        <v>1.3492810827442941E-2</v>
      </c>
      <c r="F493" s="10">
        <f t="shared" si="339"/>
        <v>4.6670036245803558E-5</v>
      </c>
      <c r="G493" s="10">
        <f t="shared" ref="G493:G505" si="356">G492</f>
        <v>4.7107933584021472E-5</v>
      </c>
      <c r="H493" s="10">
        <f t="shared" si="340"/>
        <v>4.6888984914912515E-5</v>
      </c>
      <c r="I493" s="6">
        <f t="shared" ref="I493:I505" si="357">I492</f>
        <v>1.609698970213589E-2</v>
      </c>
      <c r="J493" s="6">
        <f t="shared" si="341"/>
        <v>1.6143878687050802E-2</v>
      </c>
    </row>
    <row r="494" spans="1:10" x14ac:dyDescent="0.25">
      <c r="A494" s="11">
        <f t="shared" si="351"/>
        <v>1.6092875591177544E-2</v>
      </c>
      <c r="B494" s="6">
        <f t="shared" si="352"/>
        <v>5.7575077947573862E-2</v>
      </c>
      <c r="C494" s="10">
        <f t="shared" si="353"/>
        <v>5.1473441004180209E-5</v>
      </c>
      <c r="D494" s="6">
        <f t="shared" si="354"/>
        <v>1.6144349032181725E-2</v>
      </c>
      <c r="E494" s="6">
        <f t="shared" si="355"/>
        <v>1.3492482307462982E-2</v>
      </c>
      <c r="F494" s="10">
        <f t="shared" si="339"/>
        <v>4.6674261822484538E-5</v>
      </c>
      <c r="G494" s="10">
        <f t="shared" si="356"/>
        <v>4.7107933584021472E-5</v>
      </c>
      <c r="H494" s="10">
        <f t="shared" si="340"/>
        <v>4.6891097703253008E-5</v>
      </c>
      <c r="I494" s="6">
        <f t="shared" si="357"/>
        <v>1.609698970213589E-2</v>
      </c>
      <c r="J494" s="6">
        <f t="shared" si="341"/>
        <v>1.6143880799839142E-2</v>
      </c>
    </row>
    <row r="495" spans="1:10" x14ac:dyDescent="0.25">
      <c r="A495" s="11">
        <f t="shared" si="351"/>
        <v>1.6092641475006254E-2</v>
      </c>
      <c r="B495" s="6">
        <f t="shared" si="352"/>
        <v>5.7575915551321612E-2</v>
      </c>
      <c r="C495" s="10">
        <f t="shared" si="353"/>
        <v>5.1474938689020457E-5</v>
      </c>
      <c r="D495" s="6">
        <f t="shared" si="354"/>
        <v>1.6144116413695276E-2</v>
      </c>
      <c r="E495" s="6">
        <f t="shared" si="355"/>
        <v>1.3492317738155842E-2</v>
      </c>
      <c r="F495" s="10">
        <f t="shared" si="339"/>
        <v>4.667637876713571E-5</v>
      </c>
      <c r="G495" s="10">
        <f t="shared" si="356"/>
        <v>4.7107933584021472E-5</v>
      </c>
      <c r="H495" s="10">
        <f t="shared" si="340"/>
        <v>4.6892156175578591E-5</v>
      </c>
      <c r="I495" s="6">
        <f t="shared" si="357"/>
        <v>1.609698970213589E-2</v>
      </c>
      <c r="J495" s="6">
        <f t="shared" si="341"/>
        <v>1.6143881858311469E-2</v>
      </c>
    </row>
    <row r="496" spans="1:10" x14ac:dyDescent="0.25">
      <c r="A496" s="11">
        <f t="shared" si="351"/>
        <v>1.6092524197314349E-2</v>
      </c>
      <c r="B496" s="6">
        <f t="shared" si="352"/>
        <v>5.7576335148048788E-2</v>
      </c>
      <c r="C496" s="10">
        <f t="shared" si="353"/>
        <v>5.1475688960876364E-5</v>
      </c>
      <c r="D496" s="6">
        <f t="shared" si="354"/>
        <v>1.6143999886275226E-2</v>
      </c>
      <c r="E496" s="6">
        <f t="shared" si="355"/>
        <v>1.3492235298841675E-2</v>
      </c>
      <c r="F496" s="10">
        <f t="shared" si="339"/>
        <v>4.6677439273547991E-5</v>
      </c>
      <c r="G496" s="10">
        <f t="shared" si="356"/>
        <v>4.7107933584021472E-5</v>
      </c>
      <c r="H496" s="10">
        <f t="shared" si="340"/>
        <v>4.6892686428784728E-5</v>
      </c>
      <c r="I496" s="6">
        <f t="shared" si="357"/>
        <v>1.609698970213589E-2</v>
      </c>
      <c r="J496" s="6">
        <f t="shared" si="341"/>
        <v>1.6143882388564675E-2</v>
      </c>
    </row>
    <row r="497" spans="1:10" x14ac:dyDescent="0.25">
      <c r="A497" s="11">
        <f t="shared" si="351"/>
        <v>1.6092465448459076E-2</v>
      </c>
      <c r="B497" s="6">
        <f t="shared" si="352"/>
        <v>5.7576545342303463E-2</v>
      </c>
      <c r="C497" s="10">
        <f t="shared" si="353"/>
        <v>5.1476064806744193E-5</v>
      </c>
      <c r="D497" s="6">
        <f t="shared" si="354"/>
        <v>1.6143941513265821E-2</v>
      </c>
      <c r="E497" s="6">
        <f t="shared" si="355"/>
        <v>1.349219400178152E-2</v>
      </c>
      <c r="F497" s="10">
        <f t="shared" si="339"/>
        <v>4.6677970533667078E-5</v>
      </c>
      <c r="G497" s="10">
        <f t="shared" si="356"/>
        <v>4.7107933584021472E-5</v>
      </c>
      <c r="H497" s="10">
        <f t="shared" si="340"/>
        <v>4.6892952058844275E-5</v>
      </c>
      <c r="I497" s="6">
        <f t="shared" si="357"/>
        <v>1.609698970213589E-2</v>
      </c>
      <c r="J497" s="6">
        <f t="shared" si="341"/>
        <v>1.6143882654194735E-2</v>
      </c>
    </row>
    <row r="498" spans="1:10" x14ac:dyDescent="0.25">
      <c r="A498" s="11">
        <f t="shared" si="351"/>
        <v>1.6092436018923531E-2</v>
      </c>
      <c r="B498" s="6">
        <f t="shared" si="352"/>
        <v>5.7576650637175264E-2</v>
      </c>
      <c r="C498" s="10">
        <f t="shared" si="353"/>
        <v>5.1476253083778482E-5</v>
      </c>
      <c r="D498" s="6">
        <f t="shared" si="354"/>
        <v>1.6143912272007309E-2</v>
      </c>
      <c r="E498" s="6">
        <f t="shared" si="355"/>
        <v>1.3492173314495443E-2</v>
      </c>
      <c r="F498" s="10">
        <f t="shared" si="339"/>
        <v>4.6678236665106467E-5</v>
      </c>
      <c r="G498" s="10">
        <f t="shared" si="356"/>
        <v>4.7107933584021472E-5</v>
      </c>
      <c r="H498" s="10">
        <f t="shared" si="340"/>
        <v>4.6893085124563973E-5</v>
      </c>
      <c r="I498" s="6">
        <f t="shared" si="357"/>
        <v>1.609698970213589E-2</v>
      </c>
      <c r="J498" s="6">
        <f t="shared" si="341"/>
        <v>1.6143882787260453E-2</v>
      </c>
    </row>
    <row r="499" spans="1:10" x14ac:dyDescent="0.25">
      <c r="A499" s="11">
        <f t="shared" si="351"/>
        <v>1.6092421276550105E-2</v>
      </c>
      <c r="B499" s="6">
        <f t="shared" si="352"/>
        <v>5.7576703383525232E-2</v>
      </c>
      <c r="C499" s="10">
        <f t="shared" si="353"/>
        <v>5.1476347399292635E-5</v>
      </c>
      <c r="D499" s="6">
        <f t="shared" si="354"/>
        <v>1.6143897623949396E-2</v>
      </c>
      <c r="E499" s="6">
        <f t="shared" si="355"/>
        <v>1.3492162951442609E-2</v>
      </c>
      <c r="F499" s="10">
        <f t="shared" si="339"/>
        <v>4.6678369981228261E-5</v>
      </c>
      <c r="G499" s="10">
        <f t="shared" si="356"/>
        <v>4.7107933584021472E-5</v>
      </c>
      <c r="H499" s="10">
        <f t="shared" si="340"/>
        <v>4.6893151782624866E-5</v>
      </c>
      <c r="I499" s="6">
        <f t="shared" si="357"/>
        <v>1.609698970213589E-2</v>
      </c>
      <c r="J499" s="6">
        <f t="shared" si="341"/>
        <v>1.6143882853918514E-2</v>
      </c>
    </row>
    <row r="500" spans="1:10" x14ac:dyDescent="0.25">
      <c r="A500" s="11">
        <f t="shared" si="351"/>
        <v>1.6092413891534665E-2</v>
      </c>
      <c r="B500" s="6">
        <f t="shared" si="352"/>
        <v>5.7576729806213971E-2</v>
      </c>
      <c r="C500" s="10">
        <f t="shared" si="353"/>
        <v>5.1476394645617516E-5</v>
      </c>
      <c r="D500" s="6">
        <f t="shared" si="354"/>
        <v>1.6143890286180282E-2</v>
      </c>
      <c r="E500" s="6">
        <f t="shared" si="355"/>
        <v>1.3492157760194225E-2</v>
      </c>
      <c r="F500" s="10">
        <f t="shared" si="339"/>
        <v>4.667843676453482E-5</v>
      </c>
      <c r="G500" s="10">
        <f t="shared" si="356"/>
        <v>4.7107933584021472E-5</v>
      </c>
      <c r="H500" s="10">
        <f t="shared" si="340"/>
        <v>4.6893185174278146E-5</v>
      </c>
      <c r="I500" s="6">
        <f t="shared" si="357"/>
        <v>1.609698970213589E-2</v>
      </c>
      <c r="J500" s="6">
        <f t="shared" si="341"/>
        <v>1.6143882887310168E-2</v>
      </c>
    </row>
    <row r="501" spans="1:10" x14ac:dyDescent="0.25">
      <c r="A501" s="11">
        <f t="shared" si="351"/>
        <v>1.6092410192099608E-2</v>
      </c>
      <c r="B501" s="6">
        <f t="shared" si="352"/>
        <v>5.7576743042352642E-2</v>
      </c>
      <c r="C501" s="10">
        <f t="shared" si="353"/>
        <v>5.147641831312272E-5</v>
      </c>
      <c r="D501" s="6">
        <f t="shared" si="354"/>
        <v>1.614388661041273E-2</v>
      </c>
      <c r="E501" s="6">
        <f t="shared" si="355"/>
        <v>1.3492155159700219E-2</v>
      </c>
      <c r="F501" s="10">
        <f t="shared" si="339"/>
        <v>4.6678470218880701E-5</v>
      </c>
      <c r="G501" s="10">
        <f t="shared" si="356"/>
        <v>4.7107933584021472E-5</v>
      </c>
      <c r="H501" s="10">
        <f t="shared" si="340"/>
        <v>4.6893201901451083E-5</v>
      </c>
      <c r="I501" s="6">
        <f t="shared" si="357"/>
        <v>1.609698970213589E-2</v>
      </c>
      <c r="J501" s="6">
        <f t="shared" si="341"/>
        <v>1.614388290403734E-2</v>
      </c>
    </row>
    <row r="502" spans="1:10" x14ac:dyDescent="0.25">
      <c r="A502" s="11">
        <f t="shared" si="351"/>
        <v>1.6092408338911915E-2</v>
      </c>
      <c r="B502" s="6">
        <f t="shared" si="352"/>
        <v>5.7576749672840093E-2</v>
      </c>
      <c r="C502" s="10">
        <f t="shared" si="353"/>
        <v>5.1476430169082165E-5</v>
      </c>
      <c r="D502" s="6">
        <f t="shared" si="354"/>
        <v>1.6143884769080998E-2</v>
      </c>
      <c r="E502" s="6">
        <f t="shared" si="355"/>
        <v>1.349215385701381E-2</v>
      </c>
      <c r="F502" s="10">
        <f t="shared" si="339"/>
        <v>4.6678486977446699E-5</v>
      </c>
      <c r="G502" s="10">
        <f t="shared" si="356"/>
        <v>4.7107933584021472E-5</v>
      </c>
      <c r="H502" s="10">
        <f t="shared" si="340"/>
        <v>4.6893210280734082E-5</v>
      </c>
      <c r="I502" s="6">
        <f t="shared" si="357"/>
        <v>1.609698970213589E-2</v>
      </c>
      <c r="J502" s="6">
        <f t="shared" si="341"/>
        <v>1.6143882912416623E-2</v>
      </c>
    </row>
    <row r="503" spans="1:10" x14ac:dyDescent="0.25">
      <c r="A503" s="11">
        <f t="shared" si="351"/>
        <v>1.6092407410579726E-2</v>
      </c>
      <c r="B503" s="6">
        <f t="shared" si="352"/>
        <v>5.7576752994303974E-2</v>
      </c>
      <c r="C503" s="10">
        <f t="shared" si="353"/>
        <v>5.1476436108184646E-5</v>
      </c>
      <c r="D503" s="6">
        <f t="shared" si="354"/>
        <v>1.6143883846687912E-2</v>
      </c>
      <c r="E503" s="6">
        <f t="shared" si="355"/>
        <v>1.3492153204448633E-2</v>
      </c>
      <c r="F503" s="10">
        <f t="shared" si="339"/>
        <v>4.667849537245275E-5</v>
      </c>
      <c r="G503" s="10">
        <f t="shared" si="356"/>
        <v>4.7107933584021472E-5</v>
      </c>
      <c r="H503" s="10">
        <f t="shared" si="340"/>
        <v>4.6893214478237111E-5</v>
      </c>
      <c r="I503" s="6">
        <f t="shared" si="357"/>
        <v>1.609698970213589E-2</v>
      </c>
      <c r="J503" s="6">
        <f t="shared" si="341"/>
        <v>1.6143882916614127E-2</v>
      </c>
    </row>
    <row r="504" spans="1:10" x14ac:dyDescent="0.25">
      <c r="A504" s="11">
        <f t="shared" si="351"/>
        <v>1.6092406945542835E-2</v>
      </c>
      <c r="B504" s="6">
        <f t="shared" si="352"/>
        <v>5.757675465815168E-2</v>
      </c>
      <c r="C504" s="10">
        <f t="shared" si="353"/>
        <v>5.1476439083307311E-5</v>
      </c>
      <c r="D504" s="6">
        <f t="shared" si="354"/>
        <v>1.6143883384626141E-2</v>
      </c>
      <c r="E504" s="6">
        <f t="shared" si="355"/>
        <v>1.3492152877553922E-2</v>
      </c>
      <c r="F504" s="10">
        <f t="shared" si="339"/>
        <v>4.6678499577831275E-5</v>
      </c>
      <c r="G504" s="10">
        <f t="shared" si="356"/>
        <v>4.7107933584021472E-5</v>
      </c>
      <c r="H504" s="10">
        <f t="shared" si="340"/>
        <v>4.689321658092637E-5</v>
      </c>
      <c r="I504" s="6">
        <f t="shared" si="357"/>
        <v>1.609698970213589E-2</v>
      </c>
      <c r="J504" s="6">
        <f t="shared" si="341"/>
        <v>1.6143882918716816E-2</v>
      </c>
    </row>
    <row r="505" spans="1:10" x14ac:dyDescent="0.25">
      <c r="A505" s="25">
        <f t="shared" si="351"/>
        <v>1.6092406712588173E-2</v>
      </c>
      <c r="B505" s="6">
        <f t="shared" si="352"/>
        <v>5.7576755491636294E-2</v>
      </c>
      <c r="C505" s="10">
        <f t="shared" si="353"/>
        <v>5.1476440573659471E-5</v>
      </c>
      <c r="D505" s="6">
        <f t="shared" si="354"/>
        <v>1.6143883153161832E-2</v>
      </c>
      <c r="E505" s="6">
        <f t="shared" si="355"/>
        <v>1.3492152713799926E-2</v>
      </c>
      <c r="F505" s="10">
        <f t="shared" si="339"/>
        <v>4.6678501684465444E-5</v>
      </c>
      <c r="G505" s="10">
        <f t="shared" si="356"/>
        <v>4.7107933584021472E-5</v>
      </c>
      <c r="H505" s="10">
        <f t="shared" si="340"/>
        <v>4.6893217634243458E-5</v>
      </c>
      <c r="I505" s="6">
        <f t="shared" si="357"/>
        <v>1.609698970213589E-2</v>
      </c>
      <c r="J505" s="6">
        <f t="shared" si="341"/>
        <v>1.6143882919770133E-2</v>
      </c>
    </row>
    <row r="507" spans="1:10" x14ac:dyDescent="0.25">
      <c r="A507" s="8" t="s">
        <v>82</v>
      </c>
      <c r="B507">
        <f>B474+1</f>
        <v>16</v>
      </c>
      <c r="C507" t="s">
        <v>83</v>
      </c>
      <c r="D507">
        <f>D$12/100</f>
        <v>1</v>
      </c>
      <c r="E507" t="s">
        <v>15</v>
      </c>
    </row>
    <row r="508" spans="1:10" x14ac:dyDescent="0.25">
      <c r="A508" s="4" t="s">
        <v>89</v>
      </c>
      <c r="B508" s="4" t="s">
        <v>86</v>
      </c>
      <c r="C508" s="4" t="s">
        <v>88</v>
      </c>
      <c r="D508" s="4" t="s">
        <v>91</v>
      </c>
      <c r="E508" s="4" t="s">
        <v>93</v>
      </c>
      <c r="F508" s="4" t="s">
        <v>95</v>
      </c>
      <c r="G508" s="4" t="s">
        <v>95</v>
      </c>
      <c r="H508" s="4" t="s">
        <v>97</v>
      </c>
      <c r="I508" s="4" t="s">
        <v>99</v>
      </c>
      <c r="J508" s="4" t="s">
        <v>99</v>
      </c>
    </row>
    <row r="509" spans="1:10" x14ac:dyDescent="0.25">
      <c r="A509" s="4" t="s">
        <v>84</v>
      </c>
      <c r="B509" s="4" t="s">
        <v>85</v>
      </c>
      <c r="C509" s="4" t="s">
        <v>87</v>
      </c>
      <c r="D509" s="4" t="s">
        <v>90</v>
      </c>
      <c r="E509" s="4" t="s">
        <v>92</v>
      </c>
      <c r="F509" s="4" t="s">
        <v>94</v>
      </c>
      <c r="G509" s="4" t="s">
        <v>28</v>
      </c>
      <c r="H509" s="4" t="s">
        <v>96</v>
      </c>
      <c r="I509" s="4" t="s">
        <v>32</v>
      </c>
      <c r="J509" s="4" t="s">
        <v>98</v>
      </c>
    </row>
    <row r="510" spans="1:10" x14ac:dyDescent="0.25">
      <c r="A510" s="4" t="s">
        <v>0</v>
      </c>
      <c r="B510" s="4" t="s">
        <v>22</v>
      </c>
      <c r="C510" s="4" t="s">
        <v>0</v>
      </c>
      <c r="D510" s="4" t="s">
        <v>0</v>
      </c>
      <c r="E510" s="4" t="s">
        <v>0</v>
      </c>
      <c r="F510" s="4" t="s">
        <v>20</v>
      </c>
      <c r="G510" s="4" t="s">
        <v>20</v>
      </c>
      <c r="H510" s="4" t="s">
        <v>0</v>
      </c>
      <c r="I510" s="4" t="s">
        <v>0</v>
      </c>
      <c r="J510" s="4" t="s">
        <v>0</v>
      </c>
    </row>
    <row r="511" spans="1:10" x14ac:dyDescent="0.25">
      <c r="A511" s="11">
        <f>A$27</f>
        <v>4.5999999999999999E-2</v>
      </c>
      <c r="B511" s="6">
        <f>$D$13/A511/0.167</f>
        <v>2.0142360142666429E-2</v>
      </c>
      <c r="C511" s="10">
        <f>B511^2/2/32.2</f>
        <v>6.2999172688956077E-6</v>
      </c>
      <c r="D511" s="6">
        <f>A511+C511</f>
        <v>4.6006299917268893E-2</v>
      </c>
      <c r="E511" s="6">
        <f>A511*0.167/(0.167+2*A511)</f>
        <v>2.966023166023166E-2</v>
      </c>
      <c r="F511" s="10">
        <f t="shared" ref="F511:F538" si="358">$D$15^2*B511^2/($D$14^2*E511^1.333)</f>
        <v>1.9990924920768716E-6</v>
      </c>
      <c r="G511" s="10">
        <f>F505</f>
        <v>4.6678501684465444E-5</v>
      </c>
      <c r="H511" s="10">
        <f>((G511+F511)/2)*D$23</f>
        <v>2.4338797088271157E-5</v>
      </c>
      <c r="I511" s="6">
        <f>D505</f>
        <v>1.6143883153161832E-2</v>
      </c>
      <c r="J511" s="6">
        <f>H511+I511</f>
        <v>1.6168221950250104E-2</v>
      </c>
    </row>
    <row r="512" spans="1:10" x14ac:dyDescent="0.25">
      <c r="A512" s="11">
        <f>A511+(J511-D511)/2</f>
        <v>3.1080961016490605E-2</v>
      </c>
      <c r="B512" s="6">
        <f>$D$13/A512/0.167</f>
        <v>2.9810808168738979E-2</v>
      </c>
      <c r="C512" s="10">
        <f>B512^2/2/32.2</f>
        <v>1.3799445398654573E-5</v>
      </c>
      <c r="D512" s="6">
        <f>A512+C512</f>
        <v>3.1094760461889259E-2</v>
      </c>
      <c r="E512" s="6">
        <f>A512*0.167/(0.167+2*A512)</f>
        <v>2.2650012897897174E-2</v>
      </c>
      <c r="F512" s="10">
        <f t="shared" si="358"/>
        <v>6.2728093131402455E-6</v>
      </c>
      <c r="G512" s="10">
        <f>G511</f>
        <v>4.6678501684465444E-5</v>
      </c>
      <c r="H512" s="10">
        <f t="shared" ref="H512:H538" si="359">((G512+F512)/2)*D$23</f>
        <v>2.6475655498802844E-5</v>
      </c>
      <c r="I512" s="6">
        <f>I511</f>
        <v>1.6143883153161832E-2</v>
      </c>
      <c r="J512" s="6">
        <f t="shared" ref="J512:J538" si="360">H512+I512</f>
        <v>1.6170358808660634E-2</v>
      </c>
    </row>
    <row r="513" spans="1:10" x14ac:dyDescent="0.25">
      <c r="A513" s="11">
        <f t="shared" ref="A513:A525" si="361">A512+(J512-D512)/2</f>
        <v>2.3618760189876291E-2</v>
      </c>
      <c r="B513" s="6">
        <f t="shared" ref="B513:B525" si="362">$D$13/A513/0.167</f>
        <v>3.9229348158579563E-2</v>
      </c>
      <c r="C513" s="10">
        <f t="shared" ref="C513:C525" si="363">B513^2/2/32.2</f>
        <v>2.3896611132718161E-5</v>
      </c>
      <c r="D513" s="6">
        <f t="shared" ref="D513:D525" si="364">A513+C513</f>
        <v>2.3642656801009011E-2</v>
      </c>
      <c r="E513" s="6">
        <f t="shared" ref="E513:E525" si="365">A513*0.167/(0.167+2*A513)</f>
        <v>1.8411027838250299E-2</v>
      </c>
      <c r="F513" s="10">
        <f t="shared" si="358"/>
        <v>1.4318383759140916E-5</v>
      </c>
      <c r="G513" s="10">
        <f t="shared" ref="G513:G525" si="366">G512</f>
        <v>4.6678501684465444E-5</v>
      </c>
      <c r="H513" s="10">
        <f t="shared" ref="H513:H525" si="367">((G513+F513)/2)*D$23</f>
        <v>3.0498442721803179E-5</v>
      </c>
      <c r="I513" s="6">
        <f t="shared" ref="I513:I525" si="368">I512</f>
        <v>1.6143883153161832E-2</v>
      </c>
      <c r="J513" s="6">
        <f t="shared" ref="J513:J525" si="369">H513+I513</f>
        <v>1.6174381595883636E-2</v>
      </c>
    </row>
    <row r="514" spans="1:10" x14ac:dyDescent="0.25">
      <c r="A514" s="11">
        <f t="shared" si="361"/>
        <v>1.9884622587313605E-2</v>
      </c>
      <c r="B514" s="6">
        <f t="shared" si="362"/>
        <v>4.6596235985579833E-2</v>
      </c>
      <c r="C514" s="10">
        <f t="shared" si="363"/>
        <v>3.3714428696022436E-5</v>
      </c>
      <c r="D514" s="6">
        <f t="shared" si="364"/>
        <v>1.9918337016009629E-2</v>
      </c>
      <c r="E514" s="6">
        <f t="shared" si="365"/>
        <v>1.606008654370646E-2</v>
      </c>
      <c r="F514" s="10">
        <f t="shared" si="358"/>
        <v>2.4235979754414728E-5</v>
      </c>
      <c r="G514" s="10">
        <f t="shared" si="366"/>
        <v>4.6678501684465444E-5</v>
      </c>
      <c r="H514" s="10">
        <f t="shared" si="367"/>
        <v>3.5457240719440084E-5</v>
      </c>
      <c r="I514" s="6">
        <f t="shared" si="368"/>
        <v>1.6143883153161832E-2</v>
      </c>
      <c r="J514" s="6">
        <f t="shared" si="369"/>
        <v>1.6179340393881272E-2</v>
      </c>
    </row>
    <row r="515" spans="1:10" x14ac:dyDescent="0.25">
      <c r="A515" s="11">
        <f t="shared" si="361"/>
        <v>1.8015124276249427E-2</v>
      </c>
      <c r="B515" s="6">
        <f t="shared" si="362"/>
        <v>5.1431705513360695E-2</v>
      </c>
      <c r="C515" s="10">
        <f t="shared" si="363"/>
        <v>4.1074849875979142E-5</v>
      </c>
      <c r="D515" s="6">
        <f t="shared" si="364"/>
        <v>1.8056199126125407E-2</v>
      </c>
      <c r="E515" s="6">
        <f t="shared" si="365"/>
        <v>1.4818115899393781E-2</v>
      </c>
      <c r="F515" s="10">
        <f t="shared" si="358"/>
        <v>3.2871205748272976E-5</v>
      </c>
      <c r="G515" s="10">
        <f t="shared" si="366"/>
        <v>4.6678501684465444E-5</v>
      </c>
      <c r="H515" s="10">
        <f t="shared" si="367"/>
        <v>3.9774853716369207E-5</v>
      </c>
      <c r="I515" s="6">
        <f t="shared" si="368"/>
        <v>1.6143883153161832E-2</v>
      </c>
      <c r="J515" s="6">
        <f t="shared" si="369"/>
        <v>1.6183658006878199E-2</v>
      </c>
    </row>
    <row r="516" spans="1:10" x14ac:dyDescent="0.25">
      <c r="A516" s="11">
        <f t="shared" si="361"/>
        <v>1.7078853716625823E-2</v>
      </c>
      <c r="B516" s="6">
        <f t="shared" si="362"/>
        <v>5.4251215095348269E-2</v>
      </c>
      <c r="C516" s="10">
        <f t="shared" si="363"/>
        <v>4.5701775455306577E-5</v>
      </c>
      <c r="D516" s="6">
        <f t="shared" si="364"/>
        <v>1.7124555492081129E-2</v>
      </c>
      <c r="E516" s="6">
        <f t="shared" si="365"/>
        <v>1.4178768524804956E-2</v>
      </c>
      <c r="F516" s="10">
        <f t="shared" si="358"/>
        <v>3.8788736839257011E-5</v>
      </c>
      <c r="G516" s="10">
        <f t="shared" si="366"/>
        <v>4.6678501684465444E-5</v>
      </c>
      <c r="H516" s="10">
        <f t="shared" si="367"/>
        <v>4.2733619261861231E-5</v>
      </c>
      <c r="I516" s="6">
        <f t="shared" si="368"/>
        <v>1.6143883153161832E-2</v>
      </c>
      <c r="J516" s="6">
        <f t="shared" si="369"/>
        <v>1.6186616772423692E-2</v>
      </c>
    </row>
    <row r="517" spans="1:10" x14ac:dyDescent="0.25">
      <c r="A517" s="11">
        <f t="shared" si="361"/>
        <v>1.6609884356797104E-2</v>
      </c>
      <c r="B517" s="6">
        <f t="shared" si="362"/>
        <v>5.578296312361098E-2</v>
      </c>
      <c r="C517" s="10">
        <f t="shared" si="363"/>
        <v>4.8318928180902831E-5</v>
      </c>
      <c r="D517" s="6">
        <f t="shared" si="364"/>
        <v>1.6658203284978006E-2</v>
      </c>
      <c r="E517" s="6">
        <f t="shared" si="365"/>
        <v>1.3854030026140879E-2</v>
      </c>
      <c r="F517" s="10">
        <f t="shared" si="358"/>
        <v>4.2296362550488447E-5</v>
      </c>
      <c r="G517" s="10">
        <f t="shared" si="366"/>
        <v>4.6678501684465444E-5</v>
      </c>
      <c r="H517" s="10">
        <f t="shared" si="367"/>
        <v>4.4487432117476942E-5</v>
      </c>
      <c r="I517" s="6">
        <f t="shared" si="368"/>
        <v>1.6143883153161832E-2</v>
      </c>
      <c r="J517" s="6">
        <f t="shared" si="369"/>
        <v>1.6188370585279308E-2</v>
      </c>
    </row>
    <row r="518" spans="1:10" x14ac:dyDescent="0.25">
      <c r="A518" s="11">
        <f t="shared" si="361"/>
        <v>1.6374968006947755E-2</v>
      </c>
      <c r="B518" s="6">
        <f t="shared" si="362"/>
        <v>5.6583229119564045E-2</v>
      </c>
      <c r="C518" s="10">
        <f t="shared" si="363"/>
        <v>4.9715245614861492E-5</v>
      </c>
      <c r="D518" s="6">
        <f t="shared" si="364"/>
        <v>1.6424683252562616E-2</v>
      </c>
      <c r="E518" s="6">
        <f t="shared" si="365"/>
        <v>1.3690215435012918E-2</v>
      </c>
      <c r="F518" s="10">
        <f t="shared" si="358"/>
        <v>4.4214160643824734E-5</v>
      </c>
      <c r="G518" s="10">
        <f t="shared" si="366"/>
        <v>4.6678501684465444E-5</v>
      </c>
      <c r="H518" s="10">
        <f t="shared" si="367"/>
        <v>4.5446331164145089E-5</v>
      </c>
      <c r="I518" s="6">
        <f t="shared" si="368"/>
        <v>1.6143883153161832E-2</v>
      </c>
      <c r="J518" s="6">
        <f t="shared" si="369"/>
        <v>1.6189329484325977E-2</v>
      </c>
    </row>
    <row r="519" spans="1:10" x14ac:dyDescent="0.25">
      <c r="A519" s="11">
        <f t="shared" si="361"/>
        <v>1.6257291122829434E-2</v>
      </c>
      <c r="B519" s="6">
        <f t="shared" si="362"/>
        <v>5.6992801541306135E-2</v>
      </c>
      <c r="C519" s="10">
        <f t="shared" si="363"/>
        <v>5.0437568750414703E-5</v>
      </c>
      <c r="D519" s="6">
        <f t="shared" si="364"/>
        <v>1.6307728691579849E-2</v>
      </c>
      <c r="E519" s="6">
        <f t="shared" si="365"/>
        <v>1.3607865585331615E-2</v>
      </c>
      <c r="F519" s="10">
        <f t="shared" si="358"/>
        <v>4.5218771742540526E-5</v>
      </c>
      <c r="G519" s="10">
        <f t="shared" si="366"/>
        <v>4.6678501684465444E-5</v>
      </c>
      <c r="H519" s="10">
        <f t="shared" si="367"/>
        <v>4.5948636713502981E-5</v>
      </c>
      <c r="I519" s="6">
        <f t="shared" si="368"/>
        <v>1.6143883153161832E-2</v>
      </c>
      <c r="J519" s="6">
        <f t="shared" si="369"/>
        <v>1.6189831789875334E-2</v>
      </c>
    </row>
    <row r="520" spans="1:10" x14ac:dyDescent="0.25">
      <c r="A520" s="11">
        <f t="shared" si="361"/>
        <v>1.6198342671977176E-2</v>
      </c>
      <c r="B520" s="6">
        <f t="shared" si="362"/>
        <v>5.7200207782094094E-2</v>
      </c>
      <c r="C520" s="10">
        <f t="shared" si="363"/>
        <v>5.080533804836549E-5</v>
      </c>
      <c r="D520" s="6">
        <f t="shared" si="364"/>
        <v>1.6249148010025541E-2</v>
      </c>
      <c r="E520" s="6">
        <f t="shared" si="365"/>
        <v>1.3566540594964845E-2</v>
      </c>
      <c r="F520" s="10">
        <f t="shared" si="358"/>
        <v>4.5733528727102679E-5</v>
      </c>
      <c r="G520" s="10">
        <f t="shared" si="366"/>
        <v>4.6678501684465444E-5</v>
      </c>
      <c r="H520" s="10">
        <f t="shared" si="367"/>
        <v>4.6206015205784058E-5</v>
      </c>
      <c r="I520" s="6">
        <f t="shared" si="368"/>
        <v>1.6143883153161832E-2</v>
      </c>
      <c r="J520" s="6">
        <f t="shared" si="369"/>
        <v>1.6190089168367616E-2</v>
      </c>
    </row>
    <row r="521" spans="1:10" x14ac:dyDescent="0.25">
      <c r="A521" s="11">
        <f t="shared" si="361"/>
        <v>1.6168813251148214E-2</v>
      </c>
      <c r="B521" s="6">
        <f t="shared" si="362"/>
        <v>5.7304673643679929E-2</v>
      </c>
      <c r="C521" s="10">
        <f t="shared" si="363"/>
        <v>5.0991081077774303E-5</v>
      </c>
      <c r="D521" s="6">
        <f t="shared" si="364"/>
        <v>1.6219804332225987E-2</v>
      </c>
      <c r="E521" s="6">
        <f t="shared" si="365"/>
        <v>1.3545821028979919E-2</v>
      </c>
      <c r="F521" s="10">
        <f t="shared" si="358"/>
        <v>4.5994342230725625E-5</v>
      </c>
      <c r="G521" s="10">
        <f t="shared" si="366"/>
        <v>4.6678501684465444E-5</v>
      </c>
      <c r="H521" s="10">
        <f t="shared" si="367"/>
        <v>4.6336421957595531E-5</v>
      </c>
      <c r="I521" s="6">
        <f t="shared" si="368"/>
        <v>1.6143883153161832E-2</v>
      </c>
      <c r="J521" s="6">
        <f t="shared" si="369"/>
        <v>1.6190219575119427E-2</v>
      </c>
    </row>
    <row r="522" spans="1:10" x14ac:dyDescent="0.25">
      <c r="A522" s="11">
        <f t="shared" si="361"/>
        <v>1.6154020872594932E-2</v>
      </c>
      <c r="B522" s="6">
        <f t="shared" si="362"/>
        <v>5.7357148035789181E-2</v>
      </c>
      <c r="C522" s="10">
        <f t="shared" si="363"/>
        <v>5.1084509795022271E-5</v>
      </c>
      <c r="D522" s="6">
        <f t="shared" si="364"/>
        <v>1.6205105382389954E-2</v>
      </c>
      <c r="E522" s="6">
        <f t="shared" si="365"/>
        <v>1.3535437216187794E-2</v>
      </c>
      <c r="F522" s="10">
        <f t="shared" si="358"/>
        <v>4.6125742621145943E-5</v>
      </c>
      <c r="G522" s="10">
        <f t="shared" si="366"/>
        <v>4.6678501684465444E-5</v>
      </c>
      <c r="H522" s="10">
        <f t="shared" si="367"/>
        <v>4.6402122152805693E-5</v>
      </c>
      <c r="I522" s="6">
        <f t="shared" si="368"/>
        <v>1.6143883153161832E-2</v>
      </c>
      <c r="J522" s="6">
        <f t="shared" si="369"/>
        <v>1.6190285275314638E-2</v>
      </c>
    </row>
    <row r="523" spans="1:10" x14ac:dyDescent="0.25">
      <c r="A523" s="11">
        <f t="shared" si="361"/>
        <v>1.6146610819057272E-2</v>
      </c>
      <c r="B523" s="6">
        <f t="shared" si="362"/>
        <v>5.7383470558978439E-2</v>
      </c>
      <c r="C523" s="10">
        <f t="shared" si="363"/>
        <v>5.1131408282502251E-5</v>
      </c>
      <c r="D523" s="6">
        <f t="shared" si="364"/>
        <v>1.6197742227339773E-2</v>
      </c>
      <c r="E523" s="6">
        <f t="shared" si="365"/>
        <v>1.3530234418504004E-2</v>
      </c>
      <c r="F523" s="10">
        <f t="shared" si="358"/>
        <v>4.6191755038010479E-5</v>
      </c>
      <c r="G523" s="10">
        <f t="shared" si="366"/>
        <v>4.6678501684465444E-5</v>
      </c>
      <c r="H523" s="10">
        <f t="shared" si="367"/>
        <v>4.6435128361237965E-5</v>
      </c>
      <c r="I523" s="6">
        <f t="shared" si="368"/>
        <v>1.6143883153161832E-2</v>
      </c>
      <c r="J523" s="6">
        <f t="shared" si="369"/>
        <v>1.6190318281523071E-2</v>
      </c>
    </row>
    <row r="524" spans="1:10" x14ac:dyDescent="0.25">
      <c r="A524" s="11">
        <f t="shared" si="361"/>
        <v>1.6142898846148921E-2</v>
      </c>
      <c r="B524" s="6">
        <f t="shared" si="362"/>
        <v>5.7396665579905734E-2</v>
      </c>
      <c r="C524" s="10">
        <f t="shared" si="363"/>
        <v>5.1154925771607694E-5</v>
      </c>
      <c r="D524" s="6">
        <f t="shared" si="364"/>
        <v>1.6194053771920527E-2</v>
      </c>
      <c r="E524" s="6">
        <f t="shared" si="365"/>
        <v>1.3527627851681384E-2</v>
      </c>
      <c r="F524" s="10">
        <f t="shared" si="358"/>
        <v>4.6224870702182361E-5</v>
      </c>
      <c r="G524" s="10">
        <f t="shared" si="366"/>
        <v>4.6678501684465444E-5</v>
      </c>
      <c r="H524" s="10">
        <f t="shared" si="367"/>
        <v>4.6451686193323903E-5</v>
      </c>
      <c r="I524" s="6">
        <f t="shared" si="368"/>
        <v>1.6143883153161832E-2</v>
      </c>
      <c r="J524" s="6">
        <f t="shared" si="369"/>
        <v>1.6190334839355155E-2</v>
      </c>
    </row>
    <row r="525" spans="1:10" x14ac:dyDescent="0.25">
      <c r="A525" s="11">
        <f t="shared" si="361"/>
        <v>1.6141039379866235E-2</v>
      </c>
      <c r="B525" s="6">
        <f t="shared" si="362"/>
        <v>5.7403277741729562E-2</v>
      </c>
      <c r="C525" s="10">
        <f t="shared" si="363"/>
        <v>5.1166712662952547E-5</v>
      </c>
      <c r="D525" s="6">
        <f t="shared" si="364"/>
        <v>1.6192206092529186E-2</v>
      </c>
      <c r="E525" s="6">
        <f t="shared" si="365"/>
        <v>1.3526322051706402E-2</v>
      </c>
      <c r="F525" s="10">
        <f t="shared" si="358"/>
        <v>4.6241471534239281E-5</v>
      </c>
      <c r="G525" s="10">
        <f t="shared" si="366"/>
        <v>4.6678501684465444E-5</v>
      </c>
      <c r="H525" s="10">
        <f t="shared" si="367"/>
        <v>4.6459986609352359E-5</v>
      </c>
      <c r="I525" s="6">
        <f t="shared" si="368"/>
        <v>1.6143883153161832E-2</v>
      </c>
      <c r="J525" s="6">
        <f t="shared" si="369"/>
        <v>1.6190343139771184E-2</v>
      </c>
    </row>
    <row r="526" spans="1:10" x14ac:dyDescent="0.25">
      <c r="A526" s="11">
        <f t="shared" ref="A526:A538" si="370">A525+(J525-D525)/2</f>
        <v>1.6140107903487234E-2</v>
      </c>
      <c r="B526" s="6">
        <f t="shared" ref="B526:B538" si="371">$D$13/A526/0.167</f>
        <v>5.740659059425901E-2</v>
      </c>
      <c r="C526" s="10">
        <f t="shared" ref="C526:C538" si="372">B526^2/2/32.2</f>
        <v>5.117261869032402E-5</v>
      </c>
      <c r="D526" s="6">
        <f t="shared" ref="D526:D538" si="373">A526+C526</f>
        <v>1.6191280522177557E-2</v>
      </c>
      <c r="E526" s="6">
        <f t="shared" ref="E526:E538" si="374">A526*0.167/(0.167+2*A526)</f>
        <v>1.3525667909217678E-2</v>
      </c>
      <c r="F526" s="10">
        <f t="shared" si="358"/>
        <v>4.6249790515592728E-5</v>
      </c>
      <c r="G526" s="10">
        <f t="shared" ref="G526:G538" si="375">G525</f>
        <v>4.6678501684465444E-5</v>
      </c>
      <c r="H526" s="10">
        <f t="shared" si="359"/>
        <v>4.6464146100029082E-5</v>
      </c>
      <c r="I526" s="6">
        <f t="shared" ref="I526:I538" si="376">I525</f>
        <v>1.6143883153161832E-2</v>
      </c>
      <c r="J526" s="6">
        <f t="shared" si="360"/>
        <v>1.6190347299261859E-2</v>
      </c>
    </row>
    <row r="527" spans="1:10" x14ac:dyDescent="0.25">
      <c r="A527" s="11">
        <f t="shared" si="370"/>
        <v>1.6139641292029383E-2</v>
      </c>
      <c r="B527" s="6">
        <f t="shared" si="371"/>
        <v>5.7408250270111955E-2</v>
      </c>
      <c r="C527" s="10">
        <f t="shared" si="372"/>
        <v>5.1175577625400761E-5</v>
      </c>
      <c r="D527" s="6">
        <f t="shared" si="373"/>
        <v>1.6190816869654782E-2</v>
      </c>
      <c r="E527" s="6">
        <f t="shared" si="374"/>
        <v>1.3525340220110356E-2</v>
      </c>
      <c r="F527" s="10">
        <f t="shared" si="358"/>
        <v>4.6253958559016212E-5</v>
      </c>
      <c r="G527" s="10">
        <f t="shared" si="375"/>
        <v>4.6678501684465444E-5</v>
      </c>
      <c r="H527" s="10">
        <f t="shared" si="359"/>
        <v>4.6466230121740828E-5</v>
      </c>
      <c r="I527" s="6">
        <f t="shared" si="376"/>
        <v>1.6143883153161832E-2</v>
      </c>
      <c r="J527" s="6">
        <f t="shared" si="360"/>
        <v>1.6190349383283571E-2</v>
      </c>
    </row>
    <row r="528" spans="1:10" x14ac:dyDescent="0.25">
      <c r="A528" s="11">
        <f t="shared" si="370"/>
        <v>1.6139407548843777E-2</v>
      </c>
      <c r="B528" s="6">
        <f t="shared" si="371"/>
        <v>5.740908170009211E-2</v>
      </c>
      <c r="C528" s="10">
        <f t="shared" si="372"/>
        <v>5.1177059963475938E-5</v>
      </c>
      <c r="D528" s="6">
        <f t="shared" si="373"/>
        <v>1.6190584608807252E-2</v>
      </c>
      <c r="E528" s="6">
        <f t="shared" si="374"/>
        <v>1.3525176067188421E-2</v>
      </c>
      <c r="F528" s="10">
        <f t="shared" si="358"/>
        <v>4.625604667748917E-5</v>
      </c>
      <c r="G528" s="10">
        <f t="shared" si="375"/>
        <v>4.6678501684465444E-5</v>
      </c>
      <c r="H528" s="10">
        <f t="shared" si="359"/>
        <v>4.6467274180977307E-5</v>
      </c>
      <c r="I528" s="6">
        <f t="shared" si="376"/>
        <v>1.6143883153161832E-2</v>
      </c>
      <c r="J528" s="6">
        <f t="shared" si="360"/>
        <v>1.619035042734281E-2</v>
      </c>
    </row>
    <row r="529" spans="1:10" x14ac:dyDescent="0.25">
      <c r="A529" s="11">
        <f t="shared" si="370"/>
        <v>1.6139290458111556E-2</v>
      </c>
      <c r="B529" s="6">
        <f t="shared" si="371"/>
        <v>5.7409498203619937E-2</v>
      </c>
      <c r="C529" s="10">
        <f t="shared" si="372"/>
        <v>5.1177802546450934E-5</v>
      </c>
      <c r="D529" s="6">
        <f t="shared" si="373"/>
        <v>1.6190468260658009E-2</v>
      </c>
      <c r="E529" s="6">
        <f t="shared" si="374"/>
        <v>1.3525093836540917E-2</v>
      </c>
      <c r="F529" s="10">
        <f t="shared" si="358"/>
        <v>4.6257092741850943E-5</v>
      </c>
      <c r="G529" s="10">
        <f t="shared" si="375"/>
        <v>4.6678501684465444E-5</v>
      </c>
      <c r="H529" s="10">
        <f t="shared" si="359"/>
        <v>4.6467797213158194E-5</v>
      </c>
      <c r="I529" s="6">
        <f t="shared" si="376"/>
        <v>1.6143883153161832E-2</v>
      </c>
      <c r="J529" s="6">
        <f t="shared" si="360"/>
        <v>1.619035095037499E-2</v>
      </c>
    </row>
    <row r="530" spans="1:10" x14ac:dyDescent="0.25">
      <c r="A530" s="11">
        <f t="shared" si="370"/>
        <v>1.6139231802970049E-2</v>
      </c>
      <c r="B530" s="6">
        <f t="shared" si="371"/>
        <v>5.7409706848137974E-2</v>
      </c>
      <c r="C530" s="10">
        <f t="shared" si="372"/>
        <v>5.1178174540204037E-5</v>
      </c>
      <c r="D530" s="6">
        <f t="shared" si="373"/>
        <v>1.6190409977510253E-2</v>
      </c>
      <c r="E530" s="6">
        <f t="shared" si="374"/>
        <v>1.3525052644051287E-2</v>
      </c>
      <c r="F530" s="10">
        <f t="shared" si="358"/>
        <v>4.6257616766654602E-5</v>
      </c>
      <c r="G530" s="10">
        <f t="shared" si="375"/>
        <v>4.6678501684465444E-5</v>
      </c>
      <c r="H530" s="10">
        <f t="shared" si="359"/>
        <v>4.646805922556002E-5</v>
      </c>
      <c r="I530" s="6">
        <f t="shared" si="376"/>
        <v>1.6143883153161832E-2</v>
      </c>
      <c r="J530" s="6">
        <f t="shared" si="360"/>
        <v>1.6190351212387391E-2</v>
      </c>
    </row>
    <row r="531" spans="1:10" x14ac:dyDescent="0.25">
      <c r="A531" s="11">
        <f t="shared" si="370"/>
        <v>1.6139202420408616E-2</v>
      </c>
      <c r="B531" s="6">
        <f t="shared" si="371"/>
        <v>5.7409811366576642E-2</v>
      </c>
      <c r="C531" s="10">
        <f t="shared" si="372"/>
        <v>5.1178360887358893E-5</v>
      </c>
      <c r="D531" s="6">
        <f t="shared" si="373"/>
        <v>1.6190380781295977E-2</v>
      </c>
      <c r="E531" s="6">
        <f t="shared" si="374"/>
        <v>1.3525032009169238E-2</v>
      </c>
      <c r="F531" s="10">
        <f t="shared" si="358"/>
        <v>4.6257879273332185E-5</v>
      </c>
      <c r="G531" s="10">
        <f t="shared" si="375"/>
        <v>4.6678501684465444E-5</v>
      </c>
      <c r="H531" s="10">
        <f t="shared" si="359"/>
        <v>4.6468190478898811E-5</v>
      </c>
      <c r="I531" s="6">
        <f t="shared" si="376"/>
        <v>1.6143883153161832E-2</v>
      </c>
      <c r="J531" s="6">
        <f t="shared" si="360"/>
        <v>1.6190351343640729E-2</v>
      </c>
    </row>
    <row r="532" spans="1:10" x14ac:dyDescent="0.25">
      <c r="A532" s="11">
        <f t="shared" si="370"/>
        <v>1.6139187701580994E-2</v>
      </c>
      <c r="B532" s="6">
        <f t="shared" si="371"/>
        <v>5.7409863723927756E-2</v>
      </c>
      <c r="C532" s="10">
        <f t="shared" si="372"/>
        <v>5.1178454236024164E-5</v>
      </c>
      <c r="D532" s="6">
        <f t="shared" si="373"/>
        <v>1.6190366155817017E-2</v>
      </c>
      <c r="E532" s="6">
        <f t="shared" si="374"/>
        <v>1.3525021672377905E-2</v>
      </c>
      <c r="F532" s="10">
        <f t="shared" si="358"/>
        <v>4.6258010773527859E-5</v>
      </c>
      <c r="G532" s="10">
        <f t="shared" si="375"/>
        <v>4.6678501684465444E-5</v>
      </c>
      <c r="H532" s="10">
        <f t="shared" si="359"/>
        <v>4.6468256228996655E-5</v>
      </c>
      <c r="I532" s="6">
        <f t="shared" si="376"/>
        <v>1.6143883153161832E-2</v>
      </c>
      <c r="J532" s="6">
        <f t="shared" si="360"/>
        <v>1.6190351409390829E-2</v>
      </c>
    </row>
    <row r="533" spans="1:10" x14ac:dyDescent="0.25">
      <c r="A533" s="11">
        <f t="shared" si="370"/>
        <v>1.6139180328367898E-2</v>
      </c>
      <c r="B533" s="6">
        <f t="shared" si="371"/>
        <v>5.7409889951725607E-2</v>
      </c>
      <c r="C533" s="10">
        <f t="shared" si="372"/>
        <v>5.1178500997969636E-5</v>
      </c>
      <c r="D533" s="6">
        <f t="shared" si="373"/>
        <v>1.619035882936587E-2</v>
      </c>
      <c r="E533" s="6">
        <f t="shared" si="374"/>
        <v>1.3525016494290078E-2</v>
      </c>
      <c r="F533" s="10">
        <f t="shared" si="358"/>
        <v>4.6258076647098773E-5</v>
      </c>
      <c r="G533" s="10">
        <f t="shared" si="375"/>
        <v>4.6678501684465444E-5</v>
      </c>
      <c r="H533" s="10">
        <f t="shared" si="359"/>
        <v>4.6468289165782109E-5</v>
      </c>
      <c r="I533" s="6">
        <f t="shared" si="376"/>
        <v>1.6143883153161832E-2</v>
      </c>
      <c r="J533" s="6">
        <f t="shared" si="360"/>
        <v>1.6190351442327614E-2</v>
      </c>
    </row>
    <row r="534" spans="1:10" x14ac:dyDescent="0.25">
      <c r="A534" s="11">
        <f t="shared" si="370"/>
        <v>1.6139176634848769E-2</v>
      </c>
      <c r="B534" s="6">
        <f t="shared" si="371"/>
        <v>5.7409903090222786E-2</v>
      </c>
      <c r="C534" s="10">
        <f t="shared" si="372"/>
        <v>5.1178524422807016E-5</v>
      </c>
      <c r="D534" s="6">
        <f t="shared" si="373"/>
        <v>1.6190355159271575E-2</v>
      </c>
      <c r="E534" s="6">
        <f t="shared" si="374"/>
        <v>1.3525013900391285E-2</v>
      </c>
      <c r="F534" s="10">
        <f t="shared" si="358"/>
        <v>4.6258109645689734E-5</v>
      </c>
      <c r="G534" s="10">
        <f t="shared" si="375"/>
        <v>4.6678501684465444E-5</v>
      </c>
      <c r="H534" s="10">
        <f t="shared" si="359"/>
        <v>4.6468305665077589E-5</v>
      </c>
      <c r="I534" s="6">
        <f t="shared" si="376"/>
        <v>1.6143883153161832E-2</v>
      </c>
      <c r="J534" s="6">
        <f t="shared" si="360"/>
        <v>1.6190351458826909E-2</v>
      </c>
    </row>
    <row r="535" spans="1:10" x14ac:dyDescent="0.25">
      <c r="A535" s="11">
        <f t="shared" si="370"/>
        <v>1.6139174784626436E-2</v>
      </c>
      <c r="B535" s="6">
        <f t="shared" si="371"/>
        <v>5.7409909671791319E-2</v>
      </c>
      <c r="C535" s="10">
        <f t="shared" si="372"/>
        <v>5.1178536157193143E-5</v>
      </c>
      <c r="D535" s="6">
        <f t="shared" si="373"/>
        <v>1.619035332078363E-2</v>
      </c>
      <c r="E535" s="6">
        <f t="shared" si="374"/>
        <v>1.352501260100997E-2</v>
      </c>
      <c r="F535" s="10">
        <f t="shared" si="358"/>
        <v>4.625812617593405E-5</v>
      </c>
      <c r="G535" s="10">
        <f t="shared" si="375"/>
        <v>4.6678501684465444E-5</v>
      </c>
      <c r="H535" s="10">
        <f t="shared" si="359"/>
        <v>4.646831393019975E-5</v>
      </c>
      <c r="I535" s="6">
        <f t="shared" si="376"/>
        <v>1.6143883153161832E-2</v>
      </c>
      <c r="J535" s="6">
        <f t="shared" si="360"/>
        <v>1.619035146709203E-2</v>
      </c>
    </row>
    <row r="536" spans="1:10" x14ac:dyDescent="0.25">
      <c r="A536" s="11">
        <f t="shared" si="370"/>
        <v>1.6139173857780638E-2</v>
      </c>
      <c r="B536" s="6">
        <f t="shared" si="371"/>
        <v>5.7409912968746542E-2</v>
      </c>
      <c r="C536" s="10">
        <f t="shared" si="372"/>
        <v>5.1178542035389009E-5</v>
      </c>
      <c r="D536" s="6">
        <f t="shared" si="373"/>
        <v>1.6190352399816026E-2</v>
      </c>
      <c r="E536" s="6">
        <f t="shared" si="374"/>
        <v>1.352501195010109E-2</v>
      </c>
      <c r="F536" s="10">
        <f t="shared" si="358"/>
        <v>4.6258134456556684E-5</v>
      </c>
      <c r="G536" s="10">
        <f t="shared" si="375"/>
        <v>4.6678501684465444E-5</v>
      </c>
      <c r="H536" s="10">
        <f t="shared" si="359"/>
        <v>4.6468318070511067E-5</v>
      </c>
      <c r="I536" s="6">
        <f t="shared" si="376"/>
        <v>1.6143883153161832E-2</v>
      </c>
      <c r="J536" s="6">
        <f t="shared" si="360"/>
        <v>1.6190351471232343E-2</v>
      </c>
    </row>
    <row r="537" spans="1:10" x14ac:dyDescent="0.25">
      <c r="A537" s="11">
        <f t="shared" si="370"/>
        <v>1.6139173393488797E-2</v>
      </c>
      <c r="B537" s="6">
        <f t="shared" si="371"/>
        <v>5.7409914620315278E-2</v>
      </c>
      <c r="C537" s="10">
        <f t="shared" si="372"/>
        <v>5.117854497999828E-5</v>
      </c>
      <c r="D537" s="6">
        <f t="shared" si="373"/>
        <v>1.6190351938468794E-2</v>
      </c>
      <c r="E537" s="6">
        <f t="shared" si="374"/>
        <v>1.3525011624036404E-2</v>
      </c>
      <c r="F537" s="10">
        <f t="shared" si="358"/>
        <v>4.6258138604632109E-5</v>
      </c>
      <c r="G537" s="10">
        <f t="shared" si="375"/>
        <v>4.6678501684465444E-5</v>
      </c>
      <c r="H537" s="10">
        <f t="shared" si="359"/>
        <v>4.6468320144548773E-5</v>
      </c>
      <c r="I537" s="6">
        <f t="shared" si="376"/>
        <v>1.6143883153161832E-2</v>
      </c>
      <c r="J537" s="6">
        <f t="shared" si="360"/>
        <v>1.6190351473306379E-2</v>
      </c>
    </row>
    <row r="538" spans="1:10" x14ac:dyDescent="0.25">
      <c r="A538" s="25">
        <f t="shared" si="370"/>
        <v>1.6139173160907589E-2</v>
      </c>
      <c r="B538" s="6">
        <f t="shared" si="371"/>
        <v>5.740991544764807E-2</v>
      </c>
      <c r="C538" s="10">
        <f t="shared" si="372"/>
        <v>5.1178546455063671E-5</v>
      </c>
      <c r="D538" s="6">
        <f t="shared" si="373"/>
        <v>1.6190351707362653E-2</v>
      </c>
      <c r="E538" s="6">
        <f t="shared" si="374"/>
        <v>1.3525011460698361E-2</v>
      </c>
      <c r="F538" s="10">
        <f t="shared" si="358"/>
        <v>4.6258140682558915E-5</v>
      </c>
      <c r="G538" s="10">
        <f t="shared" si="375"/>
        <v>4.6678501684465444E-5</v>
      </c>
      <c r="H538" s="10">
        <f t="shared" si="359"/>
        <v>4.6468321183512176E-5</v>
      </c>
      <c r="I538" s="6">
        <f t="shared" si="376"/>
        <v>1.6143883153161832E-2</v>
      </c>
      <c r="J538" s="6">
        <f t="shared" si="360"/>
        <v>1.6190351474345343E-2</v>
      </c>
    </row>
    <row r="540" spans="1:10" x14ac:dyDescent="0.25">
      <c r="A540" s="8" t="s">
        <v>82</v>
      </c>
      <c r="B540">
        <f>B507+1</f>
        <v>17</v>
      </c>
      <c r="C540" t="s">
        <v>83</v>
      </c>
      <c r="D540">
        <f>D$12/100</f>
        <v>1</v>
      </c>
      <c r="E540" t="s">
        <v>15</v>
      </c>
    </row>
    <row r="541" spans="1:10" x14ac:dyDescent="0.25">
      <c r="A541" s="4" t="s">
        <v>89</v>
      </c>
      <c r="B541" s="4" t="s">
        <v>86</v>
      </c>
      <c r="C541" s="4" t="s">
        <v>88</v>
      </c>
      <c r="D541" s="4" t="s">
        <v>91</v>
      </c>
      <c r="E541" s="4" t="s">
        <v>93</v>
      </c>
      <c r="F541" s="4" t="s">
        <v>95</v>
      </c>
      <c r="G541" s="4" t="s">
        <v>95</v>
      </c>
      <c r="H541" s="4" t="s">
        <v>97</v>
      </c>
      <c r="I541" s="4" t="s">
        <v>99</v>
      </c>
      <c r="J541" s="4" t="s">
        <v>99</v>
      </c>
    </row>
    <row r="542" spans="1:10" x14ac:dyDescent="0.25">
      <c r="A542" s="4" t="s">
        <v>84</v>
      </c>
      <c r="B542" s="4" t="s">
        <v>85</v>
      </c>
      <c r="C542" s="4" t="s">
        <v>87</v>
      </c>
      <c r="D542" s="4" t="s">
        <v>90</v>
      </c>
      <c r="E542" s="4" t="s">
        <v>92</v>
      </c>
      <c r="F542" s="4" t="s">
        <v>94</v>
      </c>
      <c r="G542" s="4" t="s">
        <v>28</v>
      </c>
      <c r="H542" s="4" t="s">
        <v>96</v>
      </c>
      <c r="I542" s="4" t="s">
        <v>32</v>
      </c>
      <c r="J542" s="4" t="s">
        <v>98</v>
      </c>
    </row>
    <row r="543" spans="1:10" x14ac:dyDescent="0.25">
      <c r="A543" s="4" t="s">
        <v>0</v>
      </c>
      <c r="B543" s="4" t="s">
        <v>22</v>
      </c>
      <c r="C543" s="4" t="s">
        <v>0</v>
      </c>
      <c r="D543" s="4" t="s">
        <v>0</v>
      </c>
      <c r="E543" s="4" t="s">
        <v>0</v>
      </c>
      <c r="F543" s="4" t="s">
        <v>20</v>
      </c>
      <c r="G543" s="4" t="s">
        <v>20</v>
      </c>
      <c r="H543" s="4" t="s">
        <v>0</v>
      </c>
      <c r="I543" s="4" t="s">
        <v>0</v>
      </c>
      <c r="J543" s="4" t="s">
        <v>0</v>
      </c>
    </row>
    <row r="544" spans="1:10" x14ac:dyDescent="0.25">
      <c r="A544" s="11">
        <f>A$27</f>
        <v>4.5999999999999999E-2</v>
      </c>
      <c r="B544" s="6">
        <f>$D$13/A544/0.167</f>
        <v>2.0142360142666429E-2</v>
      </c>
      <c r="C544" s="10">
        <f>B544^2/2/32.2</f>
        <v>6.2999172688956077E-6</v>
      </c>
      <c r="D544" s="6">
        <f>A544+C544</f>
        <v>4.6006299917268893E-2</v>
      </c>
      <c r="E544" s="6">
        <f>A544*0.167/(0.167+2*A544)</f>
        <v>2.966023166023166E-2</v>
      </c>
      <c r="F544" s="10">
        <f t="shared" ref="F544:F571" si="377">$D$15^2*B544^2/($D$14^2*E544^1.333)</f>
        <v>1.9990924920768716E-6</v>
      </c>
      <c r="G544" s="10">
        <f>F538</f>
        <v>4.6258140682558915E-5</v>
      </c>
      <c r="H544" s="10">
        <f>((G544+F544)/2)*D$23</f>
        <v>2.4128616587317892E-5</v>
      </c>
      <c r="I544" s="6">
        <f>D538</f>
        <v>1.6190351707362653E-2</v>
      </c>
      <c r="J544" s="6">
        <f>H544+I544</f>
        <v>1.6214480323949971E-2</v>
      </c>
    </row>
    <row r="545" spans="1:10" x14ac:dyDescent="0.25">
      <c r="A545" s="11">
        <f>A544+(J544-D544)/2</f>
        <v>3.110409020334054E-2</v>
      </c>
      <c r="B545" s="6">
        <f>$D$13/A545/0.167</f>
        <v>2.9788640674117697E-2</v>
      </c>
      <c r="C545" s="10">
        <f>B545^2/2/32.2</f>
        <v>1.3778930329374211E-5</v>
      </c>
      <c r="D545" s="6">
        <f>A545+C545</f>
        <v>3.1117869133669915E-2</v>
      </c>
      <c r="E545" s="6">
        <f>A545*0.167/(0.167+2*A545)</f>
        <v>2.2662293530455783E-2</v>
      </c>
      <c r="F545" s="10">
        <f t="shared" si="377"/>
        <v>6.2589597724459204E-6</v>
      </c>
      <c r="G545" s="10">
        <f>G544</f>
        <v>4.6258140682558915E-5</v>
      </c>
      <c r="H545" s="10">
        <f t="shared" ref="H545:H571" si="378">((G545+F545)/2)*D$23</f>
        <v>2.6258550227502417E-5</v>
      </c>
      <c r="I545" s="6">
        <f>I544</f>
        <v>1.6190351707362653E-2</v>
      </c>
      <c r="J545" s="6">
        <f t="shared" ref="J545:J571" si="379">H545+I545</f>
        <v>1.6216610257590157E-2</v>
      </c>
    </row>
    <row r="546" spans="1:10" x14ac:dyDescent="0.25">
      <c r="A546" s="11">
        <f t="shared" ref="A546:A558" si="380">A545+(J545-D545)/2</f>
        <v>2.3653460765300661E-2</v>
      </c>
      <c r="B546" s="6">
        <f t="shared" ref="B546:B558" si="381">$D$13/A546/0.167</f>
        <v>3.9171797131770728E-2</v>
      </c>
      <c r="C546" s="10">
        <f t="shared" ref="C546:C558" si="382">B546^2/2/32.2</f>
        <v>2.3826547989636668E-5</v>
      </c>
      <c r="D546" s="6">
        <f t="shared" ref="D546:D558" si="383">A546+C546</f>
        <v>2.3677287313290298E-2</v>
      </c>
      <c r="E546" s="6">
        <f t="shared" ref="E546:E558" si="384">A546*0.167/(0.167+2*A546)</f>
        <v>1.84321062501995E-2</v>
      </c>
      <c r="F546" s="10">
        <f t="shared" si="377"/>
        <v>1.4254644778638063E-5</v>
      </c>
      <c r="G546" s="10">
        <f t="shared" ref="G546:G558" si="385">G545</f>
        <v>4.6258140682558915E-5</v>
      </c>
      <c r="H546" s="10">
        <f t="shared" ref="H546:H558" si="386">((G546+F546)/2)*D$23</f>
        <v>3.0256392730598489E-5</v>
      </c>
      <c r="I546" s="6">
        <f t="shared" ref="I546:I558" si="387">I545</f>
        <v>1.6190351707362653E-2</v>
      </c>
      <c r="J546" s="6">
        <f t="shared" ref="J546:J558" si="388">H546+I546</f>
        <v>1.6220608100093251E-2</v>
      </c>
    </row>
    <row r="547" spans="1:10" x14ac:dyDescent="0.25">
      <c r="A547" s="11">
        <f t="shared" si="380"/>
        <v>1.9925121158702139E-2</v>
      </c>
      <c r="B547" s="6">
        <f t="shared" si="381"/>
        <v>4.6501527352469471E-2</v>
      </c>
      <c r="C547" s="10">
        <f t="shared" si="382"/>
        <v>3.3577516243982391E-5</v>
      </c>
      <c r="D547" s="6">
        <f t="shared" si="383"/>
        <v>1.995869867494612E-2</v>
      </c>
      <c r="E547" s="6">
        <f t="shared" si="384"/>
        <v>1.6086494249290435E-2</v>
      </c>
      <c r="F547" s="10">
        <f t="shared" si="377"/>
        <v>2.4084753893846627E-5</v>
      </c>
      <c r="G547" s="10">
        <f t="shared" si="385"/>
        <v>4.6258140682558915E-5</v>
      </c>
      <c r="H547" s="10">
        <f t="shared" si="386"/>
        <v>3.5171447288202773E-5</v>
      </c>
      <c r="I547" s="6">
        <f t="shared" si="387"/>
        <v>1.6190351707362653E-2</v>
      </c>
      <c r="J547" s="6">
        <f t="shared" si="388"/>
        <v>1.6225523154650857E-2</v>
      </c>
    </row>
    <row r="548" spans="1:10" x14ac:dyDescent="0.25">
      <c r="A548" s="11">
        <f t="shared" si="380"/>
        <v>1.8058533398554507E-2</v>
      </c>
      <c r="B548" s="6">
        <f t="shared" si="381"/>
        <v>5.1308073923479372E-2</v>
      </c>
      <c r="C548" s="10">
        <f t="shared" si="382"/>
        <v>4.0877615679149436E-5</v>
      </c>
      <c r="D548" s="6">
        <f t="shared" si="383"/>
        <v>1.8099411014233655E-2</v>
      </c>
      <c r="E548" s="6">
        <f t="shared" si="384"/>
        <v>1.4847472568964482E-2</v>
      </c>
      <c r="F548" s="10">
        <f t="shared" si="377"/>
        <v>3.2627172087198683E-5</v>
      </c>
      <c r="G548" s="10">
        <f t="shared" si="385"/>
        <v>4.6258140682558915E-5</v>
      </c>
      <c r="H548" s="10">
        <f t="shared" si="386"/>
        <v>3.9442656384878802E-5</v>
      </c>
      <c r="I548" s="6">
        <f t="shared" si="387"/>
        <v>1.6190351707362653E-2</v>
      </c>
      <c r="J548" s="6">
        <f t="shared" si="388"/>
        <v>1.6229794363747531E-2</v>
      </c>
    </row>
    <row r="549" spans="1:10" x14ac:dyDescent="0.25">
      <c r="A549" s="11">
        <f t="shared" si="380"/>
        <v>1.7123725073311447E-2</v>
      </c>
      <c r="B549" s="6">
        <f t="shared" si="381"/>
        <v>5.4109054110355236E-2</v>
      </c>
      <c r="C549" s="10">
        <f t="shared" si="382"/>
        <v>4.5462573551511656E-5</v>
      </c>
      <c r="D549" s="6">
        <f t="shared" si="383"/>
        <v>1.7169187646862958E-2</v>
      </c>
      <c r="E549" s="6">
        <f t="shared" si="384"/>
        <v>1.4209681092404136E-2</v>
      </c>
      <c r="F549" s="10">
        <f t="shared" si="377"/>
        <v>3.8473863973910646E-5</v>
      </c>
      <c r="G549" s="10">
        <f t="shared" si="385"/>
        <v>4.6258140682558915E-5</v>
      </c>
      <c r="H549" s="10">
        <f t="shared" si="386"/>
        <v>4.236600232823478E-5</v>
      </c>
      <c r="I549" s="6">
        <f t="shared" si="387"/>
        <v>1.6190351707362653E-2</v>
      </c>
      <c r="J549" s="6">
        <f t="shared" si="388"/>
        <v>1.6232717709690887E-2</v>
      </c>
    </row>
    <row r="550" spans="1:10" x14ac:dyDescent="0.25">
      <c r="A550" s="11">
        <f t="shared" si="380"/>
        <v>1.6655490104725411E-2</v>
      </c>
      <c r="B550" s="6">
        <f t="shared" si="381"/>
        <v>5.5630219269247445E-2</v>
      </c>
      <c r="C550" s="10">
        <f t="shared" si="382"/>
        <v>4.8054678508455737E-5</v>
      </c>
      <c r="D550" s="6">
        <f t="shared" si="383"/>
        <v>1.6703544783233867E-2</v>
      </c>
      <c r="E550" s="6">
        <f t="shared" si="384"/>
        <v>1.3885743280676693E-2</v>
      </c>
      <c r="F550" s="10">
        <f t="shared" si="377"/>
        <v>4.1937035324814934E-5</v>
      </c>
      <c r="G550" s="10">
        <f t="shared" si="385"/>
        <v>4.6258140682558915E-5</v>
      </c>
      <c r="H550" s="10">
        <f t="shared" si="386"/>
        <v>4.4097588003686928E-5</v>
      </c>
      <c r="I550" s="6">
        <f t="shared" si="387"/>
        <v>1.6190351707362653E-2</v>
      </c>
      <c r="J550" s="6">
        <f t="shared" si="388"/>
        <v>1.6234449295366341E-2</v>
      </c>
    </row>
    <row r="551" spans="1:10" x14ac:dyDescent="0.25">
      <c r="A551" s="11">
        <f t="shared" si="380"/>
        <v>1.6420942360791647E-2</v>
      </c>
      <c r="B551" s="6">
        <f t="shared" si="381"/>
        <v>5.6424810842462952E-2</v>
      </c>
      <c r="C551" s="10">
        <f t="shared" si="382"/>
        <v>4.9437255879001928E-5</v>
      </c>
      <c r="D551" s="6">
        <f t="shared" si="383"/>
        <v>1.6470379616670649E-2</v>
      </c>
      <c r="E551" s="6">
        <f t="shared" si="384"/>
        <v>1.372233542569283E-2</v>
      </c>
      <c r="F551" s="10">
        <f t="shared" si="377"/>
        <v>4.3829800415641607E-5</v>
      </c>
      <c r="G551" s="10">
        <f t="shared" si="385"/>
        <v>4.6258140682558915E-5</v>
      </c>
      <c r="H551" s="10">
        <f t="shared" si="386"/>
        <v>4.5043970549100257E-5</v>
      </c>
      <c r="I551" s="6">
        <f t="shared" si="387"/>
        <v>1.6190351707362653E-2</v>
      </c>
      <c r="J551" s="6">
        <f t="shared" si="388"/>
        <v>1.6235395677911754E-2</v>
      </c>
    </row>
    <row r="552" spans="1:10" x14ac:dyDescent="0.25">
      <c r="A552" s="11">
        <f t="shared" si="380"/>
        <v>1.6303450391412198E-2</v>
      </c>
      <c r="B552" s="6">
        <f t="shared" si="381"/>
        <v>5.6831440236154732E-2</v>
      </c>
      <c r="C552" s="10">
        <f t="shared" si="382"/>
        <v>5.0152369554590478E-5</v>
      </c>
      <c r="D552" s="6">
        <f t="shared" si="383"/>
        <v>1.6353602760966788E-2</v>
      </c>
      <c r="E552" s="6">
        <f t="shared" si="384"/>
        <v>1.3640190818493566E-2</v>
      </c>
      <c r="F552" s="10">
        <f t="shared" si="377"/>
        <v>4.4821099358871462E-5</v>
      </c>
      <c r="G552" s="10">
        <f t="shared" si="385"/>
        <v>4.6258140682558915E-5</v>
      </c>
      <c r="H552" s="10">
        <f t="shared" si="386"/>
        <v>4.5539620020715188E-5</v>
      </c>
      <c r="I552" s="6">
        <f t="shared" si="387"/>
        <v>1.6190351707362653E-2</v>
      </c>
      <c r="J552" s="6">
        <f t="shared" si="388"/>
        <v>1.6235891327383369E-2</v>
      </c>
    </row>
    <row r="553" spans="1:10" x14ac:dyDescent="0.25">
      <c r="A553" s="11">
        <f t="shared" si="380"/>
        <v>1.6244594674620489E-2</v>
      </c>
      <c r="B553" s="6">
        <f t="shared" si="381"/>
        <v>5.703734596777818E-2</v>
      </c>
      <c r="C553" s="10">
        <f t="shared" si="382"/>
        <v>5.0516441538012758E-5</v>
      </c>
      <c r="D553" s="6">
        <f t="shared" si="383"/>
        <v>1.62951111161585E-2</v>
      </c>
      <c r="E553" s="6">
        <f t="shared" si="384"/>
        <v>1.3598969044444331E-2</v>
      </c>
      <c r="F553" s="10">
        <f t="shared" si="377"/>
        <v>4.5328982884103917E-5</v>
      </c>
      <c r="G553" s="10">
        <f t="shared" si="385"/>
        <v>4.6258140682558915E-5</v>
      </c>
      <c r="H553" s="10">
        <f t="shared" si="386"/>
        <v>4.5793561783331416E-5</v>
      </c>
      <c r="I553" s="6">
        <f t="shared" si="387"/>
        <v>1.6190351707362653E-2</v>
      </c>
      <c r="J553" s="6">
        <f t="shared" si="388"/>
        <v>1.6236145269145984E-2</v>
      </c>
    </row>
    <row r="554" spans="1:10" x14ac:dyDescent="0.25">
      <c r="A554" s="11">
        <f t="shared" si="380"/>
        <v>1.6215111751114231E-2</v>
      </c>
      <c r="B554" s="6">
        <f t="shared" si="381"/>
        <v>5.7141053406492094E-2</v>
      </c>
      <c r="C554" s="10">
        <f t="shared" si="382"/>
        <v>5.0700310316825796E-5</v>
      </c>
      <c r="D554" s="6">
        <f t="shared" si="383"/>
        <v>1.6265812061431056E-2</v>
      </c>
      <c r="E554" s="6">
        <f t="shared" si="384"/>
        <v>1.3578301296973764E-2</v>
      </c>
      <c r="F554" s="10">
        <f t="shared" si="377"/>
        <v>4.5586300210485913E-5</v>
      </c>
      <c r="G554" s="10">
        <f t="shared" si="385"/>
        <v>4.6258140682558915E-5</v>
      </c>
      <c r="H554" s="10">
        <f t="shared" si="386"/>
        <v>4.5922220446522417E-5</v>
      </c>
      <c r="I554" s="6">
        <f t="shared" si="387"/>
        <v>1.6190351707362653E-2</v>
      </c>
      <c r="J554" s="6">
        <f t="shared" si="388"/>
        <v>1.6236273927809176E-2</v>
      </c>
    </row>
    <row r="555" spans="1:10" x14ac:dyDescent="0.25">
      <c r="A555" s="11">
        <f t="shared" si="380"/>
        <v>1.6200342684303291E-2</v>
      </c>
      <c r="B555" s="6">
        <f t="shared" si="381"/>
        <v>5.7193146133902466E-2</v>
      </c>
      <c r="C555" s="10">
        <f t="shared" si="382"/>
        <v>5.0792794482824876E-5</v>
      </c>
      <c r="D555" s="6">
        <f t="shared" si="383"/>
        <v>1.6251135478786115E-2</v>
      </c>
      <c r="E555" s="6">
        <f t="shared" si="384"/>
        <v>1.3567943476610505E-2</v>
      </c>
      <c r="F555" s="10">
        <f t="shared" si="377"/>
        <v>4.5715935672360872E-5</v>
      </c>
      <c r="G555" s="10">
        <f t="shared" si="385"/>
        <v>4.6258140682558915E-5</v>
      </c>
      <c r="H555" s="10">
        <f t="shared" si="386"/>
        <v>4.5987038177459897E-5</v>
      </c>
      <c r="I555" s="6">
        <f t="shared" si="387"/>
        <v>1.6190351707362653E-2</v>
      </c>
      <c r="J555" s="6">
        <f t="shared" si="388"/>
        <v>1.6236338745540112E-2</v>
      </c>
    </row>
    <row r="556" spans="1:10" x14ac:dyDescent="0.25">
      <c r="A556" s="11">
        <f t="shared" si="380"/>
        <v>1.6192944317680289E-2</v>
      </c>
      <c r="B556" s="6">
        <f t="shared" si="381"/>
        <v>5.721927701258149E-2</v>
      </c>
      <c r="C556" s="10">
        <f t="shared" si="382"/>
        <v>5.0839218351592177E-5</v>
      </c>
      <c r="D556" s="6">
        <f t="shared" si="383"/>
        <v>1.624378353603188E-2</v>
      </c>
      <c r="E556" s="6">
        <f t="shared" si="384"/>
        <v>1.3562753711212348E-2</v>
      </c>
      <c r="F556" s="10">
        <f t="shared" si="377"/>
        <v>4.5781060505236557E-5</v>
      </c>
      <c r="G556" s="10">
        <f t="shared" si="385"/>
        <v>4.6258140682558915E-5</v>
      </c>
      <c r="H556" s="10">
        <f t="shared" si="386"/>
        <v>4.6019600593897736E-5</v>
      </c>
      <c r="I556" s="6">
        <f t="shared" si="387"/>
        <v>1.6190351707362653E-2</v>
      </c>
      <c r="J556" s="6">
        <f t="shared" si="388"/>
        <v>1.6236371307956552E-2</v>
      </c>
    </row>
    <row r="557" spans="1:10" x14ac:dyDescent="0.25">
      <c r="A557" s="11">
        <f t="shared" si="380"/>
        <v>1.6189238203642625E-2</v>
      </c>
      <c r="B557" s="6">
        <f t="shared" si="381"/>
        <v>5.7232375909706472E-2</v>
      </c>
      <c r="C557" s="10">
        <f t="shared" si="382"/>
        <v>5.0862497706055109E-5</v>
      </c>
      <c r="D557" s="6">
        <f t="shared" si="383"/>
        <v>1.6240100701348681E-2</v>
      </c>
      <c r="E557" s="6">
        <f t="shared" si="384"/>
        <v>1.3560153677197673E-2</v>
      </c>
      <c r="F557" s="10">
        <f t="shared" si="377"/>
        <v>4.5813730653707984E-5</v>
      </c>
      <c r="G557" s="10">
        <f t="shared" si="385"/>
        <v>4.6258140682558915E-5</v>
      </c>
      <c r="H557" s="10">
        <f t="shared" si="386"/>
        <v>4.6035935668133449E-5</v>
      </c>
      <c r="I557" s="6">
        <f t="shared" si="387"/>
        <v>1.6190351707362653E-2</v>
      </c>
      <c r="J557" s="6">
        <f t="shared" si="388"/>
        <v>1.6236387643030786E-2</v>
      </c>
    </row>
    <row r="558" spans="1:10" x14ac:dyDescent="0.25">
      <c r="A558" s="11">
        <f t="shared" si="380"/>
        <v>1.6187381674483678E-2</v>
      </c>
      <c r="B558" s="6">
        <f t="shared" si="381"/>
        <v>5.7238939885082406E-2</v>
      </c>
      <c r="C558" s="10">
        <f t="shared" si="382"/>
        <v>5.0874165204473244E-5</v>
      </c>
      <c r="D558" s="6">
        <f t="shared" si="383"/>
        <v>1.6238255839688152E-2</v>
      </c>
      <c r="E558" s="6">
        <f t="shared" si="384"/>
        <v>1.3558851151623325E-2</v>
      </c>
      <c r="F558" s="10">
        <f t="shared" si="377"/>
        <v>4.5830108076591567E-5</v>
      </c>
      <c r="G558" s="10">
        <f t="shared" si="385"/>
        <v>4.6258140682558915E-5</v>
      </c>
      <c r="H558" s="10">
        <f t="shared" si="386"/>
        <v>4.6044124379575238E-5</v>
      </c>
      <c r="I558" s="6">
        <f t="shared" si="387"/>
        <v>1.6190351707362653E-2</v>
      </c>
      <c r="J558" s="6">
        <f t="shared" si="388"/>
        <v>1.6236395831742228E-2</v>
      </c>
    </row>
    <row r="559" spans="1:10" x14ac:dyDescent="0.25">
      <c r="A559" s="11">
        <f t="shared" ref="A559:A571" si="389">A558+(J558-D558)/2</f>
        <v>1.6186451670510714E-2</v>
      </c>
      <c r="B559" s="6">
        <f t="shared" ref="B559:B571" si="390">$D$13/A559/0.167</f>
        <v>5.724222858865901E-2</v>
      </c>
      <c r="C559" s="10">
        <f t="shared" ref="C559:C571" si="391">B559^2/2/32.2</f>
        <v>5.0880011394352334E-5</v>
      </c>
      <c r="D559" s="6">
        <f t="shared" ref="D559:D571" si="392">A559+C559</f>
        <v>1.6237331681905068E-2</v>
      </c>
      <c r="E559" s="6">
        <f t="shared" ref="E559:E571" si="393">A559*0.167/(0.167+2*A559)</f>
        <v>1.3558198650253154E-2</v>
      </c>
      <c r="F559" s="10">
        <f t="shared" si="377"/>
        <v>4.583831508045972E-5</v>
      </c>
      <c r="G559" s="10">
        <f t="shared" ref="G559:G571" si="394">G558</f>
        <v>4.6258140682558915E-5</v>
      </c>
      <c r="H559" s="10">
        <f t="shared" si="378"/>
        <v>4.6048227881509321E-5</v>
      </c>
      <c r="I559" s="6">
        <f t="shared" ref="I559:I571" si="395">I558</f>
        <v>1.6190351707362653E-2</v>
      </c>
      <c r="J559" s="6">
        <f t="shared" si="379"/>
        <v>1.6236399935244162E-2</v>
      </c>
    </row>
    <row r="560" spans="1:10" x14ac:dyDescent="0.25">
      <c r="A560" s="11">
        <f t="shared" si="389"/>
        <v>1.6185985797180259E-2</v>
      </c>
      <c r="B560" s="6">
        <f t="shared" si="390"/>
        <v>5.7243876163790328E-2</v>
      </c>
      <c r="C560" s="10">
        <f t="shared" si="391"/>
        <v>5.0882940345580155E-5</v>
      </c>
      <c r="D560" s="6">
        <f t="shared" si="392"/>
        <v>1.6236868737525841E-2</v>
      </c>
      <c r="E560" s="6">
        <f t="shared" si="393"/>
        <v>1.3557871783646255E-2</v>
      </c>
      <c r="F560" s="10">
        <f t="shared" si="377"/>
        <v>4.584242701184371E-5</v>
      </c>
      <c r="G560" s="10">
        <f t="shared" si="394"/>
        <v>4.6258140682558915E-5</v>
      </c>
      <c r="H560" s="10">
        <f t="shared" si="378"/>
        <v>4.6050283847201312E-5</v>
      </c>
      <c r="I560" s="6">
        <f t="shared" si="395"/>
        <v>1.6190351707362653E-2</v>
      </c>
      <c r="J560" s="6">
        <f t="shared" si="379"/>
        <v>1.6236401991209855E-2</v>
      </c>
    </row>
    <row r="561" spans="1:10" x14ac:dyDescent="0.25">
      <c r="A561" s="11">
        <f t="shared" si="389"/>
        <v>1.6185752424022266E-2</v>
      </c>
      <c r="B561" s="6">
        <f t="shared" si="390"/>
        <v>5.7244701530681286E-2</v>
      </c>
      <c r="C561" s="10">
        <f t="shared" si="391"/>
        <v>5.0884407660509072E-5</v>
      </c>
      <c r="D561" s="6">
        <f t="shared" si="392"/>
        <v>1.6236636831682777E-2</v>
      </c>
      <c r="E561" s="6">
        <f t="shared" si="393"/>
        <v>1.3557708042941674E-2</v>
      </c>
      <c r="F561" s="10">
        <f t="shared" si="377"/>
        <v>4.5844487015897957E-5</v>
      </c>
      <c r="G561" s="10">
        <f t="shared" si="394"/>
        <v>4.6258140682558915E-5</v>
      </c>
      <c r="H561" s="10">
        <f t="shared" si="378"/>
        <v>4.6051313849228436E-5</v>
      </c>
      <c r="I561" s="6">
        <f t="shared" si="395"/>
        <v>1.6190351707362653E-2</v>
      </c>
      <c r="J561" s="6">
        <f t="shared" si="379"/>
        <v>1.6236403021211883E-2</v>
      </c>
    </row>
    <row r="562" spans="1:10" x14ac:dyDescent="0.25">
      <c r="A562" s="11">
        <f t="shared" si="389"/>
        <v>1.6185635518786819E-2</v>
      </c>
      <c r="B562" s="6">
        <f t="shared" si="390"/>
        <v>5.7245114996393072E-2</v>
      </c>
      <c r="C562" s="10">
        <f t="shared" si="391"/>
        <v>5.0885142716619045E-5</v>
      </c>
      <c r="D562" s="6">
        <f t="shared" si="392"/>
        <v>1.623652066150344E-2</v>
      </c>
      <c r="E562" s="6">
        <f t="shared" si="393"/>
        <v>1.3557626018886089E-2</v>
      </c>
      <c r="F562" s="10">
        <f t="shared" si="377"/>
        <v>4.5845518994639906E-5</v>
      </c>
      <c r="G562" s="10">
        <f t="shared" si="394"/>
        <v>4.6258140682558915E-5</v>
      </c>
      <c r="H562" s="10">
        <f t="shared" si="378"/>
        <v>4.6051829838599411E-5</v>
      </c>
      <c r="I562" s="6">
        <f t="shared" si="395"/>
        <v>1.6190351707362653E-2</v>
      </c>
      <c r="J562" s="6">
        <f t="shared" si="379"/>
        <v>1.6236403537201252E-2</v>
      </c>
    </row>
    <row r="563" spans="1:10" x14ac:dyDescent="0.25">
      <c r="A563" s="11">
        <f t="shared" si="389"/>
        <v>1.6185576956635726E-2</v>
      </c>
      <c r="B563" s="6">
        <f t="shared" si="390"/>
        <v>5.7245322118887554E-2</v>
      </c>
      <c r="C563" s="10">
        <f t="shared" si="391"/>
        <v>5.0885510939366403E-5</v>
      </c>
      <c r="D563" s="6">
        <f t="shared" si="392"/>
        <v>1.6236462467575093E-2</v>
      </c>
      <c r="E563" s="6">
        <f t="shared" si="393"/>
        <v>1.3557584929934228E-2</v>
      </c>
      <c r="F563" s="10">
        <f t="shared" si="377"/>
        <v>4.5846035962612975E-5</v>
      </c>
      <c r="G563" s="10">
        <f t="shared" si="394"/>
        <v>4.6258140682558915E-5</v>
      </c>
      <c r="H563" s="10">
        <f t="shared" si="378"/>
        <v>4.6052088322585945E-5</v>
      </c>
      <c r="I563" s="6">
        <f t="shared" si="395"/>
        <v>1.6190351707362653E-2</v>
      </c>
      <c r="J563" s="6">
        <f t="shared" si="379"/>
        <v>1.623640379568524E-2</v>
      </c>
    </row>
    <row r="564" spans="1:10" x14ac:dyDescent="0.25">
      <c r="A564" s="11">
        <f t="shared" si="389"/>
        <v>1.6185547620690799E-2</v>
      </c>
      <c r="B564" s="6">
        <f t="shared" si="390"/>
        <v>5.7245425874760156E-2</v>
      </c>
      <c r="C564" s="10">
        <f t="shared" si="391"/>
        <v>5.0885695397246261E-5</v>
      </c>
      <c r="D564" s="6">
        <f t="shared" si="392"/>
        <v>1.6236433316088046E-2</v>
      </c>
      <c r="E564" s="6">
        <f t="shared" si="393"/>
        <v>1.3557564346942151E-2</v>
      </c>
      <c r="F564" s="10">
        <f t="shared" si="377"/>
        <v>4.5846294933904421E-5</v>
      </c>
      <c r="G564" s="10">
        <f t="shared" si="394"/>
        <v>4.6258140682558915E-5</v>
      </c>
      <c r="H564" s="10">
        <f t="shared" si="378"/>
        <v>4.6052217808231668E-5</v>
      </c>
      <c r="I564" s="6">
        <f t="shared" si="395"/>
        <v>1.6190351707362653E-2</v>
      </c>
      <c r="J564" s="6">
        <f t="shared" si="379"/>
        <v>1.6236403925170884E-2</v>
      </c>
    </row>
    <row r="565" spans="1:10" x14ac:dyDescent="0.25">
      <c r="A565" s="11">
        <f t="shared" si="389"/>
        <v>1.618553292523222E-2</v>
      </c>
      <c r="B565" s="6">
        <f t="shared" si="390"/>
        <v>5.7245477850051227E-2</v>
      </c>
      <c r="C565" s="10">
        <f t="shared" si="391"/>
        <v>5.0885787799389835E-5</v>
      </c>
      <c r="D565" s="6">
        <f t="shared" si="392"/>
        <v>1.6236418713031608E-2</v>
      </c>
      <c r="E565" s="6">
        <f t="shared" si="393"/>
        <v>1.3557554036156466E-2</v>
      </c>
      <c r="F565" s="10">
        <f t="shared" si="377"/>
        <v>4.5846424662928264E-5</v>
      </c>
      <c r="G565" s="10">
        <f t="shared" si="394"/>
        <v>4.6258140682558915E-5</v>
      </c>
      <c r="H565" s="10">
        <f t="shared" si="378"/>
        <v>4.6052282672743589E-5</v>
      </c>
      <c r="I565" s="6">
        <f t="shared" si="395"/>
        <v>1.6190351707362653E-2</v>
      </c>
      <c r="J565" s="6">
        <f t="shared" si="379"/>
        <v>1.6236403990035397E-2</v>
      </c>
    </row>
    <row r="566" spans="1:10" x14ac:dyDescent="0.25">
      <c r="A566" s="11">
        <f t="shared" si="389"/>
        <v>1.6185525563734114E-2</v>
      </c>
      <c r="B566" s="6">
        <f t="shared" si="390"/>
        <v>5.7245503886430148E-2</v>
      </c>
      <c r="C566" s="10">
        <f t="shared" si="391"/>
        <v>5.0885834087131812E-5</v>
      </c>
      <c r="D566" s="6">
        <f t="shared" si="392"/>
        <v>1.6236411397821247E-2</v>
      </c>
      <c r="E566" s="6">
        <f t="shared" si="393"/>
        <v>1.3557548871101856E-2</v>
      </c>
      <c r="F566" s="10">
        <f t="shared" si="377"/>
        <v>4.5846489649173795E-5</v>
      </c>
      <c r="G566" s="10">
        <f t="shared" si="394"/>
        <v>4.6258140682558915E-5</v>
      </c>
      <c r="H566" s="10">
        <f t="shared" si="378"/>
        <v>4.6052315165866358E-5</v>
      </c>
      <c r="I566" s="6">
        <f t="shared" si="395"/>
        <v>1.6190351707362653E-2</v>
      </c>
      <c r="J566" s="6">
        <f t="shared" si="379"/>
        <v>1.623640402252852E-2</v>
      </c>
    </row>
    <row r="567" spans="1:10" x14ac:dyDescent="0.25">
      <c r="A567" s="11">
        <f t="shared" si="389"/>
        <v>1.6185521876087752E-2</v>
      </c>
      <c r="B567" s="6">
        <f t="shared" si="390"/>
        <v>5.7245516929023146E-2</v>
      </c>
      <c r="C567" s="10">
        <f t="shared" si="391"/>
        <v>5.088585727439558E-5</v>
      </c>
      <c r="D567" s="6">
        <f t="shared" si="392"/>
        <v>1.6236407733362147E-2</v>
      </c>
      <c r="E567" s="6">
        <f t="shared" si="393"/>
        <v>1.3557546283734897E-2</v>
      </c>
      <c r="F567" s="10">
        <f t="shared" si="377"/>
        <v>4.584652220323147E-5</v>
      </c>
      <c r="G567" s="10">
        <f t="shared" si="394"/>
        <v>4.6258140682558915E-5</v>
      </c>
      <c r="H567" s="10">
        <f t="shared" si="378"/>
        <v>4.6052331442895196E-5</v>
      </c>
      <c r="I567" s="6">
        <f t="shared" si="395"/>
        <v>1.6190351707362653E-2</v>
      </c>
      <c r="J567" s="6">
        <f t="shared" si="379"/>
        <v>1.6236404038805548E-2</v>
      </c>
    </row>
    <row r="568" spans="1:10" x14ac:dyDescent="0.25">
      <c r="A568" s="11">
        <f t="shared" si="389"/>
        <v>1.6185520028809453E-2</v>
      </c>
      <c r="B568" s="6">
        <f t="shared" si="390"/>
        <v>5.7245523462542046E-2</v>
      </c>
      <c r="C568" s="10">
        <f t="shared" si="391"/>
        <v>5.0885868889758569E-5</v>
      </c>
      <c r="D568" s="6">
        <f t="shared" si="392"/>
        <v>1.6236405897699212E-2</v>
      </c>
      <c r="E568" s="6">
        <f t="shared" si="393"/>
        <v>1.3557544987627131E-2</v>
      </c>
      <c r="F568" s="10">
        <f t="shared" si="377"/>
        <v>4.5846538510773206E-5</v>
      </c>
      <c r="G568" s="10">
        <f t="shared" si="394"/>
        <v>4.6258140682558915E-5</v>
      </c>
      <c r="H568" s="10">
        <f t="shared" si="378"/>
        <v>4.6052339596666061E-5</v>
      </c>
      <c r="I568" s="6">
        <f t="shared" si="395"/>
        <v>1.6190351707362653E-2</v>
      </c>
      <c r="J568" s="6">
        <f t="shared" si="379"/>
        <v>1.6236404046959318E-2</v>
      </c>
    </row>
    <row r="569" spans="1:10" x14ac:dyDescent="0.25">
      <c r="A569" s="11">
        <f t="shared" si="389"/>
        <v>1.6185519103439506E-2</v>
      </c>
      <c r="B569" s="6">
        <f t="shared" si="390"/>
        <v>5.7245526735423609E-2</v>
      </c>
      <c r="C569" s="10">
        <f t="shared" si="391"/>
        <v>5.0885874708324521E-5</v>
      </c>
      <c r="D569" s="6">
        <f t="shared" si="392"/>
        <v>1.623640497814783E-2</v>
      </c>
      <c r="E569" s="6">
        <f t="shared" si="393"/>
        <v>1.3557544338358846E-2</v>
      </c>
      <c r="F569" s="10">
        <f t="shared" si="377"/>
        <v>4.5846546679826253E-5</v>
      </c>
      <c r="G569" s="10">
        <f t="shared" si="394"/>
        <v>4.6258140682558915E-5</v>
      </c>
      <c r="H569" s="10">
        <f t="shared" si="378"/>
        <v>4.605234368119258E-5</v>
      </c>
      <c r="I569" s="6">
        <f t="shared" si="395"/>
        <v>1.6190351707362653E-2</v>
      </c>
      <c r="J569" s="6">
        <f t="shared" si="379"/>
        <v>1.6236404051043846E-2</v>
      </c>
    </row>
    <row r="570" spans="1:10" x14ac:dyDescent="0.25">
      <c r="A570" s="11">
        <f t="shared" si="389"/>
        <v>1.6185518639887514E-2</v>
      </c>
      <c r="B570" s="6">
        <f t="shared" si="390"/>
        <v>5.7245528374931028E-2</v>
      </c>
      <c r="C570" s="10">
        <f t="shared" si="391"/>
        <v>5.0885877623059517E-5</v>
      </c>
      <c r="D570" s="6">
        <f t="shared" si="392"/>
        <v>1.6236404517510572E-2</v>
      </c>
      <c r="E570" s="6">
        <f t="shared" si="393"/>
        <v>1.3557544013116372E-2</v>
      </c>
      <c r="F570" s="10">
        <f t="shared" si="377"/>
        <v>4.5846550772007477E-5</v>
      </c>
      <c r="G570" s="10">
        <f t="shared" si="394"/>
        <v>4.6258140682558915E-5</v>
      </c>
      <c r="H570" s="10">
        <f t="shared" si="378"/>
        <v>4.6052345727283199E-5</v>
      </c>
      <c r="I570" s="6">
        <f t="shared" si="395"/>
        <v>1.6190351707362653E-2</v>
      </c>
      <c r="J570" s="6">
        <f t="shared" si="379"/>
        <v>1.6236404053089938E-2</v>
      </c>
    </row>
    <row r="571" spans="1:10" x14ac:dyDescent="0.25">
      <c r="A571" s="25">
        <f t="shared" si="389"/>
        <v>1.6185518407677197E-2</v>
      </c>
      <c r="B571" s="6">
        <f t="shared" si="390"/>
        <v>5.7245529196220897E-2</v>
      </c>
      <c r="C571" s="10">
        <f t="shared" si="391"/>
        <v>5.0885879083158059E-5</v>
      </c>
      <c r="D571" s="6">
        <f t="shared" si="392"/>
        <v>1.6236404286760354E-2</v>
      </c>
      <c r="E571" s="6">
        <f t="shared" si="393"/>
        <v>1.3557543850190401E-2</v>
      </c>
      <c r="F571" s="10">
        <f t="shared" si="377"/>
        <v>4.5846552821932377E-5</v>
      </c>
      <c r="G571" s="10">
        <f t="shared" si="394"/>
        <v>4.6258140682558915E-5</v>
      </c>
      <c r="H571" s="10">
        <f t="shared" si="378"/>
        <v>4.6052346752245649E-5</v>
      </c>
      <c r="I571" s="6">
        <f t="shared" si="395"/>
        <v>1.6190351707362653E-2</v>
      </c>
      <c r="J571" s="6">
        <f t="shared" si="379"/>
        <v>1.6236404054114899E-2</v>
      </c>
    </row>
    <row r="573" spans="1:10" x14ac:dyDescent="0.25">
      <c r="A573" s="8" t="s">
        <v>82</v>
      </c>
      <c r="B573">
        <f>B540+1</f>
        <v>18</v>
      </c>
      <c r="C573" t="s">
        <v>83</v>
      </c>
      <c r="D573">
        <f>D$12/100</f>
        <v>1</v>
      </c>
      <c r="E573" t="s">
        <v>15</v>
      </c>
    </row>
    <row r="574" spans="1:10" x14ac:dyDescent="0.25">
      <c r="A574" s="4" t="s">
        <v>89</v>
      </c>
      <c r="B574" s="4" t="s">
        <v>86</v>
      </c>
      <c r="C574" s="4" t="s">
        <v>88</v>
      </c>
      <c r="D574" s="4" t="s">
        <v>91</v>
      </c>
      <c r="E574" s="4" t="s">
        <v>93</v>
      </c>
      <c r="F574" s="4" t="s">
        <v>95</v>
      </c>
      <c r="G574" s="4" t="s">
        <v>95</v>
      </c>
      <c r="H574" s="4" t="s">
        <v>97</v>
      </c>
      <c r="I574" s="4" t="s">
        <v>99</v>
      </c>
      <c r="J574" s="4" t="s">
        <v>99</v>
      </c>
    </row>
    <row r="575" spans="1:10" x14ac:dyDescent="0.25">
      <c r="A575" s="4" t="s">
        <v>84</v>
      </c>
      <c r="B575" s="4" t="s">
        <v>85</v>
      </c>
      <c r="C575" s="4" t="s">
        <v>87</v>
      </c>
      <c r="D575" s="4" t="s">
        <v>90</v>
      </c>
      <c r="E575" s="4" t="s">
        <v>92</v>
      </c>
      <c r="F575" s="4" t="s">
        <v>94</v>
      </c>
      <c r="G575" s="4" t="s">
        <v>28</v>
      </c>
      <c r="H575" s="4" t="s">
        <v>96</v>
      </c>
      <c r="I575" s="4" t="s">
        <v>32</v>
      </c>
      <c r="J575" s="4" t="s">
        <v>98</v>
      </c>
    </row>
    <row r="576" spans="1:10" x14ac:dyDescent="0.25">
      <c r="A576" s="4" t="s">
        <v>0</v>
      </c>
      <c r="B576" s="4" t="s">
        <v>22</v>
      </c>
      <c r="C576" s="4" t="s">
        <v>0</v>
      </c>
      <c r="D576" s="4" t="s">
        <v>0</v>
      </c>
      <c r="E576" s="4" t="s">
        <v>0</v>
      </c>
      <c r="F576" s="4" t="s">
        <v>20</v>
      </c>
      <c r="G576" s="4" t="s">
        <v>20</v>
      </c>
      <c r="H576" s="4" t="s">
        <v>0</v>
      </c>
      <c r="I576" s="4" t="s">
        <v>0</v>
      </c>
      <c r="J576" s="4" t="s">
        <v>0</v>
      </c>
    </row>
    <row r="577" spans="1:10" x14ac:dyDescent="0.25">
      <c r="A577" s="11">
        <f>A$27</f>
        <v>4.5999999999999999E-2</v>
      </c>
      <c r="B577" s="6">
        <f>$D$13/A577/0.167</f>
        <v>2.0142360142666429E-2</v>
      </c>
      <c r="C577" s="10">
        <f>B577^2/2/32.2</f>
        <v>6.2999172688956077E-6</v>
      </c>
      <c r="D577" s="6">
        <f>A577+C577</f>
        <v>4.6006299917268893E-2</v>
      </c>
      <c r="E577" s="6">
        <f>A577*0.167/(0.167+2*A577)</f>
        <v>2.966023166023166E-2</v>
      </c>
      <c r="F577" s="10">
        <f t="shared" ref="F577:F604" si="396">$D$15^2*B577^2/($D$14^2*E577^1.333)</f>
        <v>1.9990924920768716E-6</v>
      </c>
      <c r="G577" s="10">
        <f>F571</f>
        <v>4.5846552821932377E-5</v>
      </c>
      <c r="H577" s="10">
        <f>((G577+F577)/2)*D$23</f>
        <v>2.3922822657004623E-5</v>
      </c>
      <c r="I577" s="6">
        <f>D571</f>
        <v>1.6236404286760354E-2</v>
      </c>
      <c r="J577" s="6">
        <f>H577+I577</f>
        <v>1.6260327109417359E-2</v>
      </c>
    </row>
    <row r="578" spans="1:10" x14ac:dyDescent="0.25">
      <c r="A578" s="11">
        <f>A577+(J577-D577)/2</f>
        <v>3.1127013596074234E-2</v>
      </c>
      <c r="B578" s="6">
        <f>$D$13/A578/0.167</f>
        <v>2.9766702921976203E-2</v>
      </c>
      <c r="C578" s="10">
        <f>B578^2/2/32.2</f>
        <v>1.3758642901322772E-5</v>
      </c>
      <c r="D578" s="6">
        <f>A578+C578</f>
        <v>3.1140772238975555E-2</v>
      </c>
      <c r="E578" s="6">
        <f>A578*0.167/(0.167+2*A578)</f>
        <v>2.2674460004960061E-2</v>
      </c>
      <c r="F578" s="10">
        <f t="shared" si="396"/>
        <v>6.2452746528579759E-6</v>
      </c>
      <c r="G578" s="10">
        <f>G577</f>
        <v>4.5846552821932377E-5</v>
      </c>
      <c r="H578" s="10">
        <f t="shared" ref="H578:H604" si="397">((G578+F578)/2)*D$23</f>
        <v>2.6045913737395177E-5</v>
      </c>
      <c r="I578" s="6">
        <f>I577</f>
        <v>1.6236404286760354E-2</v>
      </c>
      <c r="J578" s="6">
        <f t="shared" ref="J578:J604" si="398">H578+I578</f>
        <v>1.6262450200497748E-2</v>
      </c>
    </row>
    <row r="579" spans="1:10" x14ac:dyDescent="0.25">
      <c r="A579" s="11">
        <f t="shared" ref="A579:A591" si="399">A578+(J578-D578)/2</f>
        <v>2.3687852576835332E-2</v>
      </c>
      <c r="B579" s="6">
        <f t="shared" ref="B579:B591" si="400">$D$13/A579/0.167</f>
        <v>3.9114924561323046E-2</v>
      </c>
      <c r="C579" s="10">
        <f t="shared" ref="C579:C591" si="401">B579^2/2/32.2</f>
        <v>2.3757411854627215E-5</v>
      </c>
      <c r="D579" s="6">
        <f t="shared" ref="D579:D591" si="402">A579+C579</f>
        <v>2.3711609988689958E-2</v>
      </c>
      <c r="E579" s="6">
        <f t="shared" ref="E579:E591" si="403">A579*0.167/(0.167+2*A579)</f>
        <v>1.8452983641480354E-2</v>
      </c>
      <c r="F579" s="10">
        <f t="shared" si="396"/>
        <v>1.4191851400148329E-5</v>
      </c>
      <c r="G579" s="10">
        <f t="shared" ref="G579:G591" si="404">G578</f>
        <v>4.5846552821932377E-5</v>
      </c>
      <c r="H579" s="10">
        <f t="shared" ref="H579:H591" si="405">((G579+F579)/2)*D$23</f>
        <v>3.0019202111040352E-5</v>
      </c>
      <c r="I579" s="6">
        <f t="shared" ref="I579:I591" si="406">I578</f>
        <v>1.6236404286760354E-2</v>
      </c>
      <c r="J579" s="6">
        <f t="shared" ref="J579:J591" si="407">H579+I579</f>
        <v>1.6266423488871393E-2</v>
      </c>
    </row>
    <row r="580" spans="1:10" x14ac:dyDescent="0.25">
      <c r="A580" s="11">
        <f t="shared" si="399"/>
        <v>1.9965259326926048E-2</v>
      </c>
      <c r="B580" s="6">
        <f t="shared" si="400"/>
        <v>4.6408040656555391E-2</v>
      </c>
      <c r="C580" s="10">
        <f t="shared" si="401"/>
        <v>3.3442643440690963E-5</v>
      </c>
      <c r="D580" s="6">
        <f t="shared" si="402"/>
        <v>1.9998701970366739E-2</v>
      </c>
      <c r="E580" s="6">
        <f t="shared" si="403"/>
        <v>1.6112646550574827E-2</v>
      </c>
      <c r="F580" s="10">
        <f t="shared" si="396"/>
        <v>2.3936125255700329E-5</v>
      </c>
      <c r="G580" s="10">
        <f t="shared" si="404"/>
        <v>4.5846552821932377E-5</v>
      </c>
      <c r="H580" s="10">
        <f t="shared" si="405"/>
        <v>3.4891339038816351E-5</v>
      </c>
      <c r="I580" s="6">
        <f t="shared" si="406"/>
        <v>1.6236404286760354E-2</v>
      </c>
      <c r="J580" s="6">
        <f t="shared" si="407"/>
        <v>1.6271295625799171E-2</v>
      </c>
    </row>
    <row r="581" spans="1:10" x14ac:dyDescent="0.25">
      <c r="A581" s="11">
        <f t="shared" si="399"/>
        <v>1.8101556154642262E-2</v>
      </c>
      <c r="B581" s="6">
        <f t="shared" si="400"/>
        <v>5.1186127791838287E-2</v>
      </c>
      <c r="C581" s="10">
        <f t="shared" si="401"/>
        <v>4.0683535377677016E-5</v>
      </c>
      <c r="D581" s="6">
        <f t="shared" si="402"/>
        <v>1.8142239690019938E-2</v>
      </c>
      <c r="E581" s="6">
        <f t="shared" si="403"/>
        <v>1.4876543195973166E-2</v>
      </c>
      <c r="F581" s="10">
        <f t="shared" si="396"/>
        <v>3.2387705752025844E-5</v>
      </c>
      <c r="G581" s="10">
        <f t="shared" si="404"/>
        <v>4.5846552821932377E-5</v>
      </c>
      <c r="H581" s="10">
        <f t="shared" si="405"/>
        <v>3.9117129286979111E-5</v>
      </c>
      <c r="I581" s="6">
        <f t="shared" si="406"/>
        <v>1.6236404286760354E-2</v>
      </c>
      <c r="J581" s="6">
        <f t="shared" si="407"/>
        <v>1.6275521416047333E-2</v>
      </c>
    </row>
    <row r="582" spans="1:10" x14ac:dyDescent="0.25">
      <c r="A582" s="11">
        <f t="shared" si="399"/>
        <v>1.716819701765596E-2</v>
      </c>
      <c r="B582" s="6">
        <f t="shared" si="400"/>
        <v>5.3968891760141337E-2</v>
      </c>
      <c r="C582" s="10">
        <f t="shared" si="401"/>
        <v>4.522734903443868E-5</v>
      </c>
      <c r="D582" s="6">
        <f t="shared" si="402"/>
        <v>1.7213424366690398E-2</v>
      </c>
      <c r="E582" s="6">
        <f t="shared" si="403"/>
        <v>1.42402913079177E-2</v>
      </c>
      <c r="F582" s="10">
        <f t="shared" si="396"/>
        <v>3.8165167796540949E-5</v>
      </c>
      <c r="G582" s="10">
        <f t="shared" si="404"/>
        <v>4.5846552821932377E-5</v>
      </c>
      <c r="H582" s="10">
        <f t="shared" si="405"/>
        <v>4.2005860309236666E-5</v>
      </c>
      <c r="I582" s="6">
        <f t="shared" si="406"/>
        <v>1.6236404286760354E-2</v>
      </c>
      <c r="J582" s="6">
        <f t="shared" si="407"/>
        <v>1.6278410147069593E-2</v>
      </c>
    </row>
    <row r="583" spans="1:10" x14ac:dyDescent="0.25">
      <c r="A583" s="11">
        <f t="shared" si="399"/>
        <v>1.6700689907845557E-2</v>
      </c>
      <c r="B583" s="6">
        <f t="shared" si="400"/>
        <v>5.5479658126421888E-2</v>
      </c>
      <c r="C583" s="10">
        <f t="shared" si="401"/>
        <v>4.7794914065600158E-5</v>
      </c>
      <c r="D583" s="6">
        <f t="shared" si="402"/>
        <v>1.6748484821911158E-2</v>
      </c>
      <c r="E583" s="6">
        <f t="shared" si="403"/>
        <v>1.3917145766038447E-2</v>
      </c>
      <c r="F583" s="10">
        <f t="shared" si="396"/>
        <v>4.1584932649677242E-5</v>
      </c>
      <c r="G583" s="10">
        <f t="shared" si="404"/>
        <v>4.5846552821932377E-5</v>
      </c>
      <c r="H583" s="10">
        <f t="shared" si="405"/>
        <v>4.3715742735804809E-5</v>
      </c>
      <c r="I583" s="6">
        <f t="shared" si="406"/>
        <v>1.6236404286760354E-2</v>
      </c>
      <c r="J583" s="6">
        <f t="shared" si="407"/>
        <v>1.6280120029496158E-2</v>
      </c>
    </row>
    <row r="584" spans="1:10" x14ac:dyDescent="0.25">
      <c r="A584" s="11">
        <f t="shared" si="399"/>
        <v>1.6466507511638057E-2</v>
      </c>
      <c r="B584" s="6">
        <f t="shared" si="400"/>
        <v>5.6268675425423263E-2</v>
      </c>
      <c r="C584" s="10">
        <f t="shared" si="401"/>
        <v>4.9164034691484961E-5</v>
      </c>
      <c r="D584" s="6">
        <f t="shared" si="402"/>
        <v>1.6515671546329543E-2</v>
      </c>
      <c r="E584" s="6">
        <f t="shared" si="403"/>
        <v>1.3754140376082523E-2</v>
      </c>
      <c r="F584" s="10">
        <f t="shared" si="396"/>
        <v>4.3453266214216435E-5</v>
      </c>
      <c r="G584" s="10">
        <f t="shared" si="404"/>
        <v>4.5846552821932377E-5</v>
      </c>
      <c r="H584" s="10">
        <f t="shared" si="405"/>
        <v>4.4649909518074406E-5</v>
      </c>
      <c r="I584" s="6">
        <f t="shared" si="406"/>
        <v>1.6236404286760354E-2</v>
      </c>
      <c r="J584" s="6">
        <f t="shared" si="407"/>
        <v>1.6281054196278427E-2</v>
      </c>
    </row>
    <row r="585" spans="1:10" x14ac:dyDescent="0.25">
      <c r="A585" s="11">
        <f t="shared" si="399"/>
        <v>1.6349198836612497E-2</v>
      </c>
      <c r="B585" s="6">
        <f t="shared" si="400"/>
        <v>5.6672414093327753E-2</v>
      </c>
      <c r="C585" s="10">
        <f t="shared" si="401"/>
        <v>4.9872088806919466E-5</v>
      </c>
      <c r="D585" s="6">
        <f t="shared" si="402"/>
        <v>1.6399070925419416E-2</v>
      </c>
      <c r="E585" s="6">
        <f t="shared" si="403"/>
        <v>1.3672198863518274E-2</v>
      </c>
      <c r="F585" s="10">
        <f t="shared" si="396"/>
        <v>4.4431575946689045E-5</v>
      </c>
      <c r="G585" s="10">
        <f t="shared" si="404"/>
        <v>4.5846552821932377E-5</v>
      </c>
      <c r="H585" s="10">
        <f t="shared" si="405"/>
        <v>4.5139064384310711E-5</v>
      </c>
      <c r="I585" s="6">
        <f t="shared" si="406"/>
        <v>1.6236404286760354E-2</v>
      </c>
      <c r="J585" s="6">
        <f t="shared" si="407"/>
        <v>1.6281543351144664E-2</v>
      </c>
    </row>
    <row r="586" spans="1:10" x14ac:dyDescent="0.25">
      <c r="A586" s="11">
        <f t="shared" si="399"/>
        <v>1.6290435049475121E-2</v>
      </c>
      <c r="B586" s="6">
        <f t="shared" si="400"/>
        <v>5.6876846060198334E-2</v>
      </c>
      <c r="C586" s="10">
        <f t="shared" si="401"/>
        <v>5.0232540648377307E-5</v>
      </c>
      <c r="D586" s="6">
        <f t="shared" si="402"/>
        <v>1.6340667590123498E-2</v>
      </c>
      <c r="E586" s="6">
        <f t="shared" si="403"/>
        <v>1.3631079230757671E-2</v>
      </c>
      <c r="F586" s="10">
        <f t="shared" si="396"/>
        <v>4.4932753536095463E-5</v>
      </c>
      <c r="G586" s="10">
        <f t="shared" si="404"/>
        <v>4.5846552821932377E-5</v>
      </c>
      <c r="H586" s="10">
        <f t="shared" si="405"/>
        <v>4.5389653179013923E-5</v>
      </c>
      <c r="I586" s="6">
        <f t="shared" si="406"/>
        <v>1.6236404286760354E-2</v>
      </c>
      <c r="J586" s="6">
        <f t="shared" si="407"/>
        <v>1.6281793939939369E-2</v>
      </c>
    </row>
    <row r="587" spans="1:10" x14ac:dyDescent="0.25">
      <c r="A587" s="11">
        <f t="shared" si="399"/>
        <v>1.6260998224383056E-2</v>
      </c>
      <c r="B587" s="6">
        <f t="shared" si="400"/>
        <v>5.6979808605680422E-2</v>
      </c>
      <c r="C587" s="10">
        <f t="shared" si="401"/>
        <v>5.0414574359316342E-5</v>
      </c>
      <c r="D587" s="6">
        <f t="shared" si="402"/>
        <v>1.6311412798742372E-2</v>
      </c>
      <c r="E587" s="6">
        <f t="shared" si="403"/>
        <v>1.3610462765037978E-2</v>
      </c>
      <c r="F587" s="10">
        <f t="shared" si="396"/>
        <v>4.518666007677099E-5</v>
      </c>
      <c r="G587" s="10">
        <f t="shared" si="404"/>
        <v>4.5846552821932377E-5</v>
      </c>
      <c r="H587" s="10">
        <f t="shared" si="405"/>
        <v>4.5516606449351684E-5</v>
      </c>
      <c r="I587" s="6">
        <f t="shared" si="406"/>
        <v>1.6236404286760354E-2</v>
      </c>
      <c r="J587" s="6">
        <f t="shared" si="407"/>
        <v>1.6281920893209706E-2</v>
      </c>
    </row>
    <row r="588" spans="1:10" x14ac:dyDescent="0.25">
      <c r="A588" s="11">
        <f t="shared" si="399"/>
        <v>1.6246252271616725E-2</v>
      </c>
      <c r="B588" s="6">
        <f t="shared" si="400"/>
        <v>5.7031526475887447E-2</v>
      </c>
      <c r="C588" s="10">
        <f t="shared" si="401"/>
        <v>5.0506133729345503E-5</v>
      </c>
      <c r="D588" s="6">
        <f t="shared" si="402"/>
        <v>1.6296758405346071E-2</v>
      </c>
      <c r="E588" s="6">
        <f t="shared" si="403"/>
        <v>1.3600130669430801E-2</v>
      </c>
      <c r="F588" s="10">
        <f t="shared" si="396"/>
        <v>4.5314573753414517E-5</v>
      </c>
      <c r="G588" s="10">
        <f t="shared" si="404"/>
        <v>4.5846552821932377E-5</v>
      </c>
      <c r="H588" s="10">
        <f t="shared" si="405"/>
        <v>4.5580563287673443E-5</v>
      </c>
      <c r="I588" s="6">
        <f t="shared" si="406"/>
        <v>1.6236404286760354E-2</v>
      </c>
      <c r="J588" s="6">
        <f t="shared" si="407"/>
        <v>1.6281984850048028E-2</v>
      </c>
    </row>
    <row r="589" spans="1:10" x14ac:dyDescent="0.25">
      <c r="A589" s="11">
        <f t="shared" si="399"/>
        <v>1.6238865493967705E-2</v>
      </c>
      <c r="B589" s="6">
        <f t="shared" si="400"/>
        <v>5.7057469125958535E-2</v>
      </c>
      <c r="C589" s="10">
        <f t="shared" si="401"/>
        <v>5.05520929046539E-5</v>
      </c>
      <c r="D589" s="6">
        <f t="shared" si="402"/>
        <v>1.628941758687236E-2</v>
      </c>
      <c r="E589" s="6">
        <f t="shared" si="403"/>
        <v>1.3594953802921613E-2</v>
      </c>
      <c r="F589" s="10">
        <f t="shared" si="396"/>
        <v>4.5378832703366904E-5</v>
      </c>
      <c r="G589" s="10">
        <f t="shared" si="404"/>
        <v>4.5846552821932377E-5</v>
      </c>
      <c r="H589" s="10">
        <f t="shared" si="405"/>
        <v>4.5612692762649637E-5</v>
      </c>
      <c r="I589" s="6">
        <f t="shared" si="406"/>
        <v>1.6236404286760354E-2</v>
      </c>
      <c r="J589" s="6">
        <f t="shared" si="407"/>
        <v>1.6282016979523004E-2</v>
      </c>
    </row>
    <row r="590" spans="1:10" x14ac:dyDescent="0.25">
      <c r="A590" s="11">
        <f t="shared" si="399"/>
        <v>1.6235165190293027E-2</v>
      </c>
      <c r="B590" s="6">
        <f t="shared" si="400"/>
        <v>5.7070473610988402E-2</v>
      </c>
      <c r="C590" s="10">
        <f t="shared" si="401"/>
        <v>5.0575139102213095E-5</v>
      </c>
      <c r="D590" s="6">
        <f t="shared" si="402"/>
        <v>1.628574032939524E-2</v>
      </c>
      <c r="E590" s="6">
        <f t="shared" si="403"/>
        <v>1.3592360235258409E-2</v>
      </c>
      <c r="F590" s="10">
        <f t="shared" si="396"/>
        <v>4.5411068227429887E-5</v>
      </c>
      <c r="G590" s="10">
        <f t="shared" si="404"/>
        <v>4.5846552821932377E-5</v>
      </c>
      <c r="H590" s="10">
        <f t="shared" si="405"/>
        <v>4.5628810524681135E-5</v>
      </c>
      <c r="I590" s="6">
        <f t="shared" si="406"/>
        <v>1.6236404286760354E-2</v>
      </c>
      <c r="J590" s="6">
        <f t="shared" si="407"/>
        <v>1.6282033097285036E-2</v>
      </c>
    </row>
    <row r="591" spans="1:10" x14ac:dyDescent="0.25">
      <c r="A591" s="11">
        <f t="shared" si="399"/>
        <v>1.6233311574237925E-2</v>
      </c>
      <c r="B591" s="6">
        <f t="shared" si="400"/>
        <v>5.7076990257063594E-2</v>
      </c>
      <c r="C591" s="10">
        <f t="shared" si="401"/>
        <v>5.0586689701939942E-5</v>
      </c>
      <c r="D591" s="6">
        <f t="shared" si="402"/>
        <v>1.6283898263939865E-2</v>
      </c>
      <c r="E591" s="6">
        <f t="shared" si="403"/>
        <v>1.3591060950983207E-2</v>
      </c>
      <c r="F591" s="10">
        <f t="shared" si="396"/>
        <v>4.5427227701129108E-5</v>
      </c>
      <c r="G591" s="10">
        <f t="shared" si="404"/>
        <v>4.5846552821932377E-5</v>
      </c>
      <c r="H591" s="10">
        <f t="shared" si="405"/>
        <v>4.5636890261530743E-5</v>
      </c>
      <c r="I591" s="6">
        <f t="shared" si="406"/>
        <v>1.6236404286760354E-2</v>
      </c>
      <c r="J591" s="6">
        <f t="shared" si="407"/>
        <v>1.6282041177021884E-2</v>
      </c>
    </row>
    <row r="592" spans="1:10" x14ac:dyDescent="0.25">
      <c r="A592" s="11">
        <f t="shared" ref="A592:A604" si="408">A591+(J591-D591)/2</f>
        <v>1.6232383030778934E-2</v>
      </c>
      <c r="B592" s="6">
        <f t="shared" ref="B592:B604" si="409">$D$13/A592/0.167</f>
        <v>5.7080255240760783E-2</v>
      </c>
      <c r="C592" s="10">
        <f t="shared" ref="C592:C604" si="410">B592^2/2/32.2</f>
        <v>5.0592477303577622E-5</v>
      </c>
      <c r="D592" s="6">
        <f t="shared" ref="D592:D604" si="411">A592+C592</f>
        <v>1.6282975508082512E-2</v>
      </c>
      <c r="E592" s="6">
        <f t="shared" ref="E592:E604" si="412">A592*0.167/(0.167+2*A592)</f>
        <v>1.3590410074245822E-2</v>
      </c>
      <c r="F592" s="10">
        <f t="shared" si="396"/>
        <v>4.5435325463161963E-5</v>
      </c>
      <c r="G592" s="10">
        <f t="shared" ref="G592:G604" si="413">G591</f>
        <v>4.5846552821932377E-5</v>
      </c>
      <c r="H592" s="10">
        <f t="shared" si="397"/>
        <v>4.5640939142547167E-5</v>
      </c>
      <c r="I592" s="6">
        <f t="shared" ref="I592:I604" si="414">I591</f>
        <v>1.6236404286760354E-2</v>
      </c>
      <c r="J592" s="6">
        <f t="shared" si="398"/>
        <v>1.6282045225902902E-2</v>
      </c>
    </row>
    <row r="593" spans="1:10" x14ac:dyDescent="0.25">
      <c r="A593" s="11">
        <f t="shared" si="408"/>
        <v>1.623191788968913E-2</v>
      </c>
      <c r="B593" s="6">
        <f t="shared" si="409"/>
        <v>5.708189092992022E-2</v>
      </c>
      <c r="C593" s="10">
        <f t="shared" si="410"/>
        <v>5.0595376896510996E-5</v>
      </c>
      <c r="D593" s="6">
        <f t="shared" si="411"/>
        <v>1.6282513266585641E-2</v>
      </c>
      <c r="E593" s="6">
        <f t="shared" si="412"/>
        <v>1.3590084021929433E-2</v>
      </c>
      <c r="F593" s="10">
        <f t="shared" si="396"/>
        <v>4.543938265277982E-5</v>
      </c>
      <c r="G593" s="10">
        <f t="shared" si="413"/>
        <v>4.5846552821932377E-5</v>
      </c>
      <c r="H593" s="10">
        <f t="shared" si="397"/>
        <v>4.5642967737356099E-5</v>
      </c>
      <c r="I593" s="6">
        <f t="shared" si="414"/>
        <v>1.6236404286760354E-2</v>
      </c>
      <c r="J593" s="6">
        <f t="shared" si="398"/>
        <v>1.6282047254497712E-2</v>
      </c>
    </row>
    <row r="594" spans="1:10" x14ac:dyDescent="0.25">
      <c r="A594" s="11">
        <f t="shared" si="408"/>
        <v>1.6231684883645167E-2</v>
      </c>
      <c r="B594" s="6">
        <f t="shared" si="409"/>
        <v>5.7082710341194096E-2</v>
      </c>
      <c r="C594" s="10">
        <f t="shared" si="410"/>
        <v>5.0596829501501045E-5</v>
      </c>
      <c r="D594" s="6">
        <f t="shared" si="411"/>
        <v>1.6282281713146669E-2</v>
      </c>
      <c r="E594" s="6">
        <f t="shared" si="412"/>
        <v>1.3589920689353885E-2</v>
      </c>
      <c r="F594" s="10">
        <f t="shared" si="396"/>
        <v>4.5441415228681931E-5</v>
      </c>
      <c r="G594" s="10">
        <f t="shared" si="413"/>
        <v>4.5846552821932377E-5</v>
      </c>
      <c r="H594" s="10">
        <f t="shared" si="397"/>
        <v>4.5643984025307157E-5</v>
      </c>
      <c r="I594" s="6">
        <f t="shared" si="414"/>
        <v>1.6236404286760354E-2</v>
      </c>
      <c r="J594" s="6">
        <f t="shared" si="398"/>
        <v>1.6282048270785662E-2</v>
      </c>
    </row>
    <row r="595" spans="1:10" x14ac:dyDescent="0.25">
      <c r="A595" s="11">
        <f t="shared" si="408"/>
        <v>1.6231568162464662E-2</v>
      </c>
      <c r="B595" s="6">
        <f t="shared" si="409"/>
        <v>5.7083120822872181E-2</v>
      </c>
      <c r="C595" s="10">
        <f t="shared" si="410"/>
        <v>5.0597557187556263E-5</v>
      </c>
      <c r="D595" s="6">
        <f t="shared" si="411"/>
        <v>1.6282165719652218E-2</v>
      </c>
      <c r="E595" s="6">
        <f t="shared" si="412"/>
        <v>1.3589838869854433E-2</v>
      </c>
      <c r="F595" s="10">
        <f t="shared" si="396"/>
        <v>4.5442433465478792E-5</v>
      </c>
      <c r="G595" s="10">
        <f t="shared" si="413"/>
        <v>4.5846552821932377E-5</v>
      </c>
      <c r="H595" s="10">
        <f t="shared" si="397"/>
        <v>4.5644493143705584E-5</v>
      </c>
      <c r="I595" s="6">
        <f t="shared" si="414"/>
        <v>1.6236404286760354E-2</v>
      </c>
      <c r="J595" s="6">
        <f t="shared" si="398"/>
        <v>1.6282048779904058E-2</v>
      </c>
    </row>
    <row r="596" spans="1:10" x14ac:dyDescent="0.25">
      <c r="A596" s="11">
        <f t="shared" si="408"/>
        <v>1.623150969259058E-2</v>
      </c>
      <c r="B596" s="6">
        <f t="shared" si="409"/>
        <v>5.7083326450256815E-2</v>
      </c>
      <c r="C596" s="10">
        <f t="shared" si="410"/>
        <v>5.0597921717804176E-5</v>
      </c>
      <c r="D596" s="6">
        <f t="shared" si="411"/>
        <v>1.6282107614308386E-2</v>
      </c>
      <c r="E596" s="6">
        <f t="shared" si="412"/>
        <v>1.3589797883426664E-2</v>
      </c>
      <c r="F596" s="10">
        <f t="shared" si="396"/>
        <v>4.5442943548723721E-5</v>
      </c>
      <c r="G596" s="10">
        <f t="shared" si="413"/>
        <v>4.5846552821932377E-5</v>
      </c>
      <c r="H596" s="10">
        <f t="shared" si="397"/>
        <v>4.5644748185328049E-5</v>
      </c>
      <c r="I596" s="6">
        <f t="shared" si="414"/>
        <v>1.6236404286760354E-2</v>
      </c>
      <c r="J596" s="6">
        <f t="shared" si="398"/>
        <v>1.6282049034945682E-2</v>
      </c>
    </row>
    <row r="597" spans="1:10" x14ac:dyDescent="0.25">
      <c r="A597" s="11">
        <f t="shared" si="408"/>
        <v>1.6231480402909226E-2</v>
      </c>
      <c r="B597" s="6">
        <f t="shared" si="409"/>
        <v>5.7083429457031362E-2</v>
      </c>
      <c r="C597" s="10">
        <f t="shared" si="410"/>
        <v>5.0598104325712354E-5</v>
      </c>
      <c r="D597" s="6">
        <f t="shared" si="411"/>
        <v>1.628207850723494E-2</v>
      </c>
      <c r="E597" s="6">
        <f t="shared" si="412"/>
        <v>1.3589777351819843E-2</v>
      </c>
      <c r="F597" s="10">
        <f t="shared" si="396"/>
        <v>4.5443199070811679E-5</v>
      </c>
      <c r="G597" s="10">
        <f t="shared" si="413"/>
        <v>4.5846552821932377E-5</v>
      </c>
      <c r="H597" s="10">
        <f t="shared" si="397"/>
        <v>4.5644875946372028E-5</v>
      </c>
      <c r="I597" s="6">
        <f t="shared" si="414"/>
        <v>1.6236404286760354E-2</v>
      </c>
      <c r="J597" s="6">
        <f t="shared" si="398"/>
        <v>1.6282049162706726E-2</v>
      </c>
    </row>
    <row r="598" spans="1:10" x14ac:dyDescent="0.25">
      <c r="A598" s="11">
        <f t="shared" si="408"/>
        <v>1.6231465730645121E-2</v>
      </c>
      <c r="B598" s="6">
        <f t="shared" si="409"/>
        <v>5.7083481057001867E-2</v>
      </c>
      <c r="C598" s="10">
        <f t="shared" si="410"/>
        <v>5.0598195801010726E-5</v>
      </c>
      <c r="D598" s="6">
        <f t="shared" si="411"/>
        <v>1.6282063926446131E-2</v>
      </c>
      <c r="E598" s="6">
        <f t="shared" si="412"/>
        <v>1.3589767066788508E-2</v>
      </c>
      <c r="F598" s="10">
        <f t="shared" si="396"/>
        <v>4.5443327071820093E-5</v>
      </c>
      <c r="G598" s="10">
        <f t="shared" si="413"/>
        <v>4.5846552821932377E-5</v>
      </c>
      <c r="H598" s="10">
        <f t="shared" si="397"/>
        <v>4.5644939946876232E-5</v>
      </c>
      <c r="I598" s="6">
        <f t="shared" si="414"/>
        <v>1.6236404286760354E-2</v>
      </c>
      <c r="J598" s="6">
        <f t="shared" si="398"/>
        <v>1.6282049226707229E-2</v>
      </c>
    </row>
    <row r="599" spans="1:10" x14ac:dyDescent="0.25">
      <c r="A599" s="11">
        <f t="shared" si="408"/>
        <v>1.6231458380775672E-2</v>
      </c>
      <c r="B599" s="6">
        <f t="shared" si="409"/>
        <v>5.7083506905334383E-2</v>
      </c>
      <c r="C599" s="10">
        <f t="shared" si="410"/>
        <v>5.0598241624399964E-5</v>
      </c>
      <c r="D599" s="6">
        <f t="shared" si="411"/>
        <v>1.6282056622400072E-2</v>
      </c>
      <c r="E599" s="6">
        <f t="shared" si="412"/>
        <v>1.3589761914641996E-2</v>
      </c>
      <c r="F599" s="10">
        <f t="shared" si="396"/>
        <v>4.5443391192351175E-5</v>
      </c>
      <c r="G599" s="10">
        <f t="shared" si="413"/>
        <v>4.5846552821932377E-5</v>
      </c>
      <c r="H599" s="10">
        <f t="shared" si="397"/>
        <v>4.564497200714178E-5</v>
      </c>
      <c r="I599" s="6">
        <f t="shared" si="414"/>
        <v>1.6236404286760354E-2</v>
      </c>
      <c r="J599" s="6">
        <f t="shared" si="398"/>
        <v>1.6282049258767497E-2</v>
      </c>
    </row>
    <row r="600" spans="1:10" x14ac:dyDescent="0.25">
      <c r="A600" s="11">
        <f t="shared" si="408"/>
        <v>1.6231454698959383E-2</v>
      </c>
      <c r="B600" s="6">
        <f t="shared" si="409"/>
        <v>5.708351985371083E-2</v>
      </c>
      <c r="C600" s="10">
        <f t="shared" si="410"/>
        <v>5.0598264579021715E-5</v>
      </c>
      <c r="D600" s="6">
        <f t="shared" si="411"/>
        <v>1.6282052963538404E-2</v>
      </c>
      <c r="E600" s="6">
        <f t="shared" si="412"/>
        <v>1.3589759333744584E-2</v>
      </c>
      <c r="F600" s="10">
        <f t="shared" si="396"/>
        <v>4.5443423312697299E-5</v>
      </c>
      <c r="G600" s="10">
        <f t="shared" si="413"/>
        <v>4.5846552821932377E-5</v>
      </c>
      <c r="H600" s="10">
        <f t="shared" si="397"/>
        <v>4.5644988067314841E-5</v>
      </c>
      <c r="I600" s="6">
        <f t="shared" si="414"/>
        <v>1.6236404286760354E-2</v>
      </c>
      <c r="J600" s="6">
        <f t="shared" si="398"/>
        <v>1.6282049274827671E-2</v>
      </c>
    </row>
    <row r="601" spans="1:10" x14ac:dyDescent="0.25">
      <c r="A601" s="11">
        <f t="shared" si="408"/>
        <v>1.6231452854604016E-2</v>
      </c>
      <c r="B601" s="6">
        <f t="shared" si="409"/>
        <v>5.7083526340024594E-2</v>
      </c>
      <c r="C601" s="10">
        <f t="shared" si="410"/>
        <v>5.0598276077830457E-5</v>
      </c>
      <c r="D601" s="6">
        <f t="shared" si="411"/>
        <v>1.6282051130681846E-2</v>
      </c>
      <c r="E601" s="6">
        <f t="shared" si="412"/>
        <v>1.3589758040879356E-2</v>
      </c>
      <c r="F601" s="10">
        <f t="shared" si="396"/>
        <v>4.5443439402955494E-5</v>
      </c>
      <c r="G601" s="10">
        <f t="shared" si="413"/>
        <v>4.5846552821932377E-5</v>
      </c>
      <c r="H601" s="10">
        <f t="shared" si="397"/>
        <v>4.5644996112443939E-5</v>
      </c>
      <c r="I601" s="6">
        <f t="shared" si="414"/>
        <v>1.6236404286760354E-2</v>
      </c>
      <c r="J601" s="6">
        <f t="shared" si="398"/>
        <v>1.6282049282872798E-2</v>
      </c>
    </row>
    <row r="602" spans="1:10" x14ac:dyDescent="0.25">
      <c r="A602" s="11">
        <f t="shared" si="408"/>
        <v>1.6231451930699491E-2</v>
      </c>
      <c r="B602" s="6">
        <f t="shared" si="409"/>
        <v>5.7083529589255076E-2</v>
      </c>
      <c r="C602" s="10">
        <f t="shared" si="410"/>
        <v>5.0598281838002473E-5</v>
      </c>
      <c r="D602" s="6">
        <f t="shared" si="411"/>
        <v>1.6282050212537494E-2</v>
      </c>
      <c r="E602" s="6">
        <f t="shared" si="412"/>
        <v>1.3589757393236234E-2</v>
      </c>
      <c r="F602" s="10">
        <f t="shared" si="396"/>
        <v>4.5443447463152528E-5</v>
      </c>
      <c r="G602" s="10">
        <f t="shared" si="413"/>
        <v>4.5846552821932377E-5</v>
      </c>
      <c r="H602" s="10">
        <f t="shared" si="397"/>
        <v>4.5645000142542453E-5</v>
      </c>
      <c r="I602" s="6">
        <f t="shared" si="414"/>
        <v>1.6236404286760354E-2</v>
      </c>
      <c r="J602" s="6">
        <f t="shared" si="398"/>
        <v>1.6282049286902897E-2</v>
      </c>
    </row>
    <row r="603" spans="1:10" x14ac:dyDescent="0.25">
      <c r="A603" s="11">
        <f t="shared" si="408"/>
        <v>1.6231451467882192E-2</v>
      </c>
      <c r="B603" s="6">
        <f t="shared" si="409"/>
        <v>5.7083531216912647E-2</v>
      </c>
      <c r="C603" s="10">
        <f t="shared" si="410"/>
        <v>5.0598284723481993E-5</v>
      </c>
      <c r="D603" s="6">
        <f t="shared" si="411"/>
        <v>1.6282049752605676E-2</v>
      </c>
      <c r="E603" s="6">
        <f t="shared" si="412"/>
        <v>1.3589757068808292E-2</v>
      </c>
      <c r="F603" s="10">
        <f t="shared" si="396"/>
        <v>4.544345150079841E-5</v>
      </c>
      <c r="G603" s="10">
        <f t="shared" si="413"/>
        <v>4.5846552821932377E-5</v>
      </c>
      <c r="H603" s="10">
        <f t="shared" si="397"/>
        <v>4.5645002161365394E-5</v>
      </c>
      <c r="I603" s="6">
        <f t="shared" si="414"/>
        <v>1.6236404286760354E-2</v>
      </c>
      <c r="J603" s="6">
        <f t="shared" si="398"/>
        <v>1.628204928892172E-2</v>
      </c>
    </row>
    <row r="604" spans="1:10" x14ac:dyDescent="0.25">
      <c r="A604" s="25">
        <f t="shared" si="408"/>
        <v>1.6231451236040216E-2</v>
      </c>
      <c r="B604" s="6">
        <f t="shared" si="409"/>
        <v>5.7083532032265419E-2</v>
      </c>
      <c r="C604" s="10">
        <f t="shared" si="410"/>
        <v>5.0598286168923477E-5</v>
      </c>
      <c r="D604" s="6">
        <f t="shared" si="411"/>
        <v>1.628204952220914E-2</v>
      </c>
      <c r="E604" s="6">
        <f t="shared" si="412"/>
        <v>1.3589756906290563E-2</v>
      </c>
      <c r="F604" s="10">
        <f t="shared" si="396"/>
        <v>4.544345352340191E-5</v>
      </c>
      <c r="G604" s="10">
        <f t="shared" si="413"/>
        <v>4.5846552821932377E-5</v>
      </c>
      <c r="H604" s="10">
        <f t="shared" si="397"/>
        <v>4.564500317266714E-5</v>
      </c>
      <c r="I604" s="6">
        <f t="shared" si="414"/>
        <v>1.6236404286760354E-2</v>
      </c>
      <c r="J604" s="6">
        <f t="shared" si="398"/>
        <v>1.6282049289933022E-2</v>
      </c>
    </row>
    <row r="606" spans="1:10" x14ac:dyDescent="0.25">
      <c r="A606" s="8" t="s">
        <v>82</v>
      </c>
      <c r="B606">
        <f>B573+1</f>
        <v>19</v>
      </c>
      <c r="C606" t="s">
        <v>83</v>
      </c>
      <c r="D606">
        <f>D$12/100</f>
        <v>1</v>
      </c>
      <c r="E606" t="s">
        <v>15</v>
      </c>
    </row>
    <row r="607" spans="1:10" x14ac:dyDescent="0.25">
      <c r="A607" s="4" t="s">
        <v>89</v>
      </c>
      <c r="B607" s="4" t="s">
        <v>86</v>
      </c>
      <c r="C607" s="4" t="s">
        <v>88</v>
      </c>
      <c r="D607" s="4" t="s">
        <v>91</v>
      </c>
      <c r="E607" s="4" t="s">
        <v>93</v>
      </c>
      <c r="F607" s="4" t="s">
        <v>95</v>
      </c>
      <c r="G607" s="4" t="s">
        <v>95</v>
      </c>
      <c r="H607" s="4" t="s">
        <v>97</v>
      </c>
      <c r="I607" s="4" t="s">
        <v>99</v>
      </c>
      <c r="J607" s="4" t="s">
        <v>99</v>
      </c>
    </row>
    <row r="608" spans="1:10" x14ac:dyDescent="0.25">
      <c r="A608" s="4" t="s">
        <v>84</v>
      </c>
      <c r="B608" s="4" t="s">
        <v>85</v>
      </c>
      <c r="C608" s="4" t="s">
        <v>87</v>
      </c>
      <c r="D608" s="4" t="s">
        <v>90</v>
      </c>
      <c r="E608" s="4" t="s">
        <v>92</v>
      </c>
      <c r="F608" s="4" t="s">
        <v>94</v>
      </c>
      <c r="G608" s="4" t="s">
        <v>28</v>
      </c>
      <c r="H608" s="4" t="s">
        <v>96</v>
      </c>
      <c r="I608" s="4" t="s">
        <v>32</v>
      </c>
      <c r="J608" s="4" t="s">
        <v>98</v>
      </c>
    </row>
    <row r="609" spans="1:10" x14ac:dyDescent="0.25">
      <c r="A609" s="4" t="s">
        <v>0</v>
      </c>
      <c r="B609" s="4" t="s">
        <v>22</v>
      </c>
      <c r="C609" s="4" t="s">
        <v>0</v>
      </c>
      <c r="D609" s="4" t="s">
        <v>0</v>
      </c>
      <c r="E609" s="4" t="s">
        <v>0</v>
      </c>
      <c r="F609" s="4" t="s">
        <v>20</v>
      </c>
      <c r="G609" s="4" t="s">
        <v>20</v>
      </c>
      <c r="H609" s="4" t="s">
        <v>0</v>
      </c>
      <c r="I609" s="4" t="s">
        <v>0</v>
      </c>
      <c r="J609" s="4" t="s">
        <v>0</v>
      </c>
    </row>
    <row r="610" spans="1:10" x14ac:dyDescent="0.25">
      <c r="A610" s="11">
        <f>A$27</f>
        <v>4.5999999999999999E-2</v>
      </c>
      <c r="B610" s="6">
        <f>$D$13/A610/0.167</f>
        <v>2.0142360142666429E-2</v>
      </c>
      <c r="C610" s="10">
        <f>B610^2/2/32.2</f>
        <v>6.2999172688956077E-6</v>
      </c>
      <c r="D610" s="6">
        <f>A610+C610</f>
        <v>4.6006299917268893E-2</v>
      </c>
      <c r="E610" s="6">
        <f>A610*0.167/(0.167+2*A610)</f>
        <v>2.966023166023166E-2</v>
      </c>
      <c r="F610" s="10">
        <f t="shared" ref="F610:F637" si="415">$D$15^2*B610^2/($D$14^2*E610^1.333)</f>
        <v>1.9990924920768716E-6</v>
      </c>
      <c r="G610" s="10">
        <f>F604</f>
        <v>4.544345352340191E-5</v>
      </c>
      <c r="H610" s="10">
        <f>((G610+F610)/2)*D$23</f>
        <v>2.372127300773939E-5</v>
      </c>
      <c r="I610" s="6">
        <f>D604</f>
        <v>1.628204952220914E-2</v>
      </c>
      <c r="J610" s="6">
        <f>H610+I610</f>
        <v>1.6305770795216879E-2</v>
      </c>
    </row>
    <row r="611" spans="1:10" x14ac:dyDescent="0.25">
      <c r="A611" s="11">
        <f>A610+(J610-D610)/2</f>
        <v>3.1149735438973994E-2</v>
      </c>
      <c r="B611" s="6">
        <f>$D$13/A611/0.167</f>
        <v>2.974498991742237E-2</v>
      </c>
      <c r="C611" s="10">
        <f>B611^2/2/32.2</f>
        <v>1.3738578030862708E-5</v>
      </c>
      <c r="D611" s="6">
        <f>A611+C611</f>
        <v>3.1163474017004856E-2</v>
      </c>
      <c r="E611" s="6">
        <f>A611*0.167/(0.167+2*A611)</f>
        <v>2.2686514706689365E-2</v>
      </c>
      <c r="F611" s="10">
        <f t="shared" si="415"/>
        <v>6.2317501752410101E-6</v>
      </c>
      <c r="G611" s="10">
        <f>G610</f>
        <v>4.544345352340191E-5</v>
      </c>
      <c r="H611" s="10">
        <f t="shared" ref="H611:H637" si="416">((G611+F611)/2)*D$23</f>
        <v>2.5837601849321462E-5</v>
      </c>
      <c r="I611" s="6">
        <f>I610</f>
        <v>1.628204952220914E-2</v>
      </c>
      <c r="J611" s="6">
        <f t="shared" ref="J611:J637" si="417">H611+I611</f>
        <v>1.6307887124058461E-2</v>
      </c>
    </row>
    <row r="612" spans="1:10" x14ac:dyDescent="0.25">
      <c r="A612" s="11">
        <f t="shared" ref="A612:A624" si="418">A611+(J611-D611)/2</f>
        <v>2.3721941992500797E-2</v>
      </c>
      <c r="B612" s="6">
        <f t="shared" ref="B612:B624" si="419">$D$13/A612/0.167</f>
        <v>3.905871479053296E-2</v>
      </c>
      <c r="C612" s="10">
        <f t="shared" ref="C612:C624" si="420">B612^2/2/32.2</f>
        <v>2.3689180141121088E-5</v>
      </c>
      <c r="D612" s="6">
        <f t="shared" ref="D612:D624" si="421">A612+C612</f>
        <v>2.3745631172641918E-2</v>
      </c>
      <c r="E612" s="6">
        <f t="shared" ref="E612:E624" si="422">A612*0.167/(0.167+2*A612)</f>
        <v>1.8473664247867793E-2</v>
      </c>
      <c r="F612" s="10">
        <f t="shared" si="415"/>
        <v>1.4129979176880167E-5</v>
      </c>
      <c r="G612" s="10">
        <f t="shared" ref="G612:G624" si="423">G611</f>
        <v>4.544345352340191E-5</v>
      </c>
      <c r="H612" s="10">
        <f t="shared" ref="H612:H624" si="424">((G612+F612)/2)*D$23</f>
        <v>2.9786716350141039E-5</v>
      </c>
      <c r="I612" s="6">
        <f t="shared" ref="I612:I624" si="425">I611</f>
        <v>1.628204952220914E-2</v>
      </c>
      <c r="J612" s="6">
        <f t="shared" ref="J612:J624" si="426">H612+I612</f>
        <v>1.631183623855928E-2</v>
      </c>
    </row>
    <row r="613" spans="1:10" x14ac:dyDescent="0.25">
      <c r="A613" s="11">
        <f t="shared" si="418"/>
        <v>2.0005044525459478E-2</v>
      </c>
      <c r="B613" s="6">
        <f t="shared" si="419"/>
        <v>4.6315746280068563E-2</v>
      </c>
      <c r="C613" s="10">
        <f t="shared" si="420"/>
        <v>3.3309757041610012E-5</v>
      </c>
      <c r="D613" s="6">
        <f t="shared" si="421"/>
        <v>2.0038354282501086E-2</v>
      </c>
      <c r="E613" s="6">
        <f t="shared" si="422"/>
        <v>1.6138548855606619E-2</v>
      </c>
      <c r="F613" s="10">
        <f t="shared" si="415"/>
        <v>2.3790020342015189E-5</v>
      </c>
      <c r="G613" s="10">
        <f t="shared" si="423"/>
        <v>4.544345352340191E-5</v>
      </c>
      <c r="H613" s="10">
        <f t="shared" si="424"/>
        <v>3.461673693270855E-5</v>
      </c>
      <c r="I613" s="6">
        <f t="shared" si="425"/>
        <v>1.628204952220914E-2</v>
      </c>
      <c r="J613" s="6">
        <f t="shared" si="426"/>
        <v>1.6316666259141847E-2</v>
      </c>
    </row>
    <row r="614" spans="1:10" x14ac:dyDescent="0.25">
      <c r="A614" s="11">
        <f t="shared" si="418"/>
        <v>1.8144200513779858E-2</v>
      </c>
      <c r="B614" s="6">
        <f t="shared" si="419"/>
        <v>5.1065824909671605E-2</v>
      </c>
      <c r="C614" s="10">
        <f t="shared" si="420"/>
        <v>4.0492522883621693E-5</v>
      </c>
      <c r="D614" s="6">
        <f t="shared" si="421"/>
        <v>1.818469303666348E-2</v>
      </c>
      <c r="E614" s="6">
        <f t="shared" si="422"/>
        <v>1.4905333853211081E-2</v>
      </c>
      <c r="F614" s="10">
        <f t="shared" si="415"/>
        <v>3.215266988653835E-5</v>
      </c>
      <c r="G614" s="10">
        <f t="shared" si="423"/>
        <v>4.544345352340191E-5</v>
      </c>
      <c r="H614" s="10">
        <f t="shared" si="424"/>
        <v>3.879806170497013E-5</v>
      </c>
      <c r="I614" s="6">
        <f t="shared" si="425"/>
        <v>1.628204952220914E-2</v>
      </c>
      <c r="J614" s="6">
        <f t="shared" si="426"/>
        <v>1.6320847583914111E-2</v>
      </c>
    </row>
    <row r="615" spans="1:10" x14ac:dyDescent="0.25">
      <c r="A615" s="11">
        <f t="shared" si="418"/>
        <v>1.7212277787405174E-2</v>
      </c>
      <c r="B615" s="6">
        <f t="shared" si="419"/>
        <v>5.3830677032219623E-2</v>
      </c>
      <c r="C615" s="10">
        <f t="shared" si="420"/>
        <v>4.4995990524023865E-5</v>
      </c>
      <c r="D615" s="6">
        <f t="shared" si="421"/>
        <v>1.7257273777929197E-2</v>
      </c>
      <c r="E615" s="6">
        <f t="shared" si="422"/>
        <v>1.4270605598675754E-2</v>
      </c>
      <c r="F615" s="10">
        <f t="shared" si="415"/>
        <v>3.7862457133008101E-5</v>
      </c>
      <c r="G615" s="10">
        <f t="shared" si="423"/>
        <v>4.544345352340191E-5</v>
      </c>
      <c r="H615" s="10">
        <f t="shared" si="424"/>
        <v>4.1652955328205005E-5</v>
      </c>
      <c r="I615" s="6">
        <f t="shared" si="425"/>
        <v>1.628204952220914E-2</v>
      </c>
      <c r="J615" s="6">
        <f t="shared" si="426"/>
        <v>1.6323702477537345E-2</v>
      </c>
    </row>
    <row r="616" spans="1:10" x14ac:dyDescent="0.25">
      <c r="A616" s="11">
        <f t="shared" si="418"/>
        <v>1.6745492137209248E-2</v>
      </c>
      <c r="B616" s="6">
        <f t="shared" si="419"/>
        <v>5.53312234104976E-2</v>
      </c>
      <c r="C616" s="10">
        <f t="shared" si="420"/>
        <v>4.7539507517117972E-5</v>
      </c>
      <c r="D616" s="6">
        <f t="shared" si="421"/>
        <v>1.6793031644726366E-2</v>
      </c>
      <c r="E616" s="6">
        <f t="shared" si="422"/>
        <v>1.3948244092044999E-2</v>
      </c>
      <c r="F616" s="10">
        <f t="shared" si="415"/>
        <v>4.1239827025368811E-5</v>
      </c>
      <c r="G616" s="10">
        <f t="shared" si="423"/>
        <v>4.544345352340191E-5</v>
      </c>
      <c r="H616" s="10">
        <f t="shared" si="424"/>
        <v>4.3341640274385361E-5</v>
      </c>
      <c r="I616" s="6">
        <f t="shared" si="425"/>
        <v>1.628204952220914E-2</v>
      </c>
      <c r="J616" s="6">
        <f t="shared" si="426"/>
        <v>1.6325391162483525E-2</v>
      </c>
    </row>
    <row r="617" spans="1:10" x14ac:dyDescent="0.25">
      <c r="A617" s="11">
        <f t="shared" si="418"/>
        <v>1.6511671896087828E-2</v>
      </c>
      <c r="B617" s="6">
        <f t="shared" si="419"/>
        <v>5.6114763689204997E-2</v>
      </c>
      <c r="C617" s="10">
        <f t="shared" si="420"/>
        <v>4.8895445712660233E-5</v>
      </c>
      <c r="D617" s="6">
        <f t="shared" si="421"/>
        <v>1.6560567341800489E-2</v>
      </c>
      <c r="E617" s="6">
        <f t="shared" si="422"/>
        <v>1.3785636988009048E-2</v>
      </c>
      <c r="F617" s="10">
        <f t="shared" si="415"/>
        <v>4.3084309397524829E-5</v>
      </c>
      <c r="G617" s="10">
        <f t="shared" si="423"/>
        <v>4.544345352340191E-5</v>
      </c>
      <c r="H617" s="10">
        <f t="shared" si="424"/>
        <v>4.4263881460463369E-5</v>
      </c>
      <c r="I617" s="6">
        <f t="shared" si="425"/>
        <v>1.628204952220914E-2</v>
      </c>
      <c r="J617" s="6">
        <f t="shared" si="426"/>
        <v>1.6326313403669603E-2</v>
      </c>
    </row>
    <row r="618" spans="1:10" x14ac:dyDescent="0.25">
      <c r="A618" s="11">
        <f t="shared" si="418"/>
        <v>1.6394544927022386E-2</v>
      </c>
      <c r="B618" s="6">
        <f t="shared" si="419"/>
        <v>5.6515662416189889E-2</v>
      </c>
      <c r="C618" s="10">
        <f t="shared" si="420"/>
        <v>4.9596585377961772E-5</v>
      </c>
      <c r="D618" s="6">
        <f t="shared" si="421"/>
        <v>1.6444141512400347E-2</v>
      </c>
      <c r="E618" s="6">
        <f t="shared" si="422"/>
        <v>1.3703896468084889E-2</v>
      </c>
      <c r="F618" s="10">
        <f t="shared" si="415"/>
        <v>4.4049941434903902E-5</v>
      </c>
      <c r="G618" s="10">
        <f t="shared" si="423"/>
        <v>4.544345352340191E-5</v>
      </c>
      <c r="H618" s="10">
        <f t="shared" si="424"/>
        <v>4.4746697479152906E-5</v>
      </c>
      <c r="I618" s="6">
        <f t="shared" si="425"/>
        <v>1.628204952220914E-2</v>
      </c>
      <c r="J618" s="6">
        <f t="shared" si="426"/>
        <v>1.6326796219688293E-2</v>
      </c>
    </row>
    <row r="619" spans="1:10" x14ac:dyDescent="0.25">
      <c r="A619" s="11">
        <f t="shared" si="418"/>
        <v>1.6335872280666359E-2</v>
      </c>
      <c r="B619" s="6">
        <f t="shared" si="419"/>
        <v>5.6718646586092242E-2</v>
      </c>
      <c r="C619" s="10">
        <f t="shared" si="420"/>
        <v>4.9953491778851441E-5</v>
      </c>
      <c r="D619" s="6">
        <f t="shared" si="421"/>
        <v>1.6385825772445212E-2</v>
      </c>
      <c r="E619" s="6">
        <f t="shared" si="422"/>
        <v>1.3662877924288884E-2</v>
      </c>
      <c r="F619" s="10">
        <f t="shared" si="415"/>
        <v>4.4544574665112228E-5</v>
      </c>
      <c r="G619" s="10">
        <f t="shared" si="423"/>
        <v>4.544345352340191E-5</v>
      </c>
      <c r="H619" s="10">
        <f t="shared" si="424"/>
        <v>4.4994014094257069E-5</v>
      </c>
      <c r="I619" s="6">
        <f t="shared" si="425"/>
        <v>1.628204952220914E-2</v>
      </c>
      <c r="J619" s="6">
        <f t="shared" si="426"/>
        <v>1.6327043536303397E-2</v>
      </c>
    </row>
    <row r="620" spans="1:10" x14ac:dyDescent="0.25">
      <c r="A620" s="11">
        <f t="shared" si="418"/>
        <v>1.6306481162595452E-2</v>
      </c>
      <c r="B620" s="6">
        <f t="shared" si="419"/>
        <v>5.6820877375311045E-2</v>
      </c>
      <c r="C620" s="10">
        <f t="shared" si="420"/>
        <v>5.0133728349380966E-5</v>
      </c>
      <c r="D620" s="6">
        <f t="shared" si="421"/>
        <v>1.6356614890944834E-2</v>
      </c>
      <c r="E620" s="6">
        <f t="shared" si="422"/>
        <v>1.3642312214760307E-2</v>
      </c>
      <c r="F620" s="10">
        <f t="shared" si="415"/>
        <v>4.4795152776825561E-5</v>
      </c>
      <c r="G620" s="10">
        <f t="shared" si="423"/>
        <v>4.544345352340191E-5</v>
      </c>
      <c r="H620" s="10">
        <f t="shared" si="424"/>
        <v>4.5119303150113735E-5</v>
      </c>
      <c r="I620" s="6">
        <f t="shared" si="425"/>
        <v>1.628204952220914E-2</v>
      </c>
      <c r="J620" s="6">
        <f t="shared" si="426"/>
        <v>1.6327168825359253E-2</v>
      </c>
    </row>
    <row r="621" spans="1:10" x14ac:dyDescent="0.25">
      <c r="A621" s="11">
        <f t="shared" si="418"/>
        <v>1.6291758129802662E-2</v>
      </c>
      <c r="B621" s="6">
        <f t="shared" si="419"/>
        <v>5.6872226998491468E-2</v>
      </c>
      <c r="C621" s="10">
        <f t="shared" si="420"/>
        <v>5.022438204608605E-5</v>
      </c>
      <c r="D621" s="6">
        <f t="shared" si="421"/>
        <v>1.6341982511848749E-2</v>
      </c>
      <c r="E621" s="6">
        <f t="shared" si="422"/>
        <v>1.3632005581754073E-2</v>
      </c>
      <c r="F621" s="10">
        <f t="shared" si="415"/>
        <v>4.4921386277967673E-5</v>
      </c>
      <c r="G621" s="10">
        <f t="shared" si="423"/>
        <v>4.544345352340191E-5</v>
      </c>
      <c r="H621" s="10">
        <f t="shared" si="424"/>
        <v>4.5182419900684795E-5</v>
      </c>
      <c r="I621" s="6">
        <f t="shared" si="425"/>
        <v>1.628204952220914E-2</v>
      </c>
      <c r="J621" s="6">
        <f t="shared" si="426"/>
        <v>1.6327231942109825E-2</v>
      </c>
    </row>
    <row r="622" spans="1:10" x14ac:dyDescent="0.25">
      <c r="A622" s="11">
        <f t="shared" si="418"/>
        <v>1.62843828449332E-2</v>
      </c>
      <c r="B622" s="6">
        <f t="shared" si="419"/>
        <v>5.6897984737011166E-2</v>
      </c>
      <c r="C622" s="10">
        <f t="shared" si="420"/>
        <v>5.0269886135608003E-5</v>
      </c>
      <c r="D622" s="6">
        <f t="shared" si="421"/>
        <v>1.6334652731068808E-2</v>
      </c>
      <c r="E622" s="6">
        <f t="shared" si="422"/>
        <v>1.3626841483451302E-2</v>
      </c>
      <c r="F622" s="10">
        <f t="shared" si="415"/>
        <v>4.4984800274904289E-5</v>
      </c>
      <c r="G622" s="10">
        <f t="shared" si="423"/>
        <v>4.544345352340191E-5</v>
      </c>
      <c r="H622" s="10">
        <f t="shared" si="424"/>
        <v>4.5214126899153096E-5</v>
      </c>
      <c r="I622" s="6">
        <f t="shared" si="425"/>
        <v>1.628204952220914E-2</v>
      </c>
      <c r="J622" s="6">
        <f t="shared" si="426"/>
        <v>1.6327263649108293E-2</v>
      </c>
    </row>
    <row r="623" spans="1:10" x14ac:dyDescent="0.25">
      <c r="A623" s="11">
        <f t="shared" si="418"/>
        <v>1.6280688303952941E-2</v>
      </c>
      <c r="B623" s="6">
        <f t="shared" si="419"/>
        <v>5.6910896472214284E-2</v>
      </c>
      <c r="C623" s="10">
        <f t="shared" si="420"/>
        <v>5.0292703994892735E-5</v>
      </c>
      <c r="D623" s="6">
        <f t="shared" si="421"/>
        <v>1.6330981007947835E-2</v>
      </c>
      <c r="E623" s="6">
        <f t="shared" si="422"/>
        <v>1.362425431701712E-2</v>
      </c>
      <c r="F623" s="10">
        <f t="shared" si="415"/>
        <v>4.5016611679035518E-5</v>
      </c>
      <c r="G623" s="10">
        <f t="shared" si="423"/>
        <v>4.544345352340191E-5</v>
      </c>
      <c r="H623" s="10">
        <f t="shared" si="424"/>
        <v>4.5230032601218714E-5</v>
      </c>
      <c r="I623" s="6">
        <f t="shared" si="425"/>
        <v>1.628204952220914E-2</v>
      </c>
      <c r="J623" s="6">
        <f t="shared" si="426"/>
        <v>1.6327279554810357E-2</v>
      </c>
    </row>
    <row r="624" spans="1:10" x14ac:dyDescent="0.25">
      <c r="A624" s="11">
        <f t="shared" si="418"/>
        <v>1.62788375773842E-2</v>
      </c>
      <c r="B624" s="6">
        <f t="shared" si="419"/>
        <v>5.6917366621428024E-2</v>
      </c>
      <c r="C624" s="10">
        <f t="shared" si="420"/>
        <v>5.0304140110528707E-5</v>
      </c>
      <c r="D624" s="6">
        <f t="shared" si="421"/>
        <v>1.6329141717494729E-2</v>
      </c>
      <c r="E624" s="6">
        <f t="shared" si="422"/>
        <v>1.3622958241594856E-2</v>
      </c>
      <c r="F624" s="10">
        <f t="shared" si="415"/>
        <v>4.5032558469752429E-5</v>
      </c>
      <c r="G624" s="10">
        <f t="shared" si="423"/>
        <v>4.544345352340191E-5</v>
      </c>
      <c r="H624" s="10">
        <f t="shared" si="424"/>
        <v>4.5238005996577166E-5</v>
      </c>
      <c r="I624" s="6">
        <f t="shared" si="425"/>
        <v>1.628204952220914E-2</v>
      </c>
      <c r="J624" s="6">
        <f t="shared" si="426"/>
        <v>1.6327287528205718E-2</v>
      </c>
    </row>
    <row r="625" spans="1:10" x14ac:dyDescent="0.25">
      <c r="A625" s="11">
        <f t="shared" ref="A625:A637" si="427">A624+(J624-D624)/2</f>
        <v>1.6277910482739695E-2</v>
      </c>
      <c r="B625" s="6">
        <f t="shared" ref="B625:B637" si="428">$D$13/A625/0.167</f>
        <v>5.6920608301976032E-2</v>
      </c>
      <c r="C625" s="10">
        <f t="shared" ref="C625:C637" si="429">B625^2/2/32.2</f>
        <v>5.0309870333338238E-5</v>
      </c>
      <c r="D625" s="6">
        <f t="shared" ref="D625:D637" si="430">A625+C625</f>
        <v>1.6328220353073034E-2</v>
      </c>
      <c r="E625" s="6">
        <f t="shared" ref="E625:E637" si="431">A625*0.167/(0.167+2*A625)</f>
        <v>1.3622308973326213E-2</v>
      </c>
      <c r="F625" s="10">
        <f t="shared" si="415"/>
        <v>4.5040549628577083E-5</v>
      </c>
      <c r="G625" s="10">
        <f t="shared" ref="G625:G637" si="432">G624</f>
        <v>4.544345352340191E-5</v>
      </c>
      <c r="H625" s="10">
        <f t="shared" si="416"/>
        <v>4.52420015759895E-5</v>
      </c>
      <c r="I625" s="6">
        <f t="shared" ref="I625:I637" si="433">I624</f>
        <v>1.628204952220914E-2</v>
      </c>
      <c r="J625" s="6">
        <f t="shared" si="417"/>
        <v>1.6327291523785131E-2</v>
      </c>
    </row>
    <row r="626" spans="1:10" x14ac:dyDescent="0.25">
      <c r="A626" s="11">
        <f t="shared" si="427"/>
        <v>1.6277446068095745E-2</v>
      </c>
      <c r="B626" s="6">
        <f t="shared" si="428"/>
        <v>5.6922232313748357E-2</v>
      </c>
      <c r="C626" s="10">
        <f t="shared" si="429"/>
        <v>5.0312741173607726E-5</v>
      </c>
      <c r="D626" s="6">
        <f t="shared" si="430"/>
        <v>1.6327758809269354E-2</v>
      </c>
      <c r="E626" s="6">
        <f t="shared" si="431"/>
        <v>1.3621983727248299E-2</v>
      </c>
      <c r="F626" s="10">
        <f t="shared" si="415"/>
        <v>4.5044553398141241E-5</v>
      </c>
      <c r="G626" s="10">
        <f t="shared" si="432"/>
        <v>4.544345352340191E-5</v>
      </c>
      <c r="H626" s="10">
        <f t="shared" si="416"/>
        <v>4.5244003460771575E-5</v>
      </c>
      <c r="I626" s="6">
        <f t="shared" si="433"/>
        <v>1.628204952220914E-2</v>
      </c>
      <c r="J626" s="6">
        <f t="shared" si="417"/>
        <v>1.6327293525669914E-2</v>
      </c>
    </row>
    <row r="627" spans="1:10" x14ac:dyDescent="0.25">
      <c r="A627" s="11">
        <f t="shared" si="427"/>
        <v>1.6277213426296025E-2</v>
      </c>
      <c r="B627" s="6">
        <f t="shared" si="428"/>
        <v>5.69230458737984E-2</v>
      </c>
      <c r="C627" s="10">
        <f t="shared" si="429"/>
        <v>5.0314179371903059E-5</v>
      </c>
      <c r="D627" s="6">
        <f t="shared" si="430"/>
        <v>1.6327527605667927E-2</v>
      </c>
      <c r="E627" s="6">
        <f t="shared" si="431"/>
        <v>1.3621820798790903E-2</v>
      </c>
      <c r="F627" s="10">
        <f t="shared" si="415"/>
        <v>4.5046559207856076E-5</v>
      </c>
      <c r="G627" s="10">
        <f t="shared" si="432"/>
        <v>4.544345352340191E-5</v>
      </c>
      <c r="H627" s="10">
        <f t="shared" si="416"/>
        <v>4.5245006365628989E-5</v>
      </c>
      <c r="I627" s="6">
        <f t="shared" si="433"/>
        <v>1.628204952220914E-2</v>
      </c>
      <c r="J627" s="6">
        <f t="shared" si="417"/>
        <v>1.632729452857477E-2</v>
      </c>
    </row>
    <row r="628" spans="1:10" x14ac:dyDescent="0.25">
      <c r="A628" s="11">
        <f t="shared" si="427"/>
        <v>1.6277096887749448E-2</v>
      </c>
      <c r="B628" s="6">
        <f t="shared" si="428"/>
        <v>5.6923453423687584E-2</v>
      </c>
      <c r="C628" s="10">
        <f t="shared" si="429"/>
        <v>5.031489983973182E-5</v>
      </c>
      <c r="D628" s="6">
        <f t="shared" si="430"/>
        <v>1.6327411787589181E-2</v>
      </c>
      <c r="E628" s="6">
        <f t="shared" si="431"/>
        <v>1.3621739181849786E-2</v>
      </c>
      <c r="F628" s="10">
        <f t="shared" si="415"/>
        <v>4.5047564034222232E-5</v>
      </c>
      <c r="G628" s="10">
        <f t="shared" si="432"/>
        <v>4.544345352340191E-5</v>
      </c>
      <c r="H628" s="10">
        <f t="shared" si="416"/>
        <v>4.5245508778812068E-5</v>
      </c>
      <c r="I628" s="6">
        <f t="shared" si="433"/>
        <v>1.628204952220914E-2</v>
      </c>
      <c r="J628" s="6">
        <f t="shared" si="417"/>
        <v>1.6327295030987954E-2</v>
      </c>
    </row>
    <row r="629" spans="1:10" x14ac:dyDescent="0.25">
      <c r="A629" s="11">
        <f t="shared" si="427"/>
        <v>1.6277038509448834E-2</v>
      </c>
      <c r="B629" s="6">
        <f t="shared" si="428"/>
        <v>5.6923657582108288E-2</v>
      </c>
      <c r="C629" s="10">
        <f t="shared" si="429"/>
        <v>5.0315260753495559E-5</v>
      </c>
      <c r="D629" s="6">
        <f t="shared" si="430"/>
        <v>1.6327353770202328E-2</v>
      </c>
      <c r="E629" s="6">
        <f t="shared" si="431"/>
        <v>1.3621698296951042E-2</v>
      </c>
      <c r="F629" s="10">
        <f t="shared" si="415"/>
        <v>4.5048067398756701E-5</v>
      </c>
      <c r="G629" s="10">
        <f t="shared" si="432"/>
        <v>4.544345352340191E-5</v>
      </c>
      <c r="H629" s="10">
        <f t="shared" si="416"/>
        <v>4.5245760461079305E-5</v>
      </c>
      <c r="I629" s="6">
        <f t="shared" si="433"/>
        <v>1.628204952220914E-2</v>
      </c>
      <c r="J629" s="6">
        <f t="shared" si="417"/>
        <v>1.6327295282670219E-2</v>
      </c>
    </row>
    <row r="630" spans="1:10" x14ac:dyDescent="0.25">
      <c r="A630" s="11">
        <f t="shared" si="427"/>
        <v>1.627700926568278E-2</v>
      </c>
      <c r="B630" s="6">
        <f t="shared" si="428"/>
        <v>5.6923759852869342E-2</v>
      </c>
      <c r="C630" s="10">
        <f t="shared" si="429"/>
        <v>5.0315441549489743E-5</v>
      </c>
      <c r="D630" s="6">
        <f t="shared" si="430"/>
        <v>1.632732470723227E-2</v>
      </c>
      <c r="E630" s="6">
        <f t="shared" si="431"/>
        <v>1.3621677816233867E-2</v>
      </c>
      <c r="F630" s="10">
        <f t="shared" si="415"/>
        <v>4.5048319554778892E-5</v>
      </c>
      <c r="G630" s="10">
        <f t="shared" si="432"/>
        <v>4.544345352340191E-5</v>
      </c>
      <c r="H630" s="10">
        <f t="shared" si="416"/>
        <v>4.5245886539090401E-5</v>
      </c>
      <c r="I630" s="6">
        <f t="shared" si="433"/>
        <v>1.628204952220914E-2</v>
      </c>
      <c r="J630" s="6">
        <f t="shared" si="417"/>
        <v>1.6327295408748232E-2</v>
      </c>
    </row>
    <row r="631" spans="1:10" x14ac:dyDescent="0.25">
      <c r="A631" s="11">
        <f t="shared" si="427"/>
        <v>1.6276994616440763E-2</v>
      </c>
      <c r="B631" s="6">
        <f t="shared" si="428"/>
        <v>5.6923811084067383E-2</v>
      </c>
      <c r="C631" s="10">
        <f t="shared" si="429"/>
        <v>5.0315532116996775E-5</v>
      </c>
      <c r="D631" s="6">
        <f t="shared" si="430"/>
        <v>1.6327310148557761E-2</v>
      </c>
      <c r="E631" s="6">
        <f t="shared" si="431"/>
        <v>1.3621667556710043E-2</v>
      </c>
      <c r="F631" s="10">
        <f t="shared" si="415"/>
        <v>4.5048445869405307E-5</v>
      </c>
      <c r="G631" s="10">
        <f t="shared" si="432"/>
        <v>4.544345352340191E-5</v>
      </c>
      <c r="H631" s="10">
        <f t="shared" si="416"/>
        <v>4.5245949696403608E-5</v>
      </c>
      <c r="I631" s="6">
        <f t="shared" si="433"/>
        <v>1.628204952220914E-2</v>
      </c>
      <c r="J631" s="6">
        <f t="shared" si="417"/>
        <v>1.6327295471905545E-2</v>
      </c>
    </row>
    <row r="632" spans="1:10" x14ac:dyDescent="0.25">
      <c r="A632" s="11">
        <f t="shared" si="427"/>
        <v>1.6276987278114656E-2</v>
      </c>
      <c r="B632" s="6">
        <f t="shared" si="428"/>
        <v>5.6923836747630414E-2</v>
      </c>
      <c r="C632" s="10">
        <f t="shared" si="429"/>
        <v>5.0315577485572642E-5</v>
      </c>
      <c r="D632" s="6">
        <f t="shared" si="430"/>
        <v>1.6327302855600228E-2</v>
      </c>
      <c r="E632" s="6">
        <f t="shared" si="431"/>
        <v>1.3621662417348702E-2</v>
      </c>
      <c r="F632" s="10">
        <f t="shared" si="415"/>
        <v>4.5048509145070552E-5</v>
      </c>
      <c r="G632" s="10">
        <f t="shared" si="432"/>
        <v>4.544345352340191E-5</v>
      </c>
      <c r="H632" s="10">
        <f t="shared" si="416"/>
        <v>4.5245981334236235E-5</v>
      </c>
      <c r="I632" s="6">
        <f t="shared" si="433"/>
        <v>1.628204952220914E-2</v>
      </c>
      <c r="J632" s="6">
        <f t="shared" si="417"/>
        <v>1.6327295503543376E-2</v>
      </c>
    </row>
    <row r="633" spans="1:10" x14ac:dyDescent="0.25">
      <c r="A633" s="11">
        <f t="shared" si="427"/>
        <v>1.627698360208623E-2</v>
      </c>
      <c r="B633" s="6">
        <f t="shared" si="428"/>
        <v>5.6923849603430179E-2</v>
      </c>
      <c r="C633" s="10">
        <f t="shared" si="429"/>
        <v>5.0315600212328225E-5</v>
      </c>
      <c r="D633" s="6">
        <f t="shared" si="430"/>
        <v>1.632729920229856E-2</v>
      </c>
      <c r="E633" s="6">
        <f t="shared" si="431"/>
        <v>1.3621659842859615E-2</v>
      </c>
      <c r="F633" s="10">
        <f t="shared" si="415"/>
        <v>4.5048540842145469E-5</v>
      </c>
      <c r="G633" s="10">
        <f t="shared" si="432"/>
        <v>4.544345352340191E-5</v>
      </c>
      <c r="H633" s="10">
        <f t="shared" si="416"/>
        <v>4.524599718277369E-5</v>
      </c>
      <c r="I633" s="6">
        <f t="shared" si="433"/>
        <v>1.628204952220914E-2</v>
      </c>
      <c r="J633" s="6">
        <f t="shared" si="417"/>
        <v>1.6327295519391914E-2</v>
      </c>
    </row>
    <row r="634" spans="1:10" x14ac:dyDescent="0.25">
      <c r="A634" s="11">
        <f t="shared" si="427"/>
        <v>1.6276981760632907E-2</v>
      </c>
      <c r="B634" s="6">
        <f t="shared" si="428"/>
        <v>5.6923856043359498E-2</v>
      </c>
      <c r="C634" s="10">
        <f t="shared" si="429"/>
        <v>5.0315611596973846E-5</v>
      </c>
      <c r="D634" s="6">
        <f t="shared" si="430"/>
        <v>1.632729737222988E-2</v>
      </c>
      <c r="E634" s="6">
        <f t="shared" si="431"/>
        <v>1.3621658553206436E-2</v>
      </c>
      <c r="F634" s="10">
        <f t="shared" si="415"/>
        <v>4.504855672034839E-5</v>
      </c>
      <c r="G634" s="10">
        <f t="shared" si="432"/>
        <v>4.544345352340191E-5</v>
      </c>
      <c r="H634" s="10">
        <f t="shared" si="416"/>
        <v>4.5246005121875153E-5</v>
      </c>
      <c r="I634" s="6">
        <f t="shared" si="433"/>
        <v>1.628204952220914E-2</v>
      </c>
      <c r="J634" s="6">
        <f t="shared" si="417"/>
        <v>1.6327295527331014E-2</v>
      </c>
    </row>
    <row r="635" spans="1:10" x14ac:dyDescent="0.25">
      <c r="A635" s="11">
        <f t="shared" si="427"/>
        <v>1.6276980838183474E-2</v>
      </c>
      <c r="B635" s="6">
        <f t="shared" si="428"/>
        <v>5.6923859269349578E-2</v>
      </c>
      <c r="C635" s="10">
        <f t="shared" si="429"/>
        <v>5.0315617299949E-5</v>
      </c>
      <c r="D635" s="6">
        <f t="shared" si="430"/>
        <v>1.6327296455483423E-2</v>
      </c>
      <c r="E635" s="6">
        <f t="shared" si="431"/>
        <v>1.3621657907173292E-2</v>
      </c>
      <c r="F635" s="10">
        <f t="shared" si="415"/>
        <v>4.5048564674307502E-5</v>
      </c>
      <c r="G635" s="10">
        <f t="shared" si="432"/>
        <v>4.544345352340191E-5</v>
      </c>
      <c r="H635" s="10">
        <f t="shared" si="416"/>
        <v>4.5246009098854706E-5</v>
      </c>
      <c r="I635" s="6">
        <f t="shared" si="433"/>
        <v>1.628204952220914E-2</v>
      </c>
      <c r="J635" s="6">
        <f t="shared" si="417"/>
        <v>1.6327295531307996E-2</v>
      </c>
    </row>
    <row r="636" spans="1:10" x14ac:dyDescent="0.25">
      <c r="A636" s="11">
        <f t="shared" si="427"/>
        <v>1.6276980376095762E-2</v>
      </c>
      <c r="B636" s="6">
        <f t="shared" si="428"/>
        <v>5.6923860885362824E-2</v>
      </c>
      <c r="C636" s="10">
        <f t="shared" si="429"/>
        <v>5.0315620156772352E-5</v>
      </c>
      <c r="D636" s="6">
        <f t="shared" si="430"/>
        <v>1.6327295996252534E-2</v>
      </c>
      <c r="E636" s="6">
        <f t="shared" si="431"/>
        <v>1.3621657583552323E-2</v>
      </c>
      <c r="F636" s="10">
        <f t="shared" si="415"/>
        <v>4.50485686587291E-5</v>
      </c>
      <c r="G636" s="10">
        <f t="shared" si="432"/>
        <v>4.544345352340191E-5</v>
      </c>
      <c r="H636" s="10">
        <f t="shared" si="416"/>
        <v>4.5246011091065505E-5</v>
      </c>
      <c r="I636" s="6">
        <f t="shared" si="433"/>
        <v>1.628204952220914E-2</v>
      </c>
      <c r="J636" s="6">
        <f t="shared" si="417"/>
        <v>1.6327295533300205E-2</v>
      </c>
    </row>
    <row r="637" spans="1:10" x14ac:dyDescent="0.25">
      <c r="A637" s="25">
        <f t="shared" si="427"/>
        <v>1.6276980144619597E-2</v>
      </c>
      <c r="B637" s="6">
        <f t="shared" si="428"/>
        <v>5.6923861694881346E-2</v>
      </c>
      <c r="C637" s="10">
        <f t="shared" si="429"/>
        <v>5.0315621587856824E-5</v>
      </c>
      <c r="D637" s="6">
        <f t="shared" si="430"/>
        <v>1.6327295766207454E-2</v>
      </c>
      <c r="E637" s="6">
        <f t="shared" si="431"/>
        <v>1.3621657421439072E-2</v>
      </c>
      <c r="F637" s="10">
        <f t="shared" si="415"/>
        <v>4.5048570654667691E-5</v>
      </c>
      <c r="G637" s="10">
        <f t="shared" si="432"/>
        <v>4.544345352340191E-5</v>
      </c>
      <c r="H637" s="10">
        <f t="shared" si="416"/>
        <v>4.5246012089034804E-5</v>
      </c>
      <c r="I637" s="6">
        <f t="shared" si="433"/>
        <v>1.628204952220914E-2</v>
      </c>
      <c r="J637" s="6">
        <f t="shared" si="417"/>
        <v>1.6327295534298174E-2</v>
      </c>
    </row>
    <row r="639" spans="1:10" x14ac:dyDescent="0.25">
      <c r="A639" s="8" t="s">
        <v>82</v>
      </c>
      <c r="B639">
        <f>B606+1</f>
        <v>20</v>
      </c>
      <c r="C639" t="s">
        <v>83</v>
      </c>
      <c r="D639">
        <f>D$12/100</f>
        <v>1</v>
      </c>
      <c r="E639" t="s">
        <v>15</v>
      </c>
    </row>
    <row r="640" spans="1:10" x14ac:dyDescent="0.25">
      <c r="A640" s="4" t="s">
        <v>89</v>
      </c>
      <c r="B640" s="4" t="s">
        <v>86</v>
      </c>
      <c r="C640" s="4" t="s">
        <v>88</v>
      </c>
      <c r="D640" s="4" t="s">
        <v>91</v>
      </c>
      <c r="E640" s="4" t="s">
        <v>93</v>
      </c>
      <c r="F640" s="4" t="s">
        <v>95</v>
      </c>
      <c r="G640" s="4" t="s">
        <v>95</v>
      </c>
      <c r="H640" s="4" t="s">
        <v>97</v>
      </c>
      <c r="I640" s="4" t="s">
        <v>99</v>
      </c>
      <c r="J640" s="4" t="s">
        <v>99</v>
      </c>
    </row>
    <row r="641" spans="1:10" x14ac:dyDescent="0.25">
      <c r="A641" s="4" t="s">
        <v>84</v>
      </c>
      <c r="B641" s="4" t="s">
        <v>85</v>
      </c>
      <c r="C641" s="4" t="s">
        <v>87</v>
      </c>
      <c r="D641" s="4" t="s">
        <v>90</v>
      </c>
      <c r="E641" s="4" t="s">
        <v>92</v>
      </c>
      <c r="F641" s="4" t="s">
        <v>94</v>
      </c>
      <c r="G641" s="4" t="s">
        <v>28</v>
      </c>
      <c r="H641" s="4" t="s">
        <v>96</v>
      </c>
      <c r="I641" s="4" t="s">
        <v>32</v>
      </c>
      <c r="J641" s="4" t="s">
        <v>98</v>
      </c>
    </row>
    <row r="642" spans="1:10" x14ac:dyDescent="0.25">
      <c r="A642" s="4" t="s">
        <v>0</v>
      </c>
      <c r="B642" s="4" t="s">
        <v>22</v>
      </c>
      <c r="C642" s="4" t="s">
        <v>0</v>
      </c>
      <c r="D642" s="4" t="s">
        <v>0</v>
      </c>
      <c r="E642" s="4" t="s">
        <v>0</v>
      </c>
      <c r="F642" s="4" t="s">
        <v>20</v>
      </c>
      <c r="G642" s="4" t="s">
        <v>20</v>
      </c>
      <c r="H642" s="4" t="s">
        <v>0</v>
      </c>
      <c r="I642" s="4" t="s">
        <v>0</v>
      </c>
      <c r="J642" s="4" t="s">
        <v>0</v>
      </c>
    </row>
    <row r="643" spans="1:10" x14ac:dyDescent="0.25">
      <c r="A643" s="11">
        <f>A$27</f>
        <v>4.5999999999999999E-2</v>
      </c>
      <c r="B643" s="6">
        <f>$D$13/A643/0.167</f>
        <v>2.0142360142666429E-2</v>
      </c>
      <c r="C643" s="10">
        <f>B643^2/2/32.2</f>
        <v>6.2999172688956077E-6</v>
      </c>
      <c r="D643" s="6">
        <f>A643+C643</f>
        <v>4.6006299917268893E-2</v>
      </c>
      <c r="E643" s="6">
        <f>A643*0.167/(0.167+2*A643)</f>
        <v>2.966023166023166E-2</v>
      </c>
      <c r="F643" s="10">
        <f t="shared" ref="F643:F670" si="434">$D$15^2*B643^2/($D$14^2*E643^1.333)</f>
        <v>1.9990924920768716E-6</v>
      </c>
      <c r="G643" s="10">
        <f>F637</f>
        <v>4.5048570654667691E-5</v>
      </c>
      <c r="H643" s="10">
        <f>((G643+F643)/2)*D$23</f>
        <v>2.352383157337228E-5</v>
      </c>
      <c r="I643" s="6">
        <f>D637</f>
        <v>1.6327295766207454E-2</v>
      </c>
      <c r="J643" s="6">
        <f>H643+I643</f>
        <v>1.6350819597780827E-2</v>
      </c>
    </row>
    <row r="644" spans="1:10" x14ac:dyDescent="0.25">
      <c r="A644" s="11">
        <f>A643+(J643-D643)/2</f>
        <v>3.1172259840255966E-2</v>
      </c>
      <c r="B644" s="6">
        <f>$D$13/A644/0.167</f>
        <v>2.9723496830541228E-2</v>
      </c>
      <c r="C644" s="10">
        <f>B644^2/2/32.2</f>
        <v>1.3718730804894322E-5</v>
      </c>
      <c r="D644" s="6">
        <f>A644+C644</f>
        <v>3.1185978571060861E-2</v>
      </c>
      <c r="E644" s="6">
        <f>A644*0.167/(0.167+2*A644)</f>
        <v>2.2698459943907241E-2</v>
      </c>
      <c r="F644" s="10">
        <f t="shared" si="434"/>
        <v>6.2183826894237297E-6</v>
      </c>
      <c r="G644" s="10">
        <f>G643</f>
        <v>4.5048570654667691E-5</v>
      </c>
      <c r="H644" s="10">
        <f t="shared" ref="H644:H670" si="435">((G644+F644)/2)*D$23</f>
        <v>2.5633476672045711E-5</v>
      </c>
      <c r="I644" s="6">
        <f>I643</f>
        <v>1.6327295766207454E-2</v>
      </c>
      <c r="J644" s="6">
        <f t="shared" ref="J644:J670" si="436">H644+I644</f>
        <v>1.63529292428795E-2</v>
      </c>
    </row>
    <row r="645" spans="1:10" x14ac:dyDescent="0.25">
      <c r="A645" s="11">
        <f t="shared" ref="A645:A657" si="437">A644+(J644-D644)/2</f>
        <v>2.3755735176165284E-2</v>
      </c>
      <c r="B645" s="6">
        <f t="shared" ref="B645:B657" si="438">$D$13/A645/0.167</f>
        <v>3.9003152699407295E-2</v>
      </c>
      <c r="C645" s="10">
        <f t="shared" ref="C645:C657" si="439">B645^2/2/32.2</f>
        <v>2.3621831063560285E-5</v>
      </c>
      <c r="D645" s="6">
        <f t="shared" ref="D645:D657" si="440">A645+C645</f>
        <v>2.3779357007228843E-2</v>
      </c>
      <c r="E645" s="6">
        <f t="shared" ref="E645:E657" si="441">A645*0.167/(0.167+2*A645)</f>
        <v>1.8494152167730458E-2</v>
      </c>
      <c r="F645" s="10">
        <f t="shared" si="434"/>
        <v>1.4069004563041209E-5</v>
      </c>
      <c r="G645" s="10">
        <f t="shared" ref="G645:G657" si="442">G644</f>
        <v>4.5048570654667691E-5</v>
      </c>
      <c r="H645" s="10">
        <f t="shared" ref="H645:H657" si="443">((G645+F645)/2)*D$23</f>
        <v>2.9558787608854448E-5</v>
      </c>
      <c r="I645" s="6">
        <f t="shared" ref="I645:I657" si="444">I644</f>
        <v>1.6327295766207454E-2</v>
      </c>
      <c r="J645" s="6">
        <f t="shared" ref="J645:J657" si="445">H645+I645</f>
        <v>1.6356854553816309E-2</v>
      </c>
    </row>
    <row r="646" spans="1:10" x14ac:dyDescent="0.25">
      <c r="A646" s="11">
        <f t="shared" si="437"/>
        <v>2.0044483949459017E-2</v>
      </c>
      <c r="B646" s="6">
        <f t="shared" si="438"/>
        <v>4.6224615654805248E-2</v>
      </c>
      <c r="C646" s="10">
        <f t="shared" si="439"/>
        <v>3.3178805783143883E-5</v>
      </c>
      <c r="D646" s="6">
        <f t="shared" si="440"/>
        <v>2.007766275524216E-2</v>
      </c>
      <c r="E646" s="6">
        <f t="shared" si="441"/>
        <v>1.6164206396516331E-2</v>
      </c>
      <c r="F646" s="10">
        <f t="shared" si="434"/>
        <v>2.3646368544362742E-5</v>
      </c>
      <c r="G646" s="10">
        <f t="shared" si="442"/>
        <v>4.5048570654667691E-5</v>
      </c>
      <c r="H646" s="10">
        <f t="shared" si="443"/>
        <v>3.4347469599515213E-5</v>
      </c>
      <c r="I646" s="6">
        <f t="shared" si="444"/>
        <v>1.6327295766207454E-2</v>
      </c>
      <c r="J646" s="6">
        <f t="shared" si="445"/>
        <v>1.636164323580697E-2</v>
      </c>
    </row>
    <row r="647" spans="1:10" x14ac:dyDescent="0.25">
      <c r="A647" s="11">
        <f t="shared" si="437"/>
        <v>1.8186474189741422E-2</v>
      </c>
      <c r="B647" s="6">
        <f t="shared" si="438"/>
        <v>5.094712459907709E-2</v>
      </c>
      <c r="C647" s="10">
        <f t="shared" si="439"/>
        <v>4.0304495417917477E-5</v>
      </c>
      <c r="D647" s="6">
        <f t="shared" si="440"/>
        <v>1.8226778685159338E-2</v>
      </c>
      <c r="E647" s="6">
        <f t="shared" si="441"/>
        <v>1.4933850415639731E-2</v>
      </c>
      <c r="F647" s="10">
        <f t="shared" si="434"/>
        <v>3.1921933250668498E-5</v>
      </c>
      <c r="G647" s="10">
        <f t="shared" si="442"/>
        <v>4.5048570654667691E-5</v>
      </c>
      <c r="H647" s="10">
        <f t="shared" si="443"/>
        <v>3.8485251952668095E-5</v>
      </c>
      <c r="I647" s="6">
        <f t="shared" si="444"/>
        <v>1.6327295766207454E-2</v>
      </c>
      <c r="J647" s="6">
        <f t="shared" si="445"/>
        <v>1.6365781018160122E-2</v>
      </c>
    </row>
    <row r="648" spans="1:10" x14ac:dyDescent="0.25">
      <c r="A648" s="11">
        <f t="shared" si="437"/>
        <v>1.7255975356241814E-2</v>
      </c>
      <c r="B648" s="6">
        <f t="shared" si="438"/>
        <v>5.3694360790072962E-2</v>
      </c>
      <c r="C648" s="10">
        <f t="shared" si="439"/>
        <v>4.4768391003952241E-5</v>
      </c>
      <c r="D648" s="6">
        <f t="shared" si="440"/>
        <v>1.7300743747245766E-2</v>
      </c>
      <c r="E648" s="6">
        <f t="shared" si="441"/>
        <v>1.4300630182494974E-2</v>
      </c>
      <c r="F648" s="10">
        <f t="shared" si="434"/>
        <v>3.7565548851952856E-5</v>
      </c>
      <c r="G648" s="10">
        <f t="shared" si="442"/>
        <v>4.5048570654667691E-5</v>
      </c>
      <c r="H648" s="10">
        <f t="shared" si="443"/>
        <v>4.1307059753310274E-5</v>
      </c>
      <c r="I648" s="6">
        <f t="shared" si="444"/>
        <v>1.6327295766207454E-2</v>
      </c>
      <c r="J648" s="6">
        <f t="shared" si="445"/>
        <v>1.6368602825960765E-2</v>
      </c>
    </row>
    <row r="649" spans="1:10" x14ac:dyDescent="0.25">
      <c r="A649" s="11">
        <f t="shared" si="437"/>
        <v>1.6789904895599311E-2</v>
      </c>
      <c r="B649" s="6">
        <f t="shared" si="438"/>
        <v>5.5184860922321666E-2</v>
      </c>
      <c r="C649" s="10">
        <f t="shared" si="439"/>
        <v>4.7288336568571189E-5</v>
      </c>
      <c r="D649" s="6">
        <f t="shared" si="440"/>
        <v>1.6837193232167882E-2</v>
      </c>
      <c r="E649" s="6">
        <f t="shared" si="441"/>
        <v>1.3979044653018311E-2</v>
      </c>
      <c r="F649" s="10">
        <f t="shared" si="434"/>
        <v>4.0901500652169922E-5</v>
      </c>
      <c r="G649" s="10">
        <f t="shared" si="442"/>
        <v>4.5048570654667691E-5</v>
      </c>
      <c r="H649" s="10">
        <f t="shared" si="443"/>
        <v>4.2975035653418803E-5</v>
      </c>
      <c r="I649" s="6">
        <f t="shared" si="444"/>
        <v>1.6327295766207454E-2</v>
      </c>
      <c r="J649" s="6">
        <f t="shared" si="445"/>
        <v>1.6370270801860872E-2</v>
      </c>
    </row>
    <row r="650" spans="1:10" x14ac:dyDescent="0.25">
      <c r="A650" s="11">
        <f t="shared" si="437"/>
        <v>1.6556443680445808E-2</v>
      </c>
      <c r="B650" s="6">
        <f t="shared" si="438"/>
        <v>5.5963018655809965E-2</v>
      </c>
      <c r="C650" s="10">
        <f t="shared" si="439"/>
        <v>4.8631358029045554E-5</v>
      </c>
      <c r="D650" s="6">
        <f t="shared" si="440"/>
        <v>1.6605075038474852E-2</v>
      </c>
      <c r="E650" s="6">
        <f t="shared" si="441"/>
        <v>1.3816831744814472E-2</v>
      </c>
      <c r="F650" s="10">
        <f t="shared" si="434"/>
        <v>4.2722691998536864E-5</v>
      </c>
      <c r="G650" s="10">
        <f t="shared" si="442"/>
        <v>4.5048570654667691E-5</v>
      </c>
      <c r="H650" s="10">
        <f t="shared" si="443"/>
        <v>4.3885631326602274E-5</v>
      </c>
      <c r="I650" s="6">
        <f t="shared" si="444"/>
        <v>1.6327295766207454E-2</v>
      </c>
      <c r="J650" s="6">
        <f t="shared" si="445"/>
        <v>1.6371181397534056E-2</v>
      </c>
    </row>
    <row r="651" spans="1:10" x14ac:dyDescent="0.25">
      <c r="A651" s="11">
        <f t="shared" si="437"/>
        <v>1.6439496859975408E-2</v>
      </c>
      <c r="B651" s="6">
        <f t="shared" si="438"/>
        <v>5.636112677015602E-2</v>
      </c>
      <c r="C651" s="10">
        <f t="shared" si="439"/>
        <v>4.9325723770211142E-5</v>
      </c>
      <c r="D651" s="6">
        <f t="shared" si="440"/>
        <v>1.6488822583745618E-2</v>
      </c>
      <c r="E651" s="6">
        <f t="shared" si="441"/>
        <v>1.3735290159917707E-2</v>
      </c>
      <c r="F651" s="10">
        <f t="shared" si="434"/>
        <v>4.3675946957191641E-5</v>
      </c>
      <c r="G651" s="10">
        <f t="shared" si="442"/>
        <v>4.5048570654667691E-5</v>
      </c>
      <c r="H651" s="10">
        <f t="shared" si="443"/>
        <v>4.4362258805929669E-5</v>
      </c>
      <c r="I651" s="6">
        <f t="shared" si="444"/>
        <v>1.6327295766207454E-2</v>
      </c>
      <c r="J651" s="6">
        <f t="shared" si="445"/>
        <v>1.6371658025013384E-2</v>
      </c>
    </row>
    <row r="652" spans="1:10" x14ac:dyDescent="0.25">
      <c r="A652" s="11">
        <f t="shared" si="437"/>
        <v>1.6380914580609293E-2</v>
      </c>
      <c r="B652" s="6">
        <f t="shared" si="438"/>
        <v>5.6562688365364301E-2</v>
      </c>
      <c r="C652" s="10">
        <f t="shared" si="439"/>
        <v>4.96791570670391E-5</v>
      </c>
      <c r="D652" s="6">
        <f t="shared" si="440"/>
        <v>1.6430593737676333E-2</v>
      </c>
      <c r="E652" s="6">
        <f t="shared" si="441"/>
        <v>1.369437167475056E-2</v>
      </c>
      <c r="F652" s="10">
        <f t="shared" si="434"/>
        <v>4.416419173418914E-5</v>
      </c>
      <c r="G652" s="10">
        <f t="shared" si="442"/>
        <v>4.5048570654667691E-5</v>
      </c>
      <c r="H652" s="10">
        <f t="shared" si="443"/>
        <v>4.4606381194428412E-5</v>
      </c>
      <c r="I652" s="6">
        <f t="shared" si="444"/>
        <v>1.6327295766207454E-2</v>
      </c>
      <c r="J652" s="6">
        <f t="shared" si="445"/>
        <v>1.6371902147401883E-2</v>
      </c>
    </row>
    <row r="653" spans="1:10" x14ac:dyDescent="0.25">
      <c r="A653" s="11">
        <f t="shared" si="437"/>
        <v>1.6351568785472066E-2</v>
      </c>
      <c r="B653" s="6">
        <f t="shared" si="438"/>
        <v>5.6664200158327904E-2</v>
      </c>
      <c r="C653" s="10">
        <f t="shared" si="439"/>
        <v>4.9857633223339249E-5</v>
      </c>
      <c r="D653" s="6">
        <f t="shared" si="440"/>
        <v>1.6401426418695405E-2</v>
      </c>
      <c r="E653" s="6">
        <f t="shared" si="441"/>
        <v>1.3673856206709595E-2</v>
      </c>
      <c r="F653" s="10">
        <f t="shared" si="434"/>
        <v>4.4411520879940179E-5</v>
      </c>
      <c r="G653" s="10">
        <f t="shared" si="442"/>
        <v>4.5048570654667691E-5</v>
      </c>
      <c r="H653" s="10">
        <f t="shared" si="443"/>
        <v>4.4730045767303935E-5</v>
      </c>
      <c r="I653" s="6">
        <f t="shared" si="444"/>
        <v>1.6327295766207454E-2</v>
      </c>
      <c r="J653" s="6">
        <f t="shared" si="445"/>
        <v>1.6372025811974757E-2</v>
      </c>
    </row>
    <row r="654" spans="1:10" x14ac:dyDescent="0.25">
      <c r="A654" s="11">
        <f t="shared" si="437"/>
        <v>1.6336868482111744E-2</v>
      </c>
      <c r="B654" s="6">
        <f t="shared" si="438"/>
        <v>5.6715187955218689E-2</v>
      </c>
      <c r="C654" s="10">
        <f t="shared" si="439"/>
        <v>4.9947399763909667E-5</v>
      </c>
      <c r="D654" s="6">
        <f t="shared" si="440"/>
        <v>1.6386815881875655E-2</v>
      </c>
      <c r="E654" s="6">
        <f t="shared" si="441"/>
        <v>1.3663574779498899E-2</v>
      </c>
      <c r="F654" s="10">
        <f t="shared" si="434"/>
        <v>4.4536114352985409E-5</v>
      </c>
      <c r="G654" s="10">
        <f t="shared" si="442"/>
        <v>4.5048570654667691E-5</v>
      </c>
      <c r="H654" s="10">
        <f t="shared" si="443"/>
        <v>4.479234250382655E-5</v>
      </c>
      <c r="I654" s="6">
        <f t="shared" si="444"/>
        <v>1.6327295766207454E-2</v>
      </c>
      <c r="J654" s="6">
        <f t="shared" si="445"/>
        <v>1.6372088108711279E-2</v>
      </c>
    </row>
    <row r="655" spans="1:10" x14ac:dyDescent="0.25">
      <c r="A655" s="11">
        <f t="shared" si="437"/>
        <v>1.6329504595529558E-2</v>
      </c>
      <c r="B655" s="6">
        <f t="shared" si="438"/>
        <v>5.6740764004335566E-2</v>
      </c>
      <c r="C655" s="10">
        <f t="shared" si="439"/>
        <v>4.9992458071361839E-5</v>
      </c>
      <c r="D655" s="6">
        <f t="shared" si="440"/>
        <v>1.6379497053600919E-2</v>
      </c>
      <c r="E655" s="6">
        <f t="shared" si="441"/>
        <v>1.3658423321353209E-2</v>
      </c>
      <c r="F655" s="10">
        <f t="shared" si="434"/>
        <v>4.4598703591464891E-5</v>
      </c>
      <c r="G655" s="10">
        <f t="shared" si="442"/>
        <v>4.5048570654667691E-5</v>
      </c>
      <c r="H655" s="10">
        <f t="shared" si="443"/>
        <v>4.4823637123066288E-5</v>
      </c>
      <c r="I655" s="6">
        <f t="shared" si="444"/>
        <v>1.6327295766207454E-2</v>
      </c>
      <c r="J655" s="6">
        <f t="shared" si="445"/>
        <v>1.6372119403330519E-2</v>
      </c>
    </row>
    <row r="656" spans="1:10" x14ac:dyDescent="0.25">
      <c r="A656" s="11">
        <f t="shared" si="437"/>
        <v>1.632581577039436E-2</v>
      </c>
      <c r="B656" s="6">
        <f t="shared" si="438"/>
        <v>5.6753584604506066E-2</v>
      </c>
      <c r="C656" s="10">
        <f t="shared" si="439"/>
        <v>5.0015052258708504E-5</v>
      </c>
      <c r="D656" s="6">
        <f t="shared" si="440"/>
        <v>1.6375830822653068E-2</v>
      </c>
      <c r="E656" s="6">
        <f t="shared" si="441"/>
        <v>1.3655842492320698E-2</v>
      </c>
      <c r="F656" s="10">
        <f t="shared" si="434"/>
        <v>4.4630101011272837E-5</v>
      </c>
      <c r="G656" s="10">
        <f t="shared" si="442"/>
        <v>4.5048570654667691E-5</v>
      </c>
      <c r="H656" s="10">
        <f t="shared" si="443"/>
        <v>4.4839335832970261E-5</v>
      </c>
      <c r="I656" s="6">
        <f t="shared" si="444"/>
        <v>1.6327295766207454E-2</v>
      </c>
      <c r="J656" s="6">
        <f t="shared" si="445"/>
        <v>1.6372135102040424E-2</v>
      </c>
    </row>
    <row r="657" spans="1:10" x14ac:dyDescent="0.25">
      <c r="A657" s="11">
        <f t="shared" si="437"/>
        <v>1.6323967910088038E-2</v>
      </c>
      <c r="B657" s="6">
        <f t="shared" si="438"/>
        <v>5.6760009065569078E-2</v>
      </c>
      <c r="C657" s="10">
        <f t="shared" si="439"/>
        <v>5.0026376228625523E-5</v>
      </c>
      <c r="D657" s="6">
        <f t="shared" si="440"/>
        <v>1.6373994286316664E-2</v>
      </c>
      <c r="E657" s="6">
        <f t="shared" si="441"/>
        <v>1.3654549593941794E-2</v>
      </c>
      <c r="F657" s="10">
        <f t="shared" si="434"/>
        <v>4.4645840200405354E-5</v>
      </c>
      <c r="G657" s="10">
        <f t="shared" si="442"/>
        <v>4.5048570654667691E-5</v>
      </c>
      <c r="H657" s="10">
        <f t="shared" si="443"/>
        <v>4.4847205427536526E-5</v>
      </c>
      <c r="I657" s="6">
        <f t="shared" si="444"/>
        <v>1.6327295766207454E-2</v>
      </c>
      <c r="J657" s="6">
        <f t="shared" si="445"/>
        <v>1.637214297163499E-2</v>
      </c>
    </row>
    <row r="658" spans="1:10" x14ac:dyDescent="0.25">
      <c r="A658" s="11">
        <f t="shared" ref="A658:A670" si="446">A657+(J657-D657)/2</f>
        <v>1.6323042252747201E-2</v>
      </c>
      <c r="B658" s="6">
        <f t="shared" ref="B658:B670" si="447">$D$13/A658/0.167</f>
        <v>5.6763227847842872E-2</v>
      </c>
      <c r="C658" s="10">
        <f t="shared" ref="C658:C670" si="448">B658^2/2/32.2</f>
        <v>5.0032050243883914E-5</v>
      </c>
      <c r="D658" s="6">
        <f t="shared" ref="D658:D670" si="449">A658+C658</f>
        <v>1.6373074302991085E-2</v>
      </c>
      <c r="E658" s="6">
        <f t="shared" ref="E658:E670" si="450">A658*0.167/(0.167+2*A658)</f>
        <v>1.3653901918290625E-2</v>
      </c>
      <c r="F658" s="10">
        <f t="shared" si="434"/>
        <v>4.4653727302118983E-5</v>
      </c>
      <c r="G658" s="10">
        <f t="shared" ref="G658:G670" si="451">G657</f>
        <v>4.5048570654667691E-5</v>
      </c>
      <c r="H658" s="10">
        <f t="shared" si="435"/>
        <v>4.4851148978393337E-5</v>
      </c>
      <c r="I658" s="6">
        <f t="shared" ref="I658:I670" si="452">I657</f>
        <v>1.6327295766207454E-2</v>
      </c>
      <c r="J658" s="6">
        <f t="shared" si="436"/>
        <v>1.6372146915185848E-2</v>
      </c>
    </row>
    <row r="659" spans="1:10" x14ac:dyDescent="0.25">
      <c r="A659" s="11">
        <f t="shared" si="446"/>
        <v>1.6322578558844583E-2</v>
      </c>
      <c r="B659" s="6">
        <f t="shared" si="447"/>
        <v>5.6764840384890929E-2</v>
      </c>
      <c r="C659" s="10">
        <f t="shared" si="448"/>
        <v>5.0034892918045712E-5</v>
      </c>
      <c r="D659" s="6">
        <f t="shared" si="449"/>
        <v>1.6372613451762628E-2</v>
      </c>
      <c r="E659" s="6">
        <f t="shared" si="450"/>
        <v>1.3653577470552751E-2</v>
      </c>
      <c r="F659" s="10">
        <f t="shared" si="434"/>
        <v>4.4657678927027285E-5</v>
      </c>
      <c r="G659" s="10">
        <f t="shared" si="451"/>
        <v>4.5048570654667691E-5</v>
      </c>
      <c r="H659" s="10">
        <f t="shared" si="435"/>
        <v>4.4853124790847488E-5</v>
      </c>
      <c r="I659" s="6">
        <f t="shared" si="452"/>
        <v>1.6327295766207454E-2</v>
      </c>
      <c r="J659" s="6">
        <f t="shared" si="436"/>
        <v>1.6372148890998302E-2</v>
      </c>
    </row>
    <row r="660" spans="1:10" x14ac:dyDescent="0.25">
      <c r="A660" s="11">
        <f t="shared" si="446"/>
        <v>1.6322346278462421E-2</v>
      </c>
      <c r="B660" s="6">
        <f t="shared" si="447"/>
        <v>5.6765648195152577E-2</v>
      </c>
      <c r="C660" s="10">
        <f t="shared" si="448"/>
        <v>5.0036317003351378E-5</v>
      </c>
      <c r="D660" s="6">
        <f t="shared" si="449"/>
        <v>1.6372382595465772E-2</v>
      </c>
      <c r="E660" s="6">
        <f t="shared" si="450"/>
        <v>1.3653414942278046E-2</v>
      </c>
      <c r="F660" s="10">
        <f t="shared" si="434"/>
        <v>4.4659658609341164E-5</v>
      </c>
      <c r="G660" s="10">
        <f t="shared" si="451"/>
        <v>4.5048570654667691E-5</v>
      </c>
      <c r="H660" s="10">
        <f t="shared" si="435"/>
        <v>4.4854114632004424E-5</v>
      </c>
      <c r="I660" s="6">
        <f t="shared" si="452"/>
        <v>1.6327295766207454E-2</v>
      </c>
      <c r="J660" s="6">
        <f t="shared" si="436"/>
        <v>1.6372149880839459E-2</v>
      </c>
    </row>
    <row r="661" spans="1:10" x14ac:dyDescent="0.25">
      <c r="A661" s="11">
        <f t="shared" si="446"/>
        <v>1.6322229921149265E-2</v>
      </c>
      <c r="B661" s="6">
        <f t="shared" si="447"/>
        <v>5.6766052864020471E-2</v>
      </c>
      <c r="C661" s="10">
        <f t="shared" si="448"/>
        <v>5.0037030400011896E-5</v>
      </c>
      <c r="D661" s="6">
        <f t="shared" si="449"/>
        <v>1.6372266951549277E-2</v>
      </c>
      <c r="E661" s="6">
        <f t="shared" si="450"/>
        <v>1.3653333525934444E-2</v>
      </c>
      <c r="F661" s="10">
        <f t="shared" si="434"/>
        <v>4.4660650345192144E-5</v>
      </c>
      <c r="G661" s="10">
        <f t="shared" si="451"/>
        <v>4.5048570654667691E-5</v>
      </c>
      <c r="H661" s="10">
        <f t="shared" si="435"/>
        <v>4.4854610499929921E-5</v>
      </c>
      <c r="I661" s="6">
        <f t="shared" si="452"/>
        <v>1.6327295766207454E-2</v>
      </c>
      <c r="J661" s="6">
        <f t="shared" si="436"/>
        <v>1.6372150376707383E-2</v>
      </c>
    </row>
    <row r="662" spans="1:10" x14ac:dyDescent="0.25">
      <c r="A662" s="11">
        <f t="shared" si="446"/>
        <v>1.6322171633728316E-2</v>
      </c>
      <c r="B662" s="6">
        <f t="shared" si="447"/>
        <v>5.6766255578885448E-2</v>
      </c>
      <c r="C662" s="10">
        <f t="shared" si="448"/>
        <v>5.0037387770921474E-5</v>
      </c>
      <c r="D662" s="6">
        <f t="shared" si="449"/>
        <v>1.6372209021499239E-2</v>
      </c>
      <c r="E662" s="6">
        <f t="shared" si="450"/>
        <v>1.3653292741587799E-2</v>
      </c>
      <c r="F662" s="10">
        <f t="shared" si="434"/>
        <v>4.4661147151230008E-5</v>
      </c>
      <c r="G662" s="10">
        <f t="shared" si="451"/>
        <v>4.5048570654667691E-5</v>
      </c>
      <c r="H662" s="10">
        <f t="shared" si="435"/>
        <v>4.4854858902948846E-5</v>
      </c>
      <c r="I662" s="6">
        <f t="shared" si="452"/>
        <v>1.6327295766207454E-2</v>
      </c>
      <c r="J662" s="6">
        <f t="shared" si="436"/>
        <v>1.6372150625110403E-2</v>
      </c>
    </row>
    <row r="663" spans="1:10" x14ac:dyDescent="0.25">
      <c r="A663" s="11">
        <f t="shared" si="446"/>
        <v>1.6322142435533898E-2</v>
      </c>
      <c r="B663" s="6">
        <f t="shared" si="447"/>
        <v>5.6766357126349157E-2</v>
      </c>
      <c r="C663" s="10">
        <f t="shared" si="448"/>
        <v>5.0037566791866637E-5</v>
      </c>
      <c r="D663" s="6">
        <f t="shared" si="449"/>
        <v>1.6372180002325765E-2</v>
      </c>
      <c r="E663" s="6">
        <f t="shared" si="450"/>
        <v>1.3653272311273562E-2</v>
      </c>
      <c r="F663" s="10">
        <f t="shared" si="434"/>
        <v>4.4661396021420048E-5</v>
      </c>
      <c r="G663" s="10">
        <f t="shared" si="451"/>
        <v>4.5048570654667691E-5</v>
      </c>
      <c r="H663" s="10">
        <f t="shared" si="435"/>
        <v>4.4854983338043873E-5</v>
      </c>
      <c r="I663" s="6">
        <f t="shared" si="452"/>
        <v>1.6327295766207454E-2</v>
      </c>
      <c r="J663" s="6">
        <f t="shared" si="436"/>
        <v>1.6372150749545497E-2</v>
      </c>
    </row>
    <row r="664" spans="1:10" x14ac:dyDescent="0.25">
      <c r="A664" s="11">
        <f t="shared" si="446"/>
        <v>1.6322127809143765E-2</v>
      </c>
      <c r="B664" s="6">
        <f t="shared" si="447"/>
        <v>5.6766407995138796E-2</v>
      </c>
      <c r="C664" s="10">
        <f t="shared" si="448"/>
        <v>5.0037656470039707E-5</v>
      </c>
      <c r="D664" s="6">
        <f t="shared" si="449"/>
        <v>1.6372165465613805E-2</v>
      </c>
      <c r="E664" s="6">
        <f t="shared" si="450"/>
        <v>1.3653262077014776E-2</v>
      </c>
      <c r="F664" s="10">
        <f t="shared" si="434"/>
        <v>4.4661520689844287E-5</v>
      </c>
      <c r="G664" s="10">
        <f t="shared" si="451"/>
        <v>4.5048570654667691E-5</v>
      </c>
      <c r="H664" s="10">
        <f t="shared" si="435"/>
        <v>4.4855045672255992E-5</v>
      </c>
      <c r="I664" s="6">
        <f t="shared" si="452"/>
        <v>1.6327295766207454E-2</v>
      </c>
      <c r="J664" s="6">
        <f t="shared" si="436"/>
        <v>1.6372150811879711E-2</v>
      </c>
    </row>
    <row r="665" spans="1:10" x14ac:dyDescent="0.25">
      <c r="A665" s="11">
        <f t="shared" si="446"/>
        <v>1.6322120482276718E-2</v>
      </c>
      <c r="B665" s="6">
        <f t="shared" si="447"/>
        <v>5.6766433477117344E-2</v>
      </c>
      <c r="C665" s="10">
        <f t="shared" si="448"/>
        <v>5.0037701393043298E-5</v>
      </c>
      <c r="D665" s="6">
        <f t="shared" si="449"/>
        <v>1.6372158183669761E-2</v>
      </c>
      <c r="E665" s="6">
        <f t="shared" si="450"/>
        <v>1.3653256950317806E-2</v>
      </c>
      <c r="F665" s="10">
        <f t="shared" si="434"/>
        <v>4.4661583140765105E-5</v>
      </c>
      <c r="G665" s="10">
        <f t="shared" si="451"/>
        <v>4.5048570654667691E-5</v>
      </c>
      <c r="H665" s="10">
        <f t="shared" si="435"/>
        <v>4.4855076897716402E-5</v>
      </c>
      <c r="I665" s="6">
        <f t="shared" si="452"/>
        <v>1.6327295766207454E-2</v>
      </c>
      <c r="J665" s="6">
        <f t="shared" si="436"/>
        <v>1.6372150843105171E-2</v>
      </c>
    </row>
    <row r="666" spans="1:10" x14ac:dyDescent="0.25">
      <c r="A666" s="11">
        <f t="shared" si="446"/>
        <v>1.6322116811994421E-2</v>
      </c>
      <c r="B666" s="6">
        <f t="shared" si="447"/>
        <v>5.676644624193445E-2</v>
      </c>
      <c r="C666" s="10">
        <f t="shared" si="448"/>
        <v>5.0037723896559533E-5</v>
      </c>
      <c r="D666" s="6">
        <f t="shared" si="449"/>
        <v>1.6372154535890981E-2</v>
      </c>
      <c r="E666" s="6">
        <f t="shared" si="450"/>
        <v>1.3653254382176868E-2</v>
      </c>
      <c r="F666" s="10">
        <f t="shared" si="434"/>
        <v>4.4661614424645465E-5</v>
      </c>
      <c r="G666" s="10">
        <f t="shared" si="451"/>
        <v>4.5048570654667691E-5</v>
      </c>
      <c r="H666" s="10">
        <f t="shared" si="435"/>
        <v>4.4855092539656578E-5</v>
      </c>
      <c r="I666" s="6">
        <f t="shared" si="452"/>
        <v>1.6327295766207454E-2</v>
      </c>
      <c r="J666" s="6">
        <f t="shared" si="436"/>
        <v>1.637215085874711E-2</v>
      </c>
    </row>
    <row r="667" spans="1:10" x14ac:dyDescent="0.25">
      <c r="A667" s="11">
        <f t="shared" si="446"/>
        <v>1.6322114973422487E-2</v>
      </c>
      <c r="B667" s="6">
        <f t="shared" si="447"/>
        <v>5.6766452636277033E-2</v>
      </c>
      <c r="C667" s="10">
        <f t="shared" si="448"/>
        <v>5.0037735169358437E-5</v>
      </c>
      <c r="D667" s="6">
        <f t="shared" si="449"/>
        <v>1.6372152708591846E-2</v>
      </c>
      <c r="E667" s="6">
        <f t="shared" si="450"/>
        <v>1.3653253095705767E-2</v>
      </c>
      <c r="F667" s="10">
        <f t="shared" si="434"/>
        <v>4.466163009583913E-5</v>
      </c>
      <c r="G667" s="10">
        <f t="shared" si="451"/>
        <v>4.5048570654667691E-5</v>
      </c>
      <c r="H667" s="10">
        <f t="shared" si="435"/>
        <v>4.4855100375253414E-5</v>
      </c>
      <c r="I667" s="6">
        <f t="shared" si="452"/>
        <v>1.6327295766207454E-2</v>
      </c>
      <c r="J667" s="6">
        <f t="shared" si="436"/>
        <v>1.6372150866582707E-2</v>
      </c>
    </row>
    <row r="668" spans="1:10" x14ac:dyDescent="0.25">
      <c r="A668" s="11">
        <f t="shared" si="446"/>
        <v>1.6322114052417916E-2</v>
      </c>
      <c r="B668" s="6">
        <f t="shared" si="447"/>
        <v>5.6766455839425981E-2</v>
      </c>
      <c r="C668" s="10">
        <f t="shared" si="448"/>
        <v>5.0037740816296581E-5</v>
      </c>
      <c r="D668" s="6">
        <f t="shared" si="449"/>
        <v>1.6372151793234212E-2</v>
      </c>
      <c r="E668" s="6">
        <f t="shared" si="450"/>
        <v>1.3653252451267672E-2</v>
      </c>
      <c r="F668" s="10">
        <f t="shared" si="434"/>
        <v>4.4661637946087359E-5</v>
      </c>
      <c r="G668" s="10">
        <f t="shared" si="451"/>
        <v>4.5048570654667691E-5</v>
      </c>
      <c r="H668" s="10">
        <f t="shared" si="435"/>
        <v>4.4855104300377529E-5</v>
      </c>
      <c r="I668" s="6">
        <f t="shared" si="452"/>
        <v>1.6327295766207454E-2</v>
      </c>
      <c r="J668" s="6">
        <f t="shared" si="436"/>
        <v>1.6372150870507831E-2</v>
      </c>
    </row>
    <row r="669" spans="1:10" x14ac:dyDescent="0.25">
      <c r="A669" s="11">
        <f t="shared" si="446"/>
        <v>1.6322113591054725E-2</v>
      </c>
      <c r="B669" s="6">
        <f t="shared" si="447"/>
        <v>5.6766457443994708E-2</v>
      </c>
      <c r="C669" s="10">
        <f t="shared" si="448"/>
        <v>5.0037743645044437E-5</v>
      </c>
      <c r="D669" s="6">
        <f t="shared" si="449"/>
        <v>1.6372151334699769E-2</v>
      </c>
      <c r="E669" s="6">
        <f t="shared" si="450"/>
        <v>1.3653252128446232E-2</v>
      </c>
      <c r="F669" s="10">
        <f t="shared" si="434"/>
        <v>4.4661641878550208E-5</v>
      </c>
      <c r="G669" s="10">
        <f t="shared" si="451"/>
        <v>4.5048570654667691E-5</v>
      </c>
      <c r="H669" s="10">
        <f t="shared" si="435"/>
        <v>4.4855106266608946E-5</v>
      </c>
      <c r="I669" s="6">
        <f t="shared" si="452"/>
        <v>1.6327295766207454E-2</v>
      </c>
      <c r="J669" s="6">
        <f t="shared" si="436"/>
        <v>1.6372150872474064E-2</v>
      </c>
    </row>
    <row r="670" spans="1:10" x14ac:dyDescent="0.25">
      <c r="A670" s="25">
        <f t="shared" si="446"/>
        <v>1.6322113359941874E-2</v>
      </c>
      <c r="B670" s="6">
        <f t="shared" si="447"/>
        <v>5.6766458247778977E-2</v>
      </c>
      <c r="C670" s="10">
        <f t="shared" si="448"/>
        <v>5.0037745062062633E-5</v>
      </c>
      <c r="D670" s="6">
        <f t="shared" si="449"/>
        <v>1.6372151105003938E-2</v>
      </c>
      <c r="E670" s="6">
        <f t="shared" si="450"/>
        <v>1.3653251966733757E-2</v>
      </c>
      <c r="F670" s="10">
        <f t="shared" si="434"/>
        <v>4.466164384845762E-5</v>
      </c>
      <c r="G670" s="10">
        <f t="shared" si="451"/>
        <v>4.5048570654667691E-5</v>
      </c>
      <c r="H670" s="10">
        <f t="shared" si="435"/>
        <v>4.4855107251562656E-5</v>
      </c>
      <c r="I670" s="6">
        <f t="shared" si="452"/>
        <v>1.6327295766207454E-2</v>
      </c>
      <c r="J670" s="6">
        <f t="shared" si="436"/>
        <v>1.6372150873459015E-2</v>
      </c>
    </row>
    <row r="672" spans="1:10" x14ac:dyDescent="0.25">
      <c r="A672" s="8" t="s">
        <v>82</v>
      </c>
      <c r="B672">
        <f>B639+1</f>
        <v>21</v>
      </c>
      <c r="C672" t="s">
        <v>83</v>
      </c>
      <c r="D672">
        <f>D$12/100</f>
        <v>1</v>
      </c>
      <c r="E672" t="s">
        <v>15</v>
      </c>
    </row>
    <row r="673" spans="1:10" x14ac:dyDescent="0.25">
      <c r="A673" s="4" t="s">
        <v>89</v>
      </c>
      <c r="B673" s="4" t="s">
        <v>86</v>
      </c>
      <c r="C673" s="4" t="s">
        <v>88</v>
      </c>
      <c r="D673" s="4" t="s">
        <v>91</v>
      </c>
      <c r="E673" s="4" t="s">
        <v>93</v>
      </c>
      <c r="F673" s="4" t="s">
        <v>95</v>
      </c>
      <c r="G673" s="4" t="s">
        <v>95</v>
      </c>
      <c r="H673" s="4" t="s">
        <v>97</v>
      </c>
      <c r="I673" s="4" t="s">
        <v>99</v>
      </c>
      <c r="J673" s="4" t="s">
        <v>99</v>
      </c>
    </row>
    <row r="674" spans="1:10" x14ac:dyDescent="0.25">
      <c r="A674" s="4" t="s">
        <v>84</v>
      </c>
      <c r="B674" s="4" t="s">
        <v>85</v>
      </c>
      <c r="C674" s="4" t="s">
        <v>87</v>
      </c>
      <c r="D674" s="4" t="s">
        <v>90</v>
      </c>
      <c r="E674" s="4" t="s">
        <v>92</v>
      </c>
      <c r="F674" s="4" t="s">
        <v>94</v>
      </c>
      <c r="G674" s="4" t="s">
        <v>28</v>
      </c>
      <c r="H674" s="4" t="s">
        <v>96</v>
      </c>
      <c r="I674" s="4" t="s">
        <v>32</v>
      </c>
      <c r="J674" s="4" t="s">
        <v>98</v>
      </c>
    </row>
    <row r="675" spans="1:10" x14ac:dyDescent="0.25">
      <c r="A675" s="4" t="s">
        <v>0</v>
      </c>
      <c r="B675" s="4" t="s">
        <v>22</v>
      </c>
      <c r="C675" s="4" t="s">
        <v>0</v>
      </c>
      <c r="D675" s="4" t="s">
        <v>0</v>
      </c>
      <c r="E675" s="4" t="s">
        <v>0</v>
      </c>
      <c r="F675" s="4" t="s">
        <v>20</v>
      </c>
      <c r="G675" s="4" t="s">
        <v>20</v>
      </c>
      <c r="H675" s="4" t="s">
        <v>0</v>
      </c>
      <c r="I675" s="4" t="s">
        <v>0</v>
      </c>
      <c r="J675" s="4" t="s">
        <v>0</v>
      </c>
    </row>
    <row r="676" spans="1:10" x14ac:dyDescent="0.25">
      <c r="A676" s="11">
        <f>A$27</f>
        <v>4.5999999999999999E-2</v>
      </c>
      <c r="B676" s="6">
        <f>$D$13/A676/0.167</f>
        <v>2.0142360142666429E-2</v>
      </c>
      <c r="C676" s="10">
        <f>B676^2/2/32.2</f>
        <v>6.2999172688956077E-6</v>
      </c>
      <c r="D676" s="6">
        <f>A676+C676</f>
        <v>4.6006299917268893E-2</v>
      </c>
      <c r="E676" s="6">
        <f>A676*0.167/(0.167+2*A676)</f>
        <v>2.966023166023166E-2</v>
      </c>
      <c r="F676" s="10">
        <f t="shared" ref="F676:F703" si="453">$D$15^2*B676^2/($D$14^2*E676^1.333)</f>
        <v>1.9990924920768716E-6</v>
      </c>
      <c r="G676" s="10">
        <f>F670</f>
        <v>4.466164384845762E-5</v>
      </c>
      <c r="H676" s="10">
        <f>((G676+F676)/2)*D$23</f>
        <v>2.3330368170267245E-5</v>
      </c>
      <c r="I676" s="6">
        <f>D670</f>
        <v>1.6372151105003938E-2</v>
      </c>
      <c r="J676" s="6">
        <f>H676+I676</f>
        <v>1.6395481473174205E-2</v>
      </c>
    </row>
    <row r="677" spans="1:10" x14ac:dyDescent="0.25">
      <c r="A677" s="11">
        <f>A676+(J676-D676)/2</f>
        <v>3.1194590777952655E-2</v>
      </c>
      <c r="B677" s="6">
        <f>$D$13/A677/0.167</f>
        <v>2.9702218989117526E-2</v>
      </c>
      <c r="C677" s="10">
        <f>B677^2/2/32.2</f>
        <v>1.3699096473253008E-5</v>
      </c>
      <c r="D677" s="6">
        <f>A677+C677</f>
        <v>3.1208289874425907E-2</v>
      </c>
      <c r="E677" s="6">
        <f>A677*0.167/(0.167+2*A677)</f>
        <v>2.2710297951206854E-2</v>
      </c>
      <c r="F677" s="10">
        <f t="shared" si="453"/>
        <v>6.2051686683814797E-6</v>
      </c>
      <c r="G677" s="10">
        <f>G676</f>
        <v>4.466164384845762E-5</v>
      </c>
      <c r="H677" s="10">
        <f t="shared" ref="H677:H703" si="454">((G677+F677)/2)*D$23</f>
        <v>2.543340625841955E-5</v>
      </c>
      <c r="I677" s="6">
        <f>I676</f>
        <v>1.6372151105003938E-2</v>
      </c>
      <c r="J677" s="6">
        <f t="shared" ref="J677:J703" si="455">H677+I677</f>
        <v>1.6397584511262359E-2</v>
      </c>
    </row>
    <row r="678" spans="1:10" x14ac:dyDescent="0.25">
      <c r="A678" s="11">
        <f t="shared" ref="A678:A690" si="456">A677+(J677-D677)/2</f>
        <v>2.3789238096370881E-2</v>
      </c>
      <c r="B678" s="6">
        <f t="shared" ref="B678:B690" si="457">$D$13/A678/0.167</f>
        <v>3.8948223680354166E-2</v>
      </c>
      <c r="C678" s="10">
        <f t="shared" ref="C678:C690" si="458">B678^2/2/32.2</f>
        <v>2.3555343600231377E-5</v>
      </c>
      <c r="D678" s="6">
        <f t="shared" ref="D678:D690" si="459">A678+C678</f>
        <v>2.3812793439971114E-2</v>
      </c>
      <c r="E678" s="6">
        <f t="shared" ref="E678:E690" si="460">A678*0.167/(0.167+2*A678)</f>
        <v>1.8514451368018055E-2</v>
      </c>
      <c r="F678" s="10">
        <f t="shared" si="453"/>
        <v>1.4008904870849693E-5</v>
      </c>
      <c r="G678" s="10">
        <f t="shared" ref="G678:G690" si="461">G677</f>
        <v>4.466164384845762E-5</v>
      </c>
      <c r="H678" s="10">
        <f t="shared" ref="H678:H690" si="462">((G678+F678)/2)*D$23</f>
        <v>2.9335274359653658E-5</v>
      </c>
      <c r="I678" s="6">
        <f t="shared" ref="I678:I690" si="463">I677</f>
        <v>1.6372151105003938E-2</v>
      </c>
      <c r="J678" s="6">
        <f t="shared" ref="J678:J690" si="464">H678+I678</f>
        <v>1.6401486379363592E-2</v>
      </c>
    </row>
    <row r="679" spans="1:10" x14ac:dyDescent="0.25">
      <c r="A679" s="11">
        <f t="shared" si="456"/>
        <v>2.0083584566067118E-2</v>
      </c>
      <c r="B679" s="6">
        <f t="shared" si="457"/>
        <v>4.6134621213393172E-2</v>
      </c>
      <c r="C679" s="10">
        <f t="shared" si="458"/>
        <v>3.3049740287317817E-5</v>
      </c>
      <c r="D679" s="6">
        <f t="shared" si="459"/>
        <v>2.0116634306354436E-2</v>
      </c>
      <c r="E679" s="6">
        <f t="shared" si="460"/>
        <v>1.618962423719757E-2</v>
      </c>
      <c r="F679" s="10">
        <f t="shared" si="453"/>
        <v>2.3505101998929095E-5</v>
      </c>
      <c r="G679" s="10">
        <f t="shared" si="461"/>
        <v>4.466164384845762E-5</v>
      </c>
      <c r="H679" s="10">
        <f t="shared" si="462"/>
        <v>3.4083372923693356E-5</v>
      </c>
      <c r="I679" s="6">
        <f t="shared" si="463"/>
        <v>1.6372151105003938E-2</v>
      </c>
      <c r="J679" s="6">
        <f t="shared" si="464"/>
        <v>1.640623447792763E-2</v>
      </c>
    </row>
    <row r="680" spans="1:10" x14ac:dyDescent="0.25">
      <c r="A680" s="11">
        <f t="shared" si="456"/>
        <v>1.8228384651853717E-2</v>
      </c>
      <c r="B680" s="6">
        <f t="shared" si="457"/>
        <v>5.0829987640645453E-2</v>
      </c>
      <c r="C680" s="10">
        <f t="shared" si="458"/>
        <v>4.011937334702126E-5</v>
      </c>
      <c r="D680" s="6">
        <f t="shared" si="459"/>
        <v>1.8268504025200739E-2</v>
      </c>
      <c r="E680" s="6">
        <f t="shared" si="460"/>
        <v>1.4962098569035421E-2</v>
      </c>
      <c r="F680" s="10">
        <f t="shared" si="453"/>
        <v>3.1695369929007932E-5</v>
      </c>
      <c r="G680" s="10">
        <f t="shared" si="461"/>
        <v>4.466164384845762E-5</v>
      </c>
      <c r="H680" s="10">
        <f t="shared" si="462"/>
        <v>3.8178506888732776E-5</v>
      </c>
      <c r="I680" s="6">
        <f t="shared" si="463"/>
        <v>1.6372151105003938E-2</v>
      </c>
      <c r="J680" s="6">
        <f t="shared" si="464"/>
        <v>1.641032961189267E-2</v>
      </c>
    </row>
    <row r="681" spans="1:10" x14ac:dyDescent="0.25">
      <c r="A681" s="11">
        <f t="shared" si="456"/>
        <v>1.7299297445199681E-2</v>
      </c>
      <c r="B681" s="6">
        <f t="shared" si="457"/>
        <v>5.3559895683495541E-2</v>
      </c>
      <c r="C681" s="10">
        <f t="shared" si="458"/>
        <v>4.454444760290255E-5</v>
      </c>
      <c r="D681" s="6">
        <f t="shared" si="459"/>
        <v>1.7343841892802584E-2</v>
      </c>
      <c r="E681" s="6">
        <f t="shared" si="460"/>
        <v>1.4330371076836941E-2</v>
      </c>
      <c r="F681" s="10">
        <f t="shared" si="453"/>
        <v>3.7274267438826594E-5</v>
      </c>
      <c r="G681" s="10">
        <f t="shared" si="461"/>
        <v>4.466164384845762E-5</v>
      </c>
      <c r="H681" s="10">
        <f t="shared" si="462"/>
        <v>4.0967955643642103E-5</v>
      </c>
      <c r="I681" s="6">
        <f t="shared" si="463"/>
        <v>1.6372151105003938E-2</v>
      </c>
      <c r="J681" s="6">
        <f t="shared" si="464"/>
        <v>1.6413119060647581E-2</v>
      </c>
    </row>
    <row r="682" spans="1:10" x14ac:dyDescent="0.25">
      <c r="A682" s="11">
        <f t="shared" si="456"/>
        <v>1.6833936029122178E-2</v>
      </c>
      <c r="B682" s="6">
        <f t="shared" si="457"/>
        <v>5.5040518447958695E-2</v>
      </c>
      <c r="C682" s="10">
        <f t="shared" si="458"/>
        <v>4.7041283711491948E-5</v>
      </c>
      <c r="D682" s="6">
        <f t="shared" si="459"/>
        <v>1.6880977312833671E-2</v>
      </c>
      <c r="E682" s="6">
        <f t="shared" si="460"/>
        <v>1.4009553637203199E-2</v>
      </c>
      <c r="F682" s="10">
        <f t="shared" si="453"/>
        <v>4.0569744910944042E-5</v>
      </c>
      <c r="G682" s="10">
        <f t="shared" si="461"/>
        <v>4.466164384845762E-5</v>
      </c>
      <c r="H682" s="10">
        <f t="shared" si="462"/>
        <v>4.2615694379700831E-5</v>
      </c>
      <c r="I682" s="6">
        <f t="shared" si="463"/>
        <v>1.6372151105003938E-2</v>
      </c>
      <c r="J682" s="6">
        <f t="shared" si="464"/>
        <v>1.641476679938364E-2</v>
      </c>
    </row>
    <row r="683" spans="1:10" x14ac:dyDescent="0.25">
      <c r="A683" s="11">
        <f t="shared" si="456"/>
        <v>1.6600830772397164E-2</v>
      </c>
      <c r="B683" s="6">
        <f t="shared" si="457"/>
        <v>5.5813385442327584E-2</v>
      </c>
      <c r="C683" s="10">
        <f t="shared" si="458"/>
        <v>4.8371645877854415E-5</v>
      </c>
      <c r="D683" s="6">
        <f t="shared" si="459"/>
        <v>1.6649202418275017E-2</v>
      </c>
      <c r="E683" s="6">
        <f t="shared" si="460"/>
        <v>1.3847730920904602E-2</v>
      </c>
      <c r="F683" s="10">
        <f t="shared" si="453"/>
        <v>4.236818615035671E-5</v>
      </c>
      <c r="G683" s="10">
        <f t="shared" si="461"/>
        <v>4.466164384845762E-5</v>
      </c>
      <c r="H683" s="10">
        <f t="shared" si="462"/>
        <v>4.3514914999407165E-5</v>
      </c>
      <c r="I683" s="6">
        <f t="shared" si="463"/>
        <v>1.6372151105003938E-2</v>
      </c>
      <c r="J683" s="6">
        <f t="shared" si="464"/>
        <v>1.6415666020003345E-2</v>
      </c>
    </row>
    <row r="684" spans="1:10" x14ac:dyDescent="0.25">
      <c r="A684" s="11">
        <f t="shared" si="456"/>
        <v>1.6484062573261328E-2</v>
      </c>
      <c r="B684" s="6">
        <f t="shared" si="457"/>
        <v>5.6208750873440814E-2</v>
      </c>
      <c r="C684" s="10">
        <f t="shared" si="458"/>
        <v>4.9059373831561077E-5</v>
      </c>
      <c r="D684" s="6">
        <f t="shared" si="459"/>
        <v>1.6533121947092888E-2</v>
      </c>
      <c r="E684" s="6">
        <f t="shared" si="460"/>
        <v>1.3766386256397384E-2</v>
      </c>
      <c r="F684" s="10">
        <f t="shared" si="453"/>
        <v>4.3309354246879465E-5</v>
      </c>
      <c r="G684" s="10">
        <f t="shared" si="461"/>
        <v>4.466164384845762E-5</v>
      </c>
      <c r="H684" s="10">
        <f t="shared" si="462"/>
        <v>4.3985499047668539E-5</v>
      </c>
      <c r="I684" s="6">
        <f t="shared" si="463"/>
        <v>1.6372151105003938E-2</v>
      </c>
      <c r="J684" s="6">
        <f t="shared" si="464"/>
        <v>1.6416136604051605E-2</v>
      </c>
    </row>
    <row r="685" spans="1:10" x14ac:dyDescent="0.25">
      <c r="A685" s="11">
        <f t="shared" si="456"/>
        <v>1.6425569901740687E-2</v>
      </c>
      <c r="B685" s="6">
        <f t="shared" si="457"/>
        <v>5.6408914400252592E-2</v>
      </c>
      <c r="C685" s="10">
        <f t="shared" si="458"/>
        <v>4.9409404096506583E-5</v>
      </c>
      <c r="D685" s="6">
        <f t="shared" si="459"/>
        <v>1.6474979305837193E-2</v>
      </c>
      <c r="E685" s="6">
        <f t="shared" si="460"/>
        <v>1.3725566820824863E-2</v>
      </c>
      <c r="F685" s="10">
        <f t="shared" si="453"/>
        <v>4.3791361066451221E-5</v>
      </c>
      <c r="G685" s="10">
        <f t="shared" si="461"/>
        <v>4.466164384845762E-5</v>
      </c>
      <c r="H685" s="10">
        <f t="shared" si="462"/>
        <v>4.422650245745442E-5</v>
      </c>
      <c r="I685" s="6">
        <f t="shared" si="463"/>
        <v>1.6372151105003938E-2</v>
      </c>
      <c r="J685" s="6">
        <f t="shared" si="464"/>
        <v>1.6416377607461393E-2</v>
      </c>
    </row>
    <row r="686" spans="1:10" x14ac:dyDescent="0.25">
      <c r="A686" s="11">
        <f t="shared" si="456"/>
        <v>1.6396269052552787E-2</v>
      </c>
      <c r="B686" s="6">
        <f t="shared" si="457"/>
        <v>5.6509719594922021E-2</v>
      </c>
      <c r="C686" s="10">
        <f t="shared" si="458"/>
        <v>4.9586155414545243E-5</v>
      </c>
      <c r="D686" s="6">
        <f t="shared" si="459"/>
        <v>1.6445855207967333E-2</v>
      </c>
      <c r="E686" s="6">
        <f t="shared" si="460"/>
        <v>1.3705101090090927E-2</v>
      </c>
      <c r="F686" s="10">
        <f t="shared" si="453"/>
        <v>4.4035517948472971E-5</v>
      </c>
      <c r="G686" s="10">
        <f t="shared" si="461"/>
        <v>4.466164384845762E-5</v>
      </c>
      <c r="H686" s="10">
        <f t="shared" si="462"/>
        <v>4.4348580898465292E-5</v>
      </c>
      <c r="I686" s="6">
        <f t="shared" si="463"/>
        <v>1.6372151105003938E-2</v>
      </c>
      <c r="J686" s="6">
        <f t="shared" si="464"/>
        <v>1.6416499685902402E-2</v>
      </c>
    </row>
    <row r="687" spans="1:10" x14ac:dyDescent="0.25">
      <c r="A687" s="11">
        <f t="shared" si="456"/>
        <v>1.6381591291520323E-2</v>
      </c>
      <c r="B687" s="6">
        <f t="shared" si="457"/>
        <v>5.6560351804300552E-2</v>
      </c>
      <c r="C687" s="10">
        <f t="shared" si="458"/>
        <v>4.9675052736432369E-5</v>
      </c>
      <c r="D687" s="6">
        <f t="shared" si="459"/>
        <v>1.6431266344256755E-2</v>
      </c>
      <c r="E687" s="6">
        <f t="shared" si="460"/>
        <v>1.3694844617058827E-2</v>
      </c>
      <c r="F687" s="10">
        <f t="shared" si="453"/>
        <v>4.415851014568523E-5</v>
      </c>
      <c r="G687" s="10">
        <f t="shared" si="461"/>
        <v>4.466164384845762E-5</v>
      </c>
      <c r="H687" s="10">
        <f t="shared" si="462"/>
        <v>4.4410076997071428E-5</v>
      </c>
      <c r="I687" s="6">
        <f t="shared" si="463"/>
        <v>1.6372151105003938E-2</v>
      </c>
      <c r="J687" s="6">
        <f t="shared" si="464"/>
        <v>1.6416561182001008E-2</v>
      </c>
    </row>
    <row r="688" spans="1:10" x14ac:dyDescent="0.25">
      <c r="A688" s="11">
        <f t="shared" si="456"/>
        <v>1.6374238710392449E-2</v>
      </c>
      <c r="B688" s="6">
        <f t="shared" si="457"/>
        <v>5.6585749294994173E-2</v>
      </c>
      <c r="C688" s="10">
        <f t="shared" si="458"/>
        <v>4.9719674274471011E-5</v>
      </c>
      <c r="D688" s="6">
        <f t="shared" si="459"/>
        <v>1.6423958384666919E-2</v>
      </c>
      <c r="E688" s="6">
        <f t="shared" si="460"/>
        <v>1.3689705673576262E-2</v>
      </c>
      <c r="F688" s="10">
        <f t="shared" si="453"/>
        <v>4.4220294118681673E-5</v>
      </c>
      <c r="G688" s="10">
        <f t="shared" si="461"/>
        <v>4.466164384845762E-5</v>
      </c>
      <c r="H688" s="10">
        <f t="shared" si="462"/>
        <v>4.4440968983569647E-5</v>
      </c>
      <c r="I688" s="6">
        <f t="shared" si="463"/>
        <v>1.6372151105003938E-2</v>
      </c>
      <c r="J688" s="6">
        <f t="shared" si="464"/>
        <v>1.6416592073987508E-2</v>
      </c>
    </row>
    <row r="689" spans="1:10" x14ac:dyDescent="0.25">
      <c r="A689" s="11">
        <f t="shared" si="456"/>
        <v>1.6370555555052742E-2</v>
      </c>
      <c r="B689" s="6">
        <f t="shared" si="457"/>
        <v>5.6598480329317732E-2</v>
      </c>
      <c r="C689" s="10">
        <f t="shared" si="458"/>
        <v>4.9742049310375254E-5</v>
      </c>
      <c r="D689" s="6">
        <f t="shared" si="459"/>
        <v>1.6420297604363115E-2</v>
      </c>
      <c r="E689" s="6">
        <f t="shared" si="460"/>
        <v>1.3687131119375719E-2</v>
      </c>
      <c r="F689" s="10">
        <f t="shared" si="453"/>
        <v>4.4251287337829962E-5</v>
      </c>
      <c r="G689" s="10">
        <f t="shared" si="461"/>
        <v>4.466164384845762E-5</v>
      </c>
      <c r="H689" s="10">
        <f t="shared" si="462"/>
        <v>4.4456465593143788E-5</v>
      </c>
      <c r="I689" s="6">
        <f t="shared" si="463"/>
        <v>1.6372151105003938E-2</v>
      </c>
      <c r="J689" s="6">
        <f t="shared" si="464"/>
        <v>1.641660757059708E-2</v>
      </c>
    </row>
    <row r="690" spans="1:10" x14ac:dyDescent="0.25">
      <c r="A690" s="11">
        <f t="shared" si="456"/>
        <v>1.6368710538169726E-2</v>
      </c>
      <c r="B690" s="6">
        <f t="shared" si="457"/>
        <v>5.6604859888142303E-2</v>
      </c>
      <c r="C690" s="10">
        <f t="shared" si="458"/>
        <v>4.975326339994132E-5</v>
      </c>
      <c r="D690" s="6">
        <f t="shared" si="459"/>
        <v>1.6418463801569666E-2</v>
      </c>
      <c r="E690" s="6">
        <f t="shared" si="460"/>
        <v>1.3685841366849203E-2</v>
      </c>
      <c r="F690" s="10">
        <f t="shared" si="453"/>
        <v>4.4266823830442713E-5</v>
      </c>
      <c r="G690" s="10">
        <f t="shared" si="461"/>
        <v>4.466164384845762E-5</v>
      </c>
      <c r="H690" s="10">
        <f t="shared" si="462"/>
        <v>4.4464233839450163E-5</v>
      </c>
      <c r="I690" s="6">
        <f t="shared" si="463"/>
        <v>1.6372151105003938E-2</v>
      </c>
      <c r="J690" s="6">
        <f t="shared" si="464"/>
        <v>1.6416615338843386E-2</v>
      </c>
    </row>
    <row r="691" spans="1:10" x14ac:dyDescent="0.25">
      <c r="A691" s="11">
        <f t="shared" ref="A691:A703" si="465">A690+(J690-D690)/2</f>
        <v>1.6367786306806586E-2</v>
      </c>
      <c r="B691" s="6">
        <f t="shared" ref="B691:B703" si="466">$D$13/A691/0.167</f>
        <v>5.6608056165625045E-2</v>
      </c>
      <c r="C691" s="10">
        <f t="shared" ref="C691:C703" si="467">B691^2/2/32.2</f>
        <v>4.975888234239999E-5</v>
      </c>
      <c r="D691" s="6">
        <f t="shared" ref="D691:D703" si="468">A691+C691</f>
        <v>1.6417545189148987E-2</v>
      </c>
      <c r="E691" s="6">
        <f t="shared" ref="E691:E703" si="469">A691*0.167/(0.167+2*A691)</f>
        <v>1.3685195268268406E-2</v>
      </c>
      <c r="F691" s="10">
        <f t="shared" si="453"/>
        <v>4.4274609332849717E-5</v>
      </c>
      <c r="G691" s="10">
        <f t="shared" ref="G691:G703" si="470">G690</f>
        <v>4.466164384845762E-5</v>
      </c>
      <c r="H691" s="10">
        <f t="shared" si="454"/>
        <v>4.4468126590653672E-5</v>
      </c>
      <c r="I691" s="6">
        <f t="shared" ref="I691:I703" si="471">I690</f>
        <v>1.6372151105003938E-2</v>
      </c>
      <c r="J691" s="6">
        <f t="shared" si="455"/>
        <v>1.6416619231594591E-2</v>
      </c>
    </row>
    <row r="692" spans="1:10" x14ac:dyDescent="0.25">
      <c r="A692" s="11">
        <f t="shared" si="465"/>
        <v>1.6367323328029388E-2</v>
      </c>
      <c r="B692" s="6">
        <f t="shared" si="466"/>
        <v>5.6609657424920655E-2</v>
      </c>
      <c r="C692" s="10">
        <f t="shared" si="467"/>
        <v>4.9761697418740279E-5</v>
      </c>
      <c r="D692" s="6">
        <f t="shared" si="468"/>
        <v>1.6417085025448128E-2</v>
      </c>
      <c r="E692" s="6">
        <f t="shared" si="469"/>
        <v>1.3684871611121627E-2</v>
      </c>
      <c r="F692" s="10">
        <f t="shared" si="453"/>
        <v>4.4278510044304106E-5</v>
      </c>
      <c r="G692" s="10">
        <f t="shared" si="470"/>
        <v>4.466164384845762E-5</v>
      </c>
      <c r="H692" s="10">
        <f t="shared" si="454"/>
        <v>4.4470076946380866E-5</v>
      </c>
      <c r="I692" s="6">
        <f t="shared" si="471"/>
        <v>1.6372151105003938E-2</v>
      </c>
      <c r="J692" s="6">
        <f t="shared" si="455"/>
        <v>1.6416621181950319E-2</v>
      </c>
    </row>
    <row r="693" spans="1:10" x14ac:dyDescent="0.25">
      <c r="A693" s="11">
        <f t="shared" si="465"/>
        <v>1.6367091406280482E-2</v>
      </c>
      <c r="B693" s="6">
        <f t="shared" si="466"/>
        <v>5.6610459583986611E-2</v>
      </c>
      <c r="C693" s="10">
        <f t="shared" si="467"/>
        <v>4.9763107675623935E-5</v>
      </c>
      <c r="D693" s="6">
        <f t="shared" si="468"/>
        <v>1.6416854513956105E-2</v>
      </c>
      <c r="E693" s="6">
        <f t="shared" si="469"/>
        <v>1.3684709479167565E-2</v>
      </c>
      <c r="F693" s="10">
        <f t="shared" si="453"/>
        <v>4.4280464215884289E-5</v>
      </c>
      <c r="G693" s="10">
        <f t="shared" si="470"/>
        <v>4.466164384845762E-5</v>
      </c>
      <c r="H693" s="10">
        <f t="shared" si="454"/>
        <v>4.4471054032170951E-5</v>
      </c>
      <c r="I693" s="6">
        <f t="shared" si="471"/>
        <v>1.6372151105003938E-2</v>
      </c>
      <c r="J693" s="6">
        <f t="shared" si="455"/>
        <v>1.6416622159036109E-2</v>
      </c>
    </row>
    <row r="694" spans="1:10" x14ac:dyDescent="0.25">
      <c r="A694" s="11">
        <f t="shared" si="465"/>
        <v>1.6366975228820482E-2</v>
      </c>
      <c r="B694" s="6">
        <f t="shared" si="466"/>
        <v>5.6610861421180839E-2</v>
      </c>
      <c r="C694" s="10">
        <f t="shared" si="467"/>
        <v>4.9763814143604669E-5</v>
      </c>
      <c r="D694" s="6">
        <f t="shared" si="468"/>
        <v>1.6416739042964087E-2</v>
      </c>
      <c r="E694" s="6">
        <f t="shared" si="469"/>
        <v>1.3684628261496726E-2</v>
      </c>
      <c r="F694" s="10">
        <f t="shared" si="453"/>
        <v>4.4281443170066208E-5</v>
      </c>
      <c r="G694" s="10">
        <f t="shared" si="470"/>
        <v>4.466164384845762E-5</v>
      </c>
      <c r="H694" s="10">
        <f t="shared" si="454"/>
        <v>4.4471543509261917E-5</v>
      </c>
      <c r="I694" s="6">
        <f t="shared" si="471"/>
        <v>1.6372151105003938E-2</v>
      </c>
      <c r="J694" s="6">
        <f t="shared" si="455"/>
        <v>1.64166226485132E-2</v>
      </c>
    </row>
    <row r="695" spans="1:10" x14ac:dyDescent="0.25">
      <c r="A695" s="11">
        <f t="shared" si="465"/>
        <v>1.6366917031595041E-2</v>
      </c>
      <c r="B695" s="6">
        <f t="shared" si="466"/>
        <v>5.6611062717189006E-2</v>
      </c>
      <c r="C695" s="10">
        <f t="shared" si="467"/>
        <v>4.9764168043004763E-5</v>
      </c>
      <c r="D695" s="6">
        <f t="shared" si="468"/>
        <v>1.6416681199638045E-2</v>
      </c>
      <c r="E695" s="6">
        <f t="shared" si="469"/>
        <v>1.3684587576742966E-2</v>
      </c>
      <c r="F695" s="10">
        <f t="shared" si="453"/>
        <v>4.4281933572281572E-5</v>
      </c>
      <c r="G695" s="10">
        <f t="shared" si="470"/>
        <v>4.466164384845762E-5</v>
      </c>
      <c r="H695" s="10">
        <f t="shared" si="454"/>
        <v>4.4471788710369599E-5</v>
      </c>
      <c r="I695" s="6">
        <f t="shared" si="471"/>
        <v>1.6372151105003938E-2</v>
      </c>
      <c r="J695" s="6">
        <f t="shared" si="455"/>
        <v>1.6416622893714306E-2</v>
      </c>
    </row>
    <row r="696" spans="1:10" x14ac:dyDescent="0.25">
      <c r="A696" s="11">
        <f t="shared" si="465"/>
        <v>1.636688787863317E-2</v>
      </c>
      <c r="B696" s="6">
        <f t="shared" si="466"/>
        <v>5.6611163553717321E-2</v>
      </c>
      <c r="C696" s="10">
        <f t="shared" si="467"/>
        <v>4.9764345324623172E-5</v>
      </c>
      <c r="D696" s="6">
        <f t="shared" si="468"/>
        <v>1.6416652223957794E-2</v>
      </c>
      <c r="E696" s="6">
        <f t="shared" si="469"/>
        <v>1.3684567196353631E-2</v>
      </c>
      <c r="F696" s="10">
        <f t="shared" si="453"/>
        <v>4.4282179234101235E-5</v>
      </c>
      <c r="G696" s="10">
        <f t="shared" si="470"/>
        <v>4.466164384845762E-5</v>
      </c>
      <c r="H696" s="10">
        <f t="shared" si="454"/>
        <v>4.4471911541279431E-5</v>
      </c>
      <c r="I696" s="6">
        <f t="shared" si="471"/>
        <v>1.6372151105003938E-2</v>
      </c>
      <c r="J696" s="6">
        <f t="shared" si="455"/>
        <v>1.6416623016545218E-2</v>
      </c>
    </row>
    <row r="697" spans="1:10" x14ac:dyDescent="0.25">
      <c r="A697" s="11">
        <f t="shared" si="465"/>
        <v>1.6366873274926884E-2</v>
      </c>
      <c r="B697" s="6">
        <f t="shared" si="466"/>
        <v>5.6611214066285664E-2</v>
      </c>
      <c r="C697" s="10">
        <f t="shared" si="467"/>
        <v>4.9764434131348132E-5</v>
      </c>
      <c r="D697" s="6">
        <f t="shared" si="468"/>
        <v>1.6416637709058234E-2</v>
      </c>
      <c r="E697" s="6">
        <f t="shared" si="469"/>
        <v>1.3684556987121668E-2</v>
      </c>
      <c r="F697" s="10">
        <f t="shared" si="453"/>
        <v>4.4282302295115982E-5</v>
      </c>
      <c r="G697" s="10">
        <f t="shared" si="470"/>
        <v>4.466164384845762E-5</v>
      </c>
      <c r="H697" s="10">
        <f t="shared" si="454"/>
        <v>4.4471973071786805E-5</v>
      </c>
      <c r="I697" s="6">
        <f t="shared" si="471"/>
        <v>1.6372151105003938E-2</v>
      </c>
      <c r="J697" s="6">
        <f t="shared" si="455"/>
        <v>1.6416623078075725E-2</v>
      </c>
    </row>
    <row r="698" spans="1:10" x14ac:dyDescent="0.25">
      <c r="A698" s="11">
        <f t="shared" si="465"/>
        <v>1.6366865959435629E-2</v>
      </c>
      <c r="B698" s="6">
        <f t="shared" si="466"/>
        <v>5.6611239369776419E-2</v>
      </c>
      <c r="C698" s="10">
        <f t="shared" si="467"/>
        <v>4.9764478617734834E-5</v>
      </c>
      <c r="D698" s="6">
        <f t="shared" si="468"/>
        <v>1.6416630438053366E-2</v>
      </c>
      <c r="E698" s="6">
        <f t="shared" si="469"/>
        <v>1.3684551872970362E-2</v>
      </c>
      <c r="F698" s="10">
        <f t="shared" si="453"/>
        <v>4.4282363940719894E-5</v>
      </c>
      <c r="G698" s="10">
        <f t="shared" si="470"/>
        <v>4.466164384845762E-5</v>
      </c>
      <c r="H698" s="10">
        <f t="shared" si="454"/>
        <v>4.4472003894588757E-5</v>
      </c>
      <c r="I698" s="6">
        <f t="shared" si="471"/>
        <v>1.6372151105003938E-2</v>
      </c>
      <c r="J698" s="6">
        <f t="shared" si="455"/>
        <v>1.6416623108898527E-2</v>
      </c>
    </row>
    <row r="699" spans="1:10" x14ac:dyDescent="0.25">
      <c r="A699" s="11">
        <f t="shared" si="465"/>
        <v>1.636686229485821E-2</v>
      </c>
      <c r="B699" s="6">
        <f t="shared" si="466"/>
        <v>5.6611252045160716E-2</v>
      </c>
      <c r="C699" s="10">
        <f t="shared" si="467"/>
        <v>4.9764500902495541E-5</v>
      </c>
      <c r="D699" s="6">
        <f t="shared" si="468"/>
        <v>1.6416626795760704E-2</v>
      </c>
      <c r="E699" s="6">
        <f t="shared" si="469"/>
        <v>1.3684549311118423E-2</v>
      </c>
      <c r="F699" s="10">
        <f t="shared" si="453"/>
        <v>4.4282394821134703E-5</v>
      </c>
      <c r="G699" s="10">
        <f t="shared" si="470"/>
        <v>4.466164384845762E-5</v>
      </c>
      <c r="H699" s="10">
        <f t="shared" si="454"/>
        <v>4.4472019334796165E-5</v>
      </c>
      <c r="I699" s="6">
        <f t="shared" si="471"/>
        <v>1.6372151105003938E-2</v>
      </c>
      <c r="J699" s="6">
        <f t="shared" si="455"/>
        <v>1.6416623124338732E-2</v>
      </c>
    </row>
    <row r="700" spans="1:10" x14ac:dyDescent="0.25">
      <c r="A700" s="11">
        <f t="shared" si="465"/>
        <v>1.6366860459147224E-2</v>
      </c>
      <c r="B700" s="6">
        <f t="shared" si="466"/>
        <v>5.6611258394692304E-2</v>
      </c>
      <c r="C700" s="10">
        <f t="shared" si="467"/>
        <v>4.9764512065692854E-5</v>
      </c>
      <c r="D700" s="6">
        <f t="shared" si="468"/>
        <v>1.6416624971212917E-2</v>
      </c>
      <c r="E700" s="6">
        <f t="shared" si="469"/>
        <v>1.3684548027799923E-2</v>
      </c>
      <c r="F700" s="10">
        <f t="shared" si="453"/>
        <v>4.4282410290191545E-5</v>
      </c>
      <c r="G700" s="10">
        <f t="shared" si="470"/>
        <v>4.466164384845762E-5</v>
      </c>
      <c r="H700" s="10">
        <f t="shared" si="454"/>
        <v>4.4472027069324582E-5</v>
      </c>
      <c r="I700" s="6">
        <f t="shared" si="471"/>
        <v>1.6372151105003938E-2</v>
      </c>
      <c r="J700" s="6">
        <f t="shared" si="455"/>
        <v>1.6416623132073264E-2</v>
      </c>
    </row>
    <row r="701" spans="1:10" x14ac:dyDescent="0.25">
      <c r="A701" s="11">
        <f t="shared" si="465"/>
        <v>1.6366859539577398E-2</v>
      </c>
      <c r="B701" s="6">
        <f t="shared" si="466"/>
        <v>5.6611261575388323E-2</v>
      </c>
      <c r="C701" s="10">
        <f t="shared" si="467"/>
        <v>4.9764517657717981E-5</v>
      </c>
      <c r="D701" s="6">
        <f t="shared" si="468"/>
        <v>1.6416624057235117E-2</v>
      </c>
      <c r="E701" s="6">
        <f t="shared" si="469"/>
        <v>1.3684547384942188E-2</v>
      </c>
      <c r="F701" s="10">
        <f t="shared" si="453"/>
        <v>4.4282418039168901E-5</v>
      </c>
      <c r="G701" s="10">
        <f t="shared" si="470"/>
        <v>4.466164384845762E-5</v>
      </c>
      <c r="H701" s="10">
        <f t="shared" si="454"/>
        <v>4.4472030943813257E-5</v>
      </c>
      <c r="I701" s="6">
        <f t="shared" si="471"/>
        <v>1.6372151105003938E-2</v>
      </c>
      <c r="J701" s="6">
        <f t="shared" si="455"/>
        <v>1.6416623135947751E-2</v>
      </c>
    </row>
    <row r="702" spans="1:10" x14ac:dyDescent="0.25">
      <c r="A702" s="11">
        <f t="shared" si="465"/>
        <v>1.6366859078933715E-2</v>
      </c>
      <c r="B702" s="6">
        <f t="shared" si="466"/>
        <v>5.6611263168706863E-2</v>
      </c>
      <c r="C702" s="10">
        <f t="shared" si="467"/>
        <v>4.9764520458953197E-5</v>
      </c>
      <c r="D702" s="6">
        <f t="shared" si="468"/>
        <v>1.6416623599392669E-2</v>
      </c>
      <c r="E702" s="6">
        <f t="shared" si="469"/>
        <v>1.3684547062912963E-2</v>
      </c>
      <c r="F702" s="10">
        <f t="shared" si="453"/>
        <v>4.4282421920894944E-5</v>
      </c>
      <c r="G702" s="10">
        <f t="shared" si="470"/>
        <v>4.466164384845762E-5</v>
      </c>
      <c r="H702" s="10">
        <f t="shared" si="454"/>
        <v>4.4472032884676282E-5</v>
      </c>
      <c r="I702" s="6">
        <f t="shared" si="471"/>
        <v>1.6372151105003938E-2</v>
      </c>
      <c r="J702" s="6">
        <f t="shared" si="455"/>
        <v>1.6416623137888615E-2</v>
      </c>
    </row>
    <row r="703" spans="1:10" x14ac:dyDescent="0.25">
      <c r="A703" s="25">
        <f t="shared" si="465"/>
        <v>1.636685884818169E-2</v>
      </c>
      <c r="B703" s="6">
        <f t="shared" si="466"/>
        <v>5.6611263966854133E-2</v>
      </c>
      <c r="C703" s="10">
        <f t="shared" si="467"/>
        <v>4.9764521862186907E-5</v>
      </c>
      <c r="D703" s="6">
        <f t="shared" si="468"/>
        <v>1.6416623370043876E-2</v>
      </c>
      <c r="E703" s="6">
        <f t="shared" si="469"/>
        <v>1.3684546901597615E-2</v>
      </c>
      <c r="F703" s="10">
        <f t="shared" si="453"/>
        <v>4.4282423865383155E-5</v>
      </c>
      <c r="G703" s="10">
        <f t="shared" si="470"/>
        <v>4.466164384845762E-5</v>
      </c>
      <c r="H703" s="10">
        <f t="shared" si="454"/>
        <v>4.4472033856920391E-5</v>
      </c>
      <c r="I703" s="6">
        <f t="shared" si="471"/>
        <v>1.6372151105003938E-2</v>
      </c>
      <c r="J703" s="6">
        <f t="shared" si="455"/>
        <v>1.6416623138860859E-2</v>
      </c>
    </row>
    <row r="705" spans="1:10" x14ac:dyDescent="0.25">
      <c r="A705" s="8" t="s">
        <v>82</v>
      </c>
      <c r="B705">
        <f>B672+1</f>
        <v>22</v>
      </c>
      <c r="C705" t="s">
        <v>83</v>
      </c>
      <c r="D705">
        <f>D$12/100</f>
        <v>1</v>
      </c>
      <c r="E705" t="s">
        <v>15</v>
      </c>
    </row>
    <row r="706" spans="1:10" x14ac:dyDescent="0.25">
      <c r="A706" s="4" t="s">
        <v>89</v>
      </c>
      <c r="B706" s="4" t="s">
        <v>86</v>
      </c>
      <c r="C706" s="4" t="s">
        <v>88</v>
      </c>
      <c r="D706" s="4" t="s">
        <v>91</v>
      </c>
      <c r="E706" s="4" t="s">
        <v>93</v>
      </c>
      <c r="F706" s="4" t="s">
        <v>95</v>
      </c>
      <c r="G706" s="4" t="s">
        <v>95</v>
      </c>
      <c r="H706" s="4" t="s">
        <v>97</v>
      </c>
      <c r="I706" s="4" t="s">
        <v>99</v>
      </c>
      <c r="J706" s="4" t="s">
        <v>99</v>
      </c>
    </row>
    <row r="707" spans="1:10" x14ac:dyDescent="0.25">
      <c r="A707" s="4" t="s">
        <v>84</v>
      </c>
      <c r="B707" s="4" t="s">
        <v>85</v>
      </c>
      <c r="C707" s="4" t="s">
        <v>87</v>
      </c>
      <c r="D707" s="4" t="s">
        <v>90</v>
      </c>
      <c r="E707" s="4" t="s">
        <v>92</v>
      </c>
      <c r="F707" s="4" t="s">
        <v>94</v>
      </c>
      <c r="G707" s="4" t="s">
        <v>28</v>
      </c>
      <c r="H707" s="4" t="s">
        <v>96</v>
      </c>
      <c r="I707" s="4" t="s">
        <v>32</v>
      </c>
      <c r="J707" s="4" t="s">
        <v>98</v>
      </c>
    </row>
    <row r="708" spans="1:10" x14ac:dyDescent="0.25">
      <c r="A708" s="4" t="s">
        <v>0</v>
      </c>
      <c r="B708" s="4" t="s">
        <v>22</v>
      </c>
      <c r="C708" s="4" t="s">
        <v>0</v>
      </c>
      <c r="D708" s="4" t="s">
        <v>0</v>
      </c>
      <c r="E708" s="4" t="s">
        <v>0</v>
      </c>
      <c r="F708" s="4" t="s">
        <v>20</v>
      </c>
      <c r="G708" s="4" t="s">
        <v>20</v>
      </c>
      <c r="H708" s="4" t="s">
        <v>0</v>
      </c>
      <c r="I708" s="4" t="s">
        <v>0</v>
      </c>
      <c r="J708" s="4" t="s">
        <v>0</v>
      </c>
    </row>
    <row r="709" spans="1:10" x14ac:dyDescent="0.25">
      <c r="A709" s="11">
        <f>A$27</f>
        <v>4.5999999999999999E-2</v>
      </c>
      <c r="B709" s="6">
        <f>$D$13/A709/0.167</f>
        <v>2.0142360142666429E-2</v>
      </c>
      <c r="C709" s="10">
        <f>B709^2/2/32.2</f>
        <v>6.2999172688956077E-6</v>
      </c>
      <c r="D709" s="6">
        <f>A709+C709</f>
        <v>4.6006299917268893E-2</v>
      </c>
      <c r="E709" s="6">
        <f>A709*0.167/(0.167+2*A709)</f>
        <v>2.966023166023166E-2</v>
      </c>
      <c r="F709" s="10">
        <f t="shared" ref="F709:F736" si="472">$D$15^2*B709^2/($D$14^2*E709^1.333)</f>
        <v>1.9990924920768716E-6</v>
      </c>
      <c r="G709" s="10">
        <f>F703</f>
        <v>4.4282423865383155E-5</v>
      </c>
      <c r="H709" s="10">
        <f>((G709+F709)/2)*D$23</f>
        <v>2.3140758178730012E-5</v>
      </c>
      <c r="I709" s="6">
        <f>D703</f>
        <v>1.6416623370043876E-2</v>
      </c>
      <c r="J709" s="6">
        <f>H709+I709</f>
        <v>1.6439764128222605E-2</v>
      </c>
    </row>
    <row r="710" spans="1:10" x14ac:dyDescent="0.25">
      <c r="A710" s="11">
        <f>A709+(J709-D709)/2</f>
        <v>3.1216732105476853E-2</v>
      </c>
      <c r="B710" s="6">
        <f>$D$13/A710/0.167</f>
        <v>2.9681151871758432E-2</v>
      </c>
      <c r="C710" s="10">
        <f>B710^2/2/32.2</f>
        <v>1.3679670441527781E-5</v>
      </c>
      <c r="D710" s="6">
        <f>A710+C710</f>
        <v>3.1230411775918381E-2</v>
      </c>
      <c r="E710" s="6">
        <f>A710*0.167/(0.167+2*A710)</f>
        <v>2.2722030892674563E-2</v>
      </c>
      <c r="F710" s="10">
        <f t="shared" si="472"/>
        <v>6.1921047027439176E-6</v>
      </c>
      <c r="G710" s="10">
        <f>G709</f>
        <v>4.4282423865383155E-5</v>
      </c>
      <c r="H710" s="10">
        <f t="shared" ref="H710:H736" si="473">((G710+F710)/2)*D$23</f>
        <v>2.5237264284063535E-5</v>
      </c>
      <c r="I710" s="6">
        <f>I709</f>
        <v>1.6416623370043876E-2</v>
      </c>
      <c r="J710" s="6">
        <f t="shared" ref="J710:J736" si="474">H710+I710</f>
        <v>1.644186063432794E-2</v>
      </c>
    </row>
    <row r="711" spans="1:10" x14ac:dyDescent="0.25">
      <c r="A711" s="11">
        <f t="shared" ref="A711:A723" si="475">A710+(J710-D710)/2</f>
        <v>2.3822456534681631E-2</v>
      </c>
      <c r="B711" s="6">
        <f t="shared" ref="B711:B723" si="476">$D$13/A711/0.167</f>
        <v>3.8893913615237426E-2</v>
      </c>
      <c r="C711" s="10">
        <f t="shared" ref="C711:C723" si="477">B711^2/2/32.2</f>
        <v>2.3489697458222844E-5</v>
      </c>
      <c r="D711" s="6">
        <f t="shared" ref="D711:D723" si="478">A711+C711</f>
        <v>2.3845946232139852E-2</v>
      </c>
      <c r="E711" s="6">
        <f t="shared" ref="E711:E723" si="479">A711*0.167/(0.167+2*A711)</f>
        <v>1.8534565689922566E-2</v>
      </c>
      <c r="F711" s="10">
        <f t="shared" si="472"/>
        <v>1.3949658230055644E-5</v>
      </c>
      <c r="G711" s="10">
        <f t="shared" ref="G711:G723" si="480">G710</f>
        <v>4.4282423865383155E-5</v>
      </c>
      <c r="H711" s="10">
        <f t="shared" ref="H711:H723" si="481">((G711+F711)/2)*D$23</f>
        <v>2.9116041047719399E-5</v>
      </c>
      <c r="I711" s="6">
        <f t="shared" ref="I711:I723" si="482">I710</f>
        <v>1.6416623370043876E-2</v>
      </c>
      <c r="J711" s="6">
        <f t="shared" ref="J711:J723" si="483">H711+I711</f>
        <v>1.6445739411091596E-2</v>
      </c>
    </row>
    <row r="712" spans="1:10" x14ac:dyDescent="0.25">
      <c r="A712" s="11">
        <f t="shared" si="475"/>
        <v>2.0122353124157503E-2</v>
      </c>
      <c r="B712" s="6">
        <f t="shared" si="476"/>
        <v>4.6045736343345738E-2</v>
      </c>
      <c r="C712" s="10">
        <f t="shared" si="477"/>
        <v>3.2922512972063821E-5</v>
      </c>
      <c r="D712" s="6">
        <f t="shared" si="478"/>
        <v>2.0155275637129568E-2</v>
      </c>
      <c r="E712" s="6">
        <f t="shared" si="479"/>
        <v>1.6214807280567751E-2</v>
      </c>
      <c r="F712" s="10">
        <f t="shared" si="472"/>
        <v>2.3366155450406507E-5</v>
      </c>
      <c r="G712" s="10">
        <f t="shared" si="480"/>
        <v>4.4282423865383155E-5</v>
      </c>
      <c r="H712" s="10">
        <f t="shared" si="481"/>
        <v>3.3824289657894831E-5</v>
      </c>
      <c r="I712" s="6">
        <f t="shared" si="482"/>
        <v>1.6416623370043876E-2</v>
      </c>
      <c r="J712" s="6">
        <f t="shared" si="483"/>
        <v>1.6450447659701769E-2</v>
      </c>
    </row>
    <row r="713" spans="1:10" x14ac:dyDescent="0.25">
      <c r="A713" s="11">
        <f t="shared" si="475"/>
        <v>1.8269939135443603E-2</v>
      </c>
      <c r="B713" s="6">
        <f t="shared" si="476"/>
        <v>5.0714376205290991E-2</v>
      </c>
      <c r="C713" s="10">
        <f t="shared" si="477"/>
        <v>3.9937080029375543E-5</v>
      </c>
      <c r="D713" s="6">
        <f t="shared" si="478"/>
        <v>1.8309876215472979E-2</v>
      </c>
      <c r="E713" s="6">
        <f t="shared" si="479"/>
        <v>1.4990083818161963E-2</v>
      </c>
      <c r="F713" s="10">
        <f t="shared" si="472"/>
        <v>3.1472859057551541E-5</v>
      </c>
      <c r="G713" s="10">
        <f t="shared" si="480"/>
        <v>4.4282423865383155E-5</v>
      </c>
      <c r="H713" s="10">
        <f t="shared" si="481"/>
        <v>3.7877641461467348E-5</v>
      </c>
      <c r="I713" s="6">
        <f t="shared" si="482"/>
        <v>1.6416623370043876E-2</v>
      </c>
      <c r="J713" s="6">
        <f t="shared" si="483"/>
        <v>1.6454501011505342E-2</v>
      </c>
    </row>
    <row r="714" spans="1:10" x14ac:dyDescent="0.25">
      <c r="A714" s="11">
        <f t="shared" si="475"/>
        <v>1.7342251533459786E-2</v>
      </c>
      <c r="B714" s="6">
        <f t="shared" si="476"/>
        <v>5.3427236064186472E-2</v>
      </c>
      <c r="C714" s="10">
        <f t="shared" si="477"/>
        <v>4.4324061389104152E-5</v>
      </c>
      <c r="D714" s="6">
        <f t="shared" si="478"/>
        <v>1.738657559484889E-2</v>
      </c>
      <c r="E714" s="6">
        <f t="shared" si="479"/>
        <v>1.4359834107466503E-2</v>
      </c>
      <c r="F714" s="10">
        <f t="shared" si="472"/>
        <v>3.698844459702519E-5</v>
      </c>
      <c r="G714" s="10">
        <f t="shared" si="480"/>
        <v>4.4282423865383155E-5</v>
      </c>
      <c r="H714" s="10">
        <f t="shared" si="481"/>
        <v>4.0635434231204169E-5</v>
      </c>
      <c r="I714" s="6">
        <f t="shared" si="482"/>
        <v>1.6416623370043876E-2</v>
      </c>
      <c r="J714" s="6">
        <f t="shared" si="483"/>
        <v>1.6457258804275079E-2</v>
      </c>
    </row>
    <row r="715" spans="1:10" x14ac:dyDescent="0.25">
      <c r="A715" s="11">
        <f t="shared" si="475"/>
        <v>1.6877593138172879E-2</v>
      </c>
      <c r="B715" s="6">
        <f t="shared" si="476"/>
        <v>5.4898145664326714E-2</v>
      </c>
      <c r="C715" s="10">
        <f t="shared" si="477"/>
        <v>4.6798235984186858E-5</v>
      </c>
      <c r="D715" s="6">
        <f t="shared" si="478"/>
        <v>1.6924391374157067E-2</v>
      </c>
      <c r="E715" s="6">
        <f t="shared" si="479"/>
        <v>1.4039777035672883E-2</v>
      </c>
      <c r="F715" s="10">
        <f t="shared" si="472"/>
        <v>4.0244359877090689E-5</v>
      </c>
      <c r="G715" s="10">
        <f t="shared" si="480"/>
        <v>4.4282423865383155E-5</v>
      </c>
      <c r="H715" s="10">
        <f t="shared" si="481"/>
        <v>4.2263391871236922E-5</v>
      </c>
      <c r="I715" s="6">
        <f t="shared" si="482"/>
        <v>1.6416623370043876E-2</v>
      </c>
      <c r="J715" s="6">
        <f t="shared" si="483"/>
        <v>1.6458886761915113E-2</v>
      </c>
    </row>
    <row r="716" spans="1:10" x14ac:dyDescent="0.25">
      <c r="A716" s="11">
        <f t="shared" si="475"/>
        <v>1.6644840832051901E-2</v>
      </c>
      <c r="B716" s="6">
        <f t="shared" si="476"/>
        <v>5.5665811161045207E-2</v>
      </c>
      <c r="C716" s="10">
        <f t="shared" si="477"/>
        <v>4.8116188388464982E-5</v>
      </c>
      <c r="D716" s="6">
        <f t="shared" si="478"/>
        <v>1.6692957020440366E-2</v>
      </c>
      <c r="E716" s="6">
        <f t="shared" si="479"/>
        <v>1.3878340590776658E-2</v>
      </c>
      <c r="F716" s="10">
        <f t="shared" si="472"/>
        <v>4.2020573548458883E-5</v>
      </c>
      <c r="G716" s="10">
        <f t="shared" si="480"/>
        <v>4.4282423865383155E-5</v>
      </c>
      <c r="H716" s="10">
        <f t="shared" si="481"/>
        <v>4.3151498706921022E-5</v>
      </c>
      <c r="I716" s="6">
        <f t="shared" si="482"/>
        <v>1.6416623370043876E-2</v>
      </c>
      <c r="J716" s="6">
        <f t="shared" si="483"/>
        <v>1.6459774868750797E-2</v>
      </c>
    </row>
    <row r="717" spans="1:10" x14ac:dyDescent="0.25">
      <c r="A717" s="11">
        <f t="shared" si="475"/>
        <v>1.6528249756207116E-2</v>
      </c>
      <c r="B717" s="6">
        <f t="shared" si="476"/>
        <v>5.6058480494263728E-2</v>
      </c>
      <c r="C717" s="10">
        <f t="shared" si="477"/>
        <v>4.8797410486424637E-5</v>
      </c>
      <c r="D717" s="6">
        <f t="shared" si="478"/>
        <v>1.6577047166693542E-2</v>
      </c>
      <c r="E717" s="6">
        <f t="shared" si="479"/>
        <v>1.3797190873647705E-2</v>
      </c>
      <c r="F717" s="10">
        <f t="shared" si="472"/>
        <v>4.294993507097601E-5</v>
      </c>
      <c r="G717" s="10">
        <f t="shared" si="480"/>
        <v>4.4282423865383155E-5</v>
      </c>
      <c r="H717" s="10">
        <f t="shared" si="481"/>
        <v>4.3616179468179586E-5</v>
      </c>
      <c r="I717" s="6">
        <f t="shared" si="482"/>
        <v>1.6416623370043876E-2</v>
      </c>
      <c r="J717" s="6">
        <f t="shared" si="483"/>
        <v>1.6460239549512055E-2</v>
      </c>
    </row>
    <row r="718" spans="1:10" x14ac:dyDescent="0.25">
      <c r="A718" s="11">
        <f t="shared" si="475"/>
        <v>1.6469845947616371E-2</v>
      </c>
      <c r="B718" s="6">
        <f t="shared" si="476"/>
        <v>5.6257269771048002E-2</v>
      </c>
      <c r="C718" s="10">
        <f t="shared" si="477"/>
        <v>4.9144105622553898E-5</v>
      </c>
      <c r="D718" s="6">
        <f t="shared" si="478"/>
        <v>1.6518990053238924E-2</v>
      </c>
      <c r="E718" s="6">
        <f t="shared" si="479"/>
        <v>1.3756469499278621E-2</v>
      </c>
      <c r="F718" s="10">
        <f t="shared" si="472"/>
        <v>4.3425849264414231E-5</v>
      </c>
      <c r="G718" s="10">
        <f t="shared" si="480"/>
        <v>4.4282423865383155E-5</v>
      </c>
      <c r="H718" s="10">
        <f t="shared" si="481"/>
        <v>4.3854136564898689E-5</v>
      </c>
      <c r="I718" s="6">
        <f t="shared" si="482"/>
        <v>1.6416623370043876E-2</v>
      </c>
      <c r="J718" s="6">
        <f t="shared" si="483"/>
        <v>1.6460477506608773E-2</v>
      </c>
    </row>
    <row r="719" spans="1:10" x14ac:dyDescent="0.25">
      <c r="A719" s="11">
        <f t="shared" si="475"/>
        <v>1.6440589674301294E-2</v>
      </c>
      <c r="B719" s="6">
        <f t="shared" si="476"/>
        <v>5.6357380417502143E-2</v>
      </c>
      <c r="C719" s="10">
        <f t="shared" si="477"/>
        <v>4.9319166576444932E-5</v>
      </c>
      <c r="D719" s="6">
        <f t="shared" si="478"/>
        <v>1.648990884087774E-2</v>
      </c>
      <c r="E719" s="6">
        <f t="shared" si="479"/>
        <v>1.3736053011874081E-2</v>
      </c>
      <c r="F719" s="10">
        <f t="shared" si="472"/>
        <v>4.3666907949630409E-5</v>
      </c>
      <c r="G719" s="10">
        <f t="shared" si="480"/>
        <v>4.4282423865383155E-5</v>
      </c>
      <c r="H719" s="10">
        <f t="shared" si="481"/>
        <v>4.3974665907506785E-5</v>
      </c>
      <c r="I719" s="6">
        <f t="shared" si="482"/>
        <v>1.6416623370043876E-2</v>
      </c>
      <c r="J719" s="6">
        <f t="shared" si="483"/>
        <v>1.6460598035951384E-2</v>
      </c>
    </row>
    <row r="720" spans="1:10" x14ac:dyDescent="0.25">
      <c r="A720" s="11">
        <f t="shared" si="475"/>
        <v>1.6425934271838118E-2</v>
      </c>
      <c r="B720" s="6">
        <f t="shared" si="476"/>
        <v>5.6407663103291587E-2</v>
      </c>
      <c r="C720" s="10">
        <f t="shared" si="477"/>
        <v>4.9407212061714952E-5</v>
      </c>
      <c r="D720" s="6">
        <f t="shared" si="478"/>
        <v>1.6475341483899831E-2</v>
      </c>
      <c r="E720" s="6">
        <f t="shared" si="479"/>
        <v>1.37258212464372E-2</v>
      </c>
      <c r="F720" s="10">
        <f t="shared" si="472"/>
        <v>4.3788336291519576E-5</v>
      </c>
      <c r="G720" s="10">
        <f t="shared" si="480"/>
        <v>4.4282423865383155E-5</v>
      </c>
      <c r="H720" s="10">
        <f t="shared" si="481"/>
        <v>4.4035380078451365E-5</v>
      </c>
      <c r="I720" s="6">
        <f t="shared" si="482"/>
        <v>1.6416623370043876E-2</v>
      </c>
      <c r="J720" s="6">
        <f t="shared" si="483"/>
        <v>1.6460658750122328E-2</v>
      </c>
    </row>
    <row r="721" spans="1:10" x14ac:dyDescent="0.25">
      <c r="A721" s="11">
        <f t="shared" si="475"/>
        <v>1.6418592904949368E-2</v>
      </c>
      <c r="B721" s="6">
        <f t="shared" si="476"/>
        <v>5.6432885078924674E-2</v>
      </c>
      <c r="C721" s="10">
        <f t="shared" si="477"/>
        <v>4.9451405564147808E-5</v>
      </c>
      <c r="D721" s="6">
        <f t="shared" si="478"/>
        <v>1.6468044310513515E-2</v>
      </c>
      <c r="E721" s="6">
        <f t="shared" si="479"/>
        <v>1.3720694694604367E-2</v>
      </c>
      <c r="F721" s="10">
        <f t="shared" si="472"/>
        <v>4.3849333822279403E-5</v>
      </c>
      <c r="G721" s="10">
        <f t="shared" si="480"/>
        <v>4.4282423865383155E-5</v>
      </c>
      <c r="H721" s="10">
        <f t="shared" si="481"/>
        <v>4.4065878843831279E-5</v>
      </c>
      <c r="I721" s="6">
        <f t="shared" si="482"/>
        <v>1.6416623370043876E-2</v>
      </c>
      <c r="J721" s="6">
        <f t="shared" si="483"/>
        <v>1.6460689248887706E-2</v>
      </c>
    </row>
    <row r="722" spans="1:10" x14ac:dyDescent="0.25">
      <c r="A722" s="11">
        <f t="shared" si="475"/>
        <v>1.6414915374136464E-2</v>
      </c>
      <c r="B722" s="6">
        <f t="shared" si="476"/>
        <v>5.6445528072751251E-2</v>
      </c>
      <c r="C722" s="10">
        <f t="shared" si="477"/>
        <v>4.9473565829374985E-5</v>
      </c>
      <c r="D722" s="6">
        <f t="shared" si="478"/>
        <v>1.6464388939965838E-2</v>
      </c>
      <c r="E722" s="6">
        <f t="shared" si="479"/>
        <v>1.3718126353887639E-2</v>
      </c>
      <c r="F722" s="10">
        <f t="shared" si="472"/>
        <v>4.387993228845474E-5</v>
      </c>
      <c r="G722" s="10">
        <f t="shared" si="480"/>
        <v>4.4282423865383155E-5</v>
      </c>
      <c r="H722" s="10">
        <f t="shared" si="481"/>
        <v>4.4081178076918947E-5</v>
      </c>
      <c r="I722" s="6">
        <f t="shared" si="482"/>
        <v>1.6416623370043876E-2</v>
      </c>
      <c r="J722" s="6">
        <f t="shared" si="483"/>
        <v>1.6460704548120795E-2</v>
      </c>
    </row>
    <row r="723" spans="1:10" x14ac:dyDescent="0.25">
      <c r="A723" s="11">
        <f t="shared" si="475"/>
        <v>1.6413073178213944E-2</v>
      </c>
      <c r="B723" s="6">
        <f t="shared" si="476"/>
        <v>5.6451863493335253E-2</v>
      </c>
      <c r="C723" s="10">
        <f t="shared" si="477"/>
        <v>4.9484672234008648E-5</v>
      </c>
      <c r="D723" s="6">
        <f t="shared" si="478"/>
        <v>1.6462557850447951E-2</v>
      </c>
      <c r="E723" s="6">
        <f t="shared" si="479"/>
        <v>1.3716839716623791E-2</v>
      </c>
      <c r="F723" s="10">
        <f t="shared" si="472"/>
        <v>4.389527082127266E-5</v>
      </c>
      <c r="G723" s="10">
        <f t="shared" si="480"/>
        <v>4.4282423865383155E-5</v>
      </c>
      <c r="H723" s="10">
        <f t="shared" si="481"/>
        <v>4.4088847343327911E-5</v>
      </c>
      <c r="I723" s="6">
        <f t="shared" si="482"/>
        <v>1.6416623370043876E-2</v>
      </c>
      <c r="J723" s="6">
        <f t="shared" si="483"/>
        <v>1.6460712217387204E-2</v>
      </c>
    </row>
    <row r="724" spans="1:10" x14ac:dyDescent="0.25">
      <c r="A724" s="11">
        <f t="shared" ref="A724:A736" si="484">A723+(J723-D723)/2</f>
        <v>1.6412150361683572E-2</v>
      </c>
      <c r="B724" s="6">
        <f t="shared" ref="B724:B736" si="485">$D$13/A724/0.167</f>
        <v>5.6455037648558908E-2</v>
      </c>
      <c r="C724" s="10">
        <f t="shared" ref="C724:C736" si="486">B724^2/2/32.2</f>
        <v>4.949023720341931E-5</v>
      </c>
      <c r="D724" s="6">
        <f t="shared" ref="D724:D736" si="487">A724+C724</f>
        <v>1.6461640598886992E-2</v>
      </c>
      <c r="E724" s="6">
        <f t="shared" ref="E724:E736" si="488">A724*0.167/(0.167+2*A724)</f>
        <v>1.3716195179862067E-2</v>
      </c>
      <c r="F724" s="10">
        <f t="shared" si="472"/>
        <v>4.3902957097883275E-5</v>
      </c>
      <c r="G724" s="10">
        <f t="shared" ref="G724:G736" si="489">G723</f>
        <v>4.4282423865383155E-5</v>
      </c>
      <c r="H724" s="10">
        <f t="shared" si="473"/>
        <v>4.4092690481633212E-5</v>
      </c>
      <c r="I724" s="6">
        <f t="shared" ref="I724:I736" si="490">I723</f>
        <v>1.6416623370043876E-2</v>
      </c>
      <c r="J724" s="6">
        <f t="shared" si="474"/>
        <v>1.6460716060525508E-2</v>
      </c>
    </row>
    <row r="725" spans="1:10" x14ac:dyDescent="0.25">
      <c r="A725" s="11">
        <f t="shared" si="484"/>
        <v>1.6411688092502832E-2</v>
      </c>
      <c r="B725" s="6">
        <f t="shared" si="485"/>
        <v>5.6456627821602372E-2</v>
      </c>
      <c r="C725" s="10">
        <f t="shared" si="486"/>
        <v>4.9493025232716255E-5</v>
      </c>
      <c r="D725" s="6">
        <f t="shared" si="487"/>
        <v>1.6461181117735549E-2</v>
      </c>
      <c r="E725" s="6">
        <f t="shared" si="488"/>
        <v>1.3715872305702906E-2</v>
      </c>
      <c r="F725" s="10">
        <f t="shared" si="472"/>
        <v>4.390680808488952E-5</v>
      </c>
      <c r="G725" s="10">
        <f t="shared" si="489"/>
        <v>4.4282423865383155E-5</v>
      </c>
      <c r="H725" s="10">
        <f t="shared" si="473"/>
        <v>4.4094615975136337E-5</v>
      </c>
      <c r="I725" s="6">
        <f t="shared" si="490"/>
        <v>1.6416623370043876E-2</v>
      </c>
      <c r="J725" s="6">
        <f t="shared" si="474"/>
        <v>1.6460717986019013E-2</v>
      </c>
    </row>
    <row r="726" spans="1:10" x14ac:dyDescent="0.25">
      <c r="A726" s="11">
        <f t="shared" si="484"/>
        <v>1.6411456526644566E-2</v>
      </c>
      <c r="B726" s="6">
        <f t="shared" si="485"/>
        <v>5.6457424425331915E-2</v>
      </c>
      <c r="C726" s="10">
        <f t="shared" si="486"/>
        <v>4.9494421936988574E-5</v>
      </c>
      <c r="D726" s="6">
        <f t="shared" si="487"/>
        <v>1.6460950948581556E-2</v>
      </c>
      <c r="E726" s="6">
        <f t="shared" si="488"/>
        <v>1.3715710566278974E-2</v>
      </c>
      <c r="F726" s="10">
        <f t="shared" si="472"/>
        <v>4.390873734128372E-5</v>
      </c>
      <c r="G726" s="10">
        <f t="shared" si="489"/>
        <v>4.4282423865383155E-5</v>
      </c>
      <c r="H726" s="10">
        <f t="shared" si="473"/>
        <v>4.4095580603333441E-5</v>
      </c>
      <c r="I726" s="6">
        <f t="shared" si="490"/>
        <v>1.6416623370043876E-2</v>
      </c>
      <c r="J726" s="6">
        <f t="shared" si="474"/>
        <v>1.6460718950647209E-2</v>
      </c>
    </row>
    <row r="727" spans="1:10" x14ac:dyDescent="0.25">
      <c r="A727" s="11">
        <f t="shared" si="484"/>
        <v>1.6411340527677391E-2</v>
      </c>
      <c r="B727" s="6">
        <f t="shared" si="485"/>
        <v>5.6457823478834684E-2</v>
      </c>
      <c r="C727" s="10">
        <f t="shared" si="486"/>
        <v>4.9495121614398395E-5</v>
      </c>
      <c r="D727" s="6">
        <f t="shared" si="487"/>
        <v>1.6460835649291791E-2</v>
      </c>
      <c r="E727" s="6">
        <f t="shared" si="488"/>
        <v>1.3715629545391289E-2</v>
      </c>
      <c r="F727" s="10">
        <f t="shared" si="472"/>
        <v>4.3909703812073118E-5</v>
      </c>
      <c r="G727" s="10">
        <f t="shared" si="489"/>
        <v>4.4282423865383155E-5</v>
      </c>
      <c r="H727" s="10">
        <f t="shared" si="473"/>
        <v>4.4096063838728133E-5</v>
      </c>
      <c r="I727" s="6">
        <f t="shared" si="490"/>
        <v>1.6416623370043876E-2</v>
      </c>
      <c r="J727" s="6">
        <f t="shared" si="474"/>
        <v>1.6460719433882606E-2</v>
      </c>
    </row>
    <row r="728" spans="1:10" x14ac:dyDescent="0.25">
      <c r="A728" s="11">
        <f t="shared" si="484"/>
        <v>1.6411282419972799E-2</v>
      </c>
      <c r="B728" s="6">
        <f t="shared" si="485"/>
        <v>5.6458023380002956E-2</v>
      </c>
      <c r="C728" s="10">
        <f t="shared" si="486"/>
        <v>4.9495472111443479E-5</v>
      </c>
      <c r="D728" s="6">
        <f t="shared" si="487"/>
        <v>1.6460777892084243E-2</v>
      </c>
      <c r="E728" s="6">
        <f t="shared" si="488"/>
        <v>1.3715588959288446E-2</v>
      </c>
      <c r="F728" s="10">
        <f t="shared" si="472"/>
        <v>4.391018795985101E-5</v>
      </c>
      <c r="G728" s="10">
        <f t="shared" si="489"/>
        <v>4.4282423865383155E-5</v>
      </c>
      <c r="H728" s="10">
        <f t="shared" si="473"/>
        <v>4.4096305912617082E-5</v>
      </c>
      <c r="I728" s="6">
        <f t="shared" si="490"/>
        <v>1.6416623370043876E-2</v>
      </c>
      <c r="J728" s="6">
        <f t="shared" si="474"/>
        <v>1.6460719675956494E-2</v>
      </c>
    </row>
    <row r="729" spans="1:10" x14ac:dyDescent="0.25">
      <c r="A729" s="11">
        <f t="shared" si="484"/>
        <v>1.6411253311908923E-2</v>
      </c>
      <c r="B729" s="6">
        <f t="shared" si="485"/>
        <v>5.6458123517617045E-2</v>
      </c>
      <c r="C729" s="10">
        <f t="shared" si="486"/>
        <v>4.9495647688361839E-5</v>
      </c>
      <c r="D729" s="6">
        <f t="shared" si="487"/>
        <v>1.6460748959597284E-2</v>
      </c>
      <c r="E729" s="6">
        <f t="shared" si="488"/>
        <v>1.3715568628354475E-2</v>
      </c>
      <c r="F729" s="10">
        <f t="shared" si="472"/>
        <v>4.391043048811469E-5</v>
      </c>
      <c r="G729" s="10">
        <f t="shared" si="489"/>
        <v>4.4282423865383155E-5</v>
      </c>
      <c r="H729" s="10">
        <f t="shared" si="473"/>
        <v>4.4096427176748922E-5</v>
      </c>
      <c r="I729" s="6">
        <f t="shared" si="490"/>
        <v>1.6416623370043876E-2</v>
      </c>
      <c r="J729" s="6">
        <f t="shared" si="474"/>
        <v>1.6460719797220625E-2</v>
      </c>
    </row>
    <row r="730" spans="1:10" x14ac:dyDescent="0.25">
      <c r="A730" s="11">
        <f t="shared" si="484"/>
        <v>1.6411238730720593E-2</v>
      </c>
      <c r="B730" s="6">
        <f t="shared" si="485"/>
        <v>5.6458173679981093E-2</v>
      </c>
      <c r="C730" s="10">
        <f t="shared" si="486"/>
        <v>4.9495735640976852E-5</v>
      </c>
      <c r="D730" s="6">
        <f t="shared" si="487"/>
        <v>1.6460734466361569E-2</v>
      </c>
      <c r="E730" s="6">
        <f t="shared" si="488"/>
        <v>1.3715558443915274E-2</v>
      </c>
      <c r="F730" s="10">
        <f t="shared" si="472"/>
        <v>4.3910551979188287E-5</v>
      </c>
      <c r="G730" s="10">
        <f t="shared" si="489"/>
        <v>4.4282423865383155E-5</v>
      </c>
      <c r="H730" s="10">
        <f t="shared" si="473"/>
        <v>4.4096487922285724E-5</v>
      </c>
      <c r="I730" s="6">
        <f t="shared" si="490"/>
        <v>1.6416623370043876E-2</v>
      </c>
      <c r="J730" s="6">
        <f t="shared" si="474"/>
        <v>1.6460719857966162E-2</v>
      </c>
    </row>
    <row r="731" spans="1:10" x14ac:dyDescent="0.25">
      <c r="A731" s="11">
        <f t="shared" si="484"/>
        <v>1.6411231426522892E-2</v>
      </c>
      <c r="B731" s="6">
        <f t="shared" si="485"/>
        <v>5.6458198807995665E-2</v>
      </c>
      <c r="C731" s="10">
        <f t="shared" si="486"/>
        <v>4.9495779699427994E-5</v>
      </c>
      <c r="D731" s="6">
        <f t="shared" si="487"/>
        <v>1.6460727206222318E-2</v>
      </c>
      <c r="E731" s="6">
        <f t="shared" si="488"/>
        <v>1.3715553342192974E-2</v>
      </c>
      <c r="F731" s="10">
        <f t="shared" si="472"/>
        <v>4.3910612838239673E-5</v>
      </c>
      <c r="G731" s="10">
        <f t="shared" si="489"/>
        <v>4.4282423865383155E-5</v>
      </c>
      <c r="H731" s="10">
        <f t="shared" si="473"/>
        <v>4.4096518351811417E-5</v>
      </c>
      <c r="I731" s="6">
        <f t="shared" si="490"/>
        <v>1.6416623370043876E-2</v>
      </c>
      <c r="J731" s="6">
        <f t="shared" si="474"/>
        <v>1.6460719888395686E-2</v>
      </c>
    </row>
    <row r="732" spans="1:10" x14ac:dyDescent="0.25">
      <c r="A732" s="11">
        <f t="shared" si="484"/>
        <v>1.6411227767609574E-2</v>
      </c>
      <c r="B732" s="6">
        <f t="shared" si="485"/>
        <v>5.6458211395454601E-2</v>
      </c>
      <c r="C732" s="10">
        <f t="shared" si="486"/>
        <v>4.9495801769780118E-5</v>
      </c>
      <c r="D732" s="6">
        <f t="shared" si="487"/>
        <v>1.6460723569379353E-2</v>
      </c>
      <c r="E732" s="6">
        <f t="shared" si="488"/>
        <v>1.3715550786571875E-2</v>
      </c>
      <c r="F732" s="10">
        <f t="shared" si="472"/>
        <v>4.3910643324586471E-5</v>
      </c>
      <c r="G732" s="10">
        <f t="shared" si="489"/>
        <v>4.4282423865383155E-5</v>
      </c>
      <c r="H732" s="10">
        <f t="shared" si="473"/>
        <v>4.4096533594984813E-5</v>
      </c>
      <c r="I732" s="6">
        <f t="shared" si="490"/>
        <v>1.6416623370043876E-2</v>
      </c>
      <c r="J732" s="6">
        <f t="shared" si="474"/>
        <v>1.646071990363886E-2</v>
      </c>
    </row>
    <row r="733" spans="1:10" x14ac:dyDescent="0.25">
      <c r="A733" s="11">
        <f t="shared" si="484"/>
        <v>1.6411225934739329E-2</v>
      </c>
      <c r="B733" s="6">
        <f t="shared" si="485"/>
        <v>5.6458217700929653E-2</v>
      </c>
      <c r="C733" s="10">
        <f t="shared" si="486"/>
        <v>4.9495812825552267E-5</v>
      </c>
      <c r="D733" s="6">
        <f t="shared" si="487"/>
        <v>1.6460721747564883E-2</v>
      </c>
      <c r="E733" s="6">
        <f t="shared" si="488"/>
        <v>1.3715549506376991E-2</v>
      </c>
      <c r="F733" s="10">
        <f t="shared" si="472"/>
        <v>4.3910658596212713E-5</v>
      </c>
      <c r="G733" s="10">
        <f t="shared" si="489"/>
        <v>4.4282423865383155E-5</v>
      </c>
      <c r="H733" s="10">
        <f t="shared" si="473"/>
        <v>4.4096541230797937E-5</v>
      </c>
      <c r="I733" s="6">
        <f t="shared" si="490"/>
        <v>1.6416623370043876E-2</v>
      </c>
      <c r="J733" s="6">
        <f t="shared" si="474"/>
        <v>1.6460719911274672E-2</v>
      </c>
    </row>
    <row r="734" spans="1:10" x14ac:dyDescent="0.25">
      <c r="A734" s="11">
        <f t="shared" si="484"/>
        <v>1.6411225016594224E-2</v>
      </c>
      <c r="B734" s="6">
        <f t="shared" si="485"/>
        <v>5.645822085955042E-2</v>
      </c>
      <c r="C734" s="10">
        <f t="shared" si="486"/>
        <v>4.9495818363754251E-5</v>
      </c>
      <c r="D734" s="6">
        <f t="shared" si="487"/>
        <v>1.6460720834957979E-2</v>
      </c>
      <c r="E734" s="6">
        <f t="shared" si="488"/>
        <v>1.3715548865085168E-2</v>
      </c>
      <c r="F734" s="10">
        <f t="shared" si="472"/>
        <v>4.3910666246276279E-5</v>
      </c>
      <c r="G734" s="10">
        <f t="shared" si="489"/>
        <v>4.4282423865383155E-5</v>
      </c>
      <c r="H734" s="10">
        <f t="shared" si="473"/>
        <v>4.4096545055829714E-5</v>
      </c>
      <c r="I734" s="6">
        <f t="shared" si="490"/>
        <v>1.6416623370043876E-2</v>
      </c>
      <c r="J734" s="6">
        <f t="shared" si="474"/>
        <v>1.6460719915099706E-2</v>
      </c>
    </row>
    <row r="735" spans="1:10" x14ac:dyDescent="0.25">
      <c r="A735" s="11">
        <f t="shared" si="484"/>
        <v>1.6411224556665088E-2</v>
      </c>
      <c r="B735" s="6">
        <f t="shared" si="485"/>
        <v>5.6458222441807773E-2</v>
      </c>
      <c r="C735" s="10">
        <f t="shared" si="486"/>
        <v>4.9495821138022459E-5</v>
      </c>
      <c r="D735" s="6">
        <f t="shared" si="487"/>
        <v>1.646072037780311E-2</v>
      </c>
      <c r="E735" s="6">
        <f t="shared" si="488"/>
        <v>1.3715548543840958E-2</v>
      </c>
      <c r="F735" s="10">
        <f t="shared" si="472"/>
        <v>4.3910670078445853E-5</v>
      </c>
      <c r="G735" s="10">
        <f t="shared" si="489"/>
        <v>4.4282423865383155E-5</v>
      </c>
      <c r="H735" s="10">
        <f t="shared" si="473"/>
        <v>4.4096546971914504E-5</v>
      </c>
      <c r="I735" s="6">
        <f t="shared" si="490"/>
        <v>1.6416623370043876E-2</v>
      </c>
      <c r="J735" s="6">
        <f t="shared" si="474"/>
        <v>1.6460719917015792E-2</v>
      </c>
    </row>
    <row r="736" spans="1:10" x14ac:dyDescent="0.25">
      <c r="A736" s="25">
        <f t="shared" si="484"/>
        <v>1.6411224326271429E-2</v>
      </c>
      <c r="B736" s="6">
        <f t="shared" si="485"/>
        <v>5.6458223234412651E-2</v>
      </c>
      <c r="C736" s="10">
        <f t="shared" si="486"/>
        <v>4.9495822527744909E-5</v>
      </c>
      <c r="D736" s="6">
        <f t="shared" si="487"/>
        <v>1.6460720148799173E-2</v>
      </c>
      <c r="E736" s="6">
        <f t="shared" si="488"/>
        <v>1.3715548382919147E-2</v>
      </c>
      <c r="F736" s="10">
        <f t="shared" si="472"/>
        <v>4.3910671998106031E-5</v>
      </c>
      <c r="G736" s="10">
        <f t="shared" si="489"/>
        <v>4.4282423865383155E-5</v>
      </c>
      <c r="H736" s="10">
        <f t="shared" si="473"/>
        <v>4.4096547931744593E-5</v>
      </c>
      <c r="I736" s="6">
        <f t="shared" si="490"/>
        <v>1.6416623370043876E-2</v>
      </c>
      <c r="J736" s="6">
        <f t="shared" si="474"/>
        <v>1.6460719917975621E-2</v>
      </c>
    </row>
    <row r="738" spans="1:10" x14ac:dyDescent="0.25">
      <c r="A738" s="8" t="s">
        <v>82</v>
      </c>
      <c r="B738">
        <f>B705+1</f>
        <v>23</v>
      </c>
      <c r="C738" t="s">
        <v>83</v>
      </c>
      <c r="D738">
        <f>D$12/100</f>
        <v>1</v>
      </c>
      <c r="E738" t="s">
        <v>15</v>
      </c>
    </row>
    <row r="739" spans="1:10" x14ac:dyDescent="0.25">
      <c r="A739" s="4" t="s">
        <v>89</v>
      </c>
      <c r="B739" s="4" t="s">
        <v>86</v>
      </c>
      <c r="C739" s="4" t="s">
        <v>88</v>
      </c>
      <c r="D739" s="4" t="s">
        <v>91</v>
      </c>
      <c r="E739" s="4" t="s">
        <v>93</v>
      </c>
      <c r="F739" s="4" t="s">
        <v>95</v>
      </c>
      <c r="G739" s="4" t="s">
        <v>95</v>
      </c>
      <c r="H739" s="4" t="s">
        <v>97</v>
      </c>
      <c r="I739" s="4" t="s">
        <v>99</v>
      </c>
      <c r="J739" s="4" t="s">
        <v>99</v>
      </c>
    </row>
    <row r="740" spans="1:10" x14ac:dyDescent="0.25">
      <c r="A740" s="4" t="s">
        <v>84</v>
      </c>
      <c r="B740" s="4" t="s">
        <v>85</v>
      </c>
      <c r="C740" s="4" t="s">
        <v>87</v>
      </c>
      <c r="D740" s="4" t="s">
        <v>90</v>
      </c>
      <c r="E740" s="4" t="s">
        <v>92</v>
      </c>
      <c r="F740" s="4" t="s">
        <v>94</v>
      </c>
      <c r="G740" s="4" t="s">
        <v>28</v>
      </c>
      <c r="H740" s="4" t="s">
        <v>96</v>
      </c>
      <c r="I740" s="4" t="s">
        <v>32</v>
      </c>
      <c r="J740" s="4" t="s">
        <v>98</v>
      </c>
    </row>
    <row r="741" spans="1:10" x14ac:dyDescent="0.25">
      <c r="A741" s="4" t="s">
        <v>0</v>
      </c>
      <c r="B741" s="4" t="s">
        <v>22</v>
      </c>
      <c r="C741" s="4" t="s">
        <v>0</v>
      </c>
      <c r="D741" s="4" t="s">
        <v>0</v>
      </c>
      <c r="E741" s="4" t="s">
        <v>0</v>
      </c>
      <c r="F741" s="4" t="s">
        <v>20</v>
      </c>
      <c r="G741" s="4" t="s">
        <v>20</v>
      </c>
      <c r="H741" s="4" t="s">
        <v>0</v>
      </c>
      <c r="I741" s="4" t="s">
        <v>0</v>
      </c>
      <c r="J741" s="4" t="s">
        <v>0</v>
      </c>
    </row>
    <row r="742" spans="1:10" x14ac:dyDescent="0.25">
      <c r="A742" s="11">
        <f>A$27</f>
        <v>4.5999999999999999E-2</v>
      </c>
      <c r="B742" s="6">
        <f>$D$13/A742/0.167</f>
        <v>2.0142360142666429E-2</v>
      </c>
      <c r="C742" s="10">
        <f>B742^2/2/32.2</f>
        <v>6.2999172688956077E-6</v>
      </c>
      <c r="D742" s="6">
        <f>A742+C742</f>
        <v>4.6006299917268893E-2</v>
      </c>
      <c r="E742" s="6">
        <f>A742*0.167/(0.167+2*A742)</f>
        <v>2.966023166023166E-2</v>
      </c>
      <c r="F742" s="10">
        <f t="shared" ref="F742:F769" si="491">$D$15^2*B742^2/($D$14^2*E742^1.333)</f>
        <v>1.9990924920768716E-6</v>
      </c>
      <c r="G742" s="10">
        <f>F736</f>
        <v>4.3910671998106031E-5</v>
      </c>
      <c r="H742" s="10">
        <f>((G742+F742)/2)*D$23</f>
        <v>2.295488224509145E-5</v>
      </c>
      <c r="I742" s="6">
        <f>D736</f>
        <v>1.6460720148799173E-2</v>
      </c>
      <c r="J742" s="6">
        <f>H742+I742</f>
        <v>1.6483675031044264E-2</v>
      </c>
    </row>
    <row r="743" spans="1:10" x14ac:dyDescent="0.25">
      <c r="A743" s="11">
        <f>A742+(J742-D742)/2</f>
        <v>3.1238687556887683E-2</v>
      </c>
      <c r="B743" s="6">
        <f>$D$13/A743/0.167</f>
        <v>2.9660291101389923E-2</v>
      </c>
      <c r="C743" s="10">
        <f>B743^2/2/32.2</f>
        <v>1.366044826427314E-5</v>
      </c>
      <c r="D743" s="6">
        <f>A743+C743</f>
        <v>3.1252348005151954E-2</v>
      </c>
      <c r="E743" s="6">
        <f>A743*0.167/(0.167+2*A743)</f>
        <v>2.2733660864883577E-2</v>
      </c>
      <c r="F743" s="10">
        <f t="shared" si="491"/>
        <v>6.1791874956062784E-6</v>
      </c>
      <c r="G743" s="10">
        <f>G742</f>
        <v>4.3910671998106031E-5</v>
      </c>
      <c r="H743" s="10">
        <f t="shared" ref="H743:H769" si="492">((G743+F743)/2)*D$23</f>
        <v>2.5044929746856154E-5</v>
      </c>
      <c r="I743" s="6">
        <f>I742</f>
        <v>1.6460720148799173E-2</v>
      </c>
      <c r="J743" s="6">
        <f t="shared" ref="J743:J769" si="493">H743+I743</f>
        <v>1.648576507854603E-2</v>
      </c>
    </row>
    <row r="744" spans="1:10" x14ac:dyDescent="0.25">
      <c r="A744" s="11">
        <f t="shared" ref="A744:A758" si="494">A743+(J743-D743)/2</f>
        <v>2.3855396093584721E-2</v>
      </c>
      <c r="B744" s="6">
        <f t="shared" ref="B744:B758" si="495">$D$13/A744/0.167</f>
        <v>3.8840208853703609E-2</v>
      </c>
      <c r="C744" s="10">
        <f t="shared" ref="C744:C758" si="496">B744^2/2/32.2</f>
        <v>2.3424873040362051E-5</v>
      </c>
      <c r="D744" s="6">
        <f t="shared" ref="D744:D758" si="497">A744+C744</f>
        <v>2.3878820966625084E-2</v>
      </c>
      <c r="E744" s="6">
        <f t="shared" ref="E744:E758" si="498">A744*0.167/(0.167+2*A744)</f>
        <v>1.8554498854234647E-2</v>
      </c>
      <c r="F744" s="10">
        <f t="shared" si="491"/>
        <v>1.3891243549798858E-5</v>
      </c>
      <c r="G744" s="10">
        <f t="shared" ref="G744:G758" si="499">G743</f>
        <v>4.3910671998106031E-5</v>
      </c>
      <c r="H744" s="10">
        <f t="shared" ref="H744:H758" si="500">((G744+F744)/2)*D$23</f>
        <v>2.8900957773952444E-5</v>
      </c>
      <c r="I744" s="6">
        <f t="shared" ref="I744:I758" si="501">I743</f>
        <v>1.6460720148799173E-2</v>
      </c>
      <c r="J744" s="6">
        <f t="shared" ref="J744:J758" si="502">H744+I744</f>
        <v>1.6489621106573125E-2</v>
      </c>
    </row>
    <row r="745" spans="1:10" x14ac:dyDescent="0.25">
      <c r="A745" s="11">
        <f t="shared" si="494"/>
        <v>2.0160796163558741E-2</v>
      </c>
      <c r="B745" s="6">
        <f t="shared" si="495"/>
        <v>4.5957935343715284E-2</v>
      </c>
      <c r="C745" s="10">
        <f t="shared" si="496"/>
        <v>3.2797077966725372E-5</v>
      </c>
      <c r="D745" s="6">
        <f t="shared" si="497"/>
        <v>2.0193593241525466E-2</v>
      </c>
      <c r="E745" s="6">
        <f t="shared" si="498"/>
        <v>1.6239760275437207E-2</v>
      </c>
      <c r="F745" s="10">
        <f t="shared" si="491"/>
        <v>2.3229466124067561E-5</v>
      </c>
      <c r="G745" s="10">
        <f t="shared" si="499"/>
        <v>4.3910671998106031E-5</v>
      </c>
      <c r="H745" s="10">
        <f t="shared" si="500"/>
        <v>3.3570069061086797E-5</v>
      </c>
      <c r="I745" s="6">
        <f t="shared" si="501"/>
        <v>1.6460720148799173E-2</v>
      </c>
      <c r="J745" s="6">
        <f t="shared" si="502"/>
        <v>1.6494290217860259E-2</v>
      </c>
    </row>
    <row r="746" spans="1:10" x14ac:dyDescent="0.25">
      <c r="A746" s="11">
        <f t="shared" si="494"/>
        <v>1.831114465172614E-2</v>
      </c>
      <c r="B746" s="6">
        <f t="shared" si="495"/>
        <v>5.0600253789995192E-2</v>
      </c>
      <c r="C746" s="10">
        <f t="shared" si="496"/>
        <v>3.9757541670992584E-5</v>
      </c>
      <c r="D746" s="6">
        <f t="shared" si="497"/>
        <v>1.8350902193397134E-2</v>
      </c>
      <c r="E746" s="6">
        <f t="shared" si="498"/>
        <v>1.5017811494502336E-2</v>
      </c>
      <c r="F746" s="10">
        <f t="shared" si="491"/>
        <v>3.1254284567343277E-5</v>
      </c>
      <c r="G746" s="10">
        <f t="shared" si="499"/>
        <v>4.3910671998106031E-5</v>
      </c>
      <c r="H746" s="10">
        <f t="shared" si="500"/>
        <v>3.7582478282724657E-5</v>
      </c>
      <c r="I746" s="6">
        <f t="shared" si="501"/>
        <v>1.6460720148799173E-2</v>
      </c>
      <c r="J746" s="6">
        <f t="shared" si="502"/>
        <v>1.6498302627081896E-2</v>
      </c>
    </row>
    <row r="747" spans="1:10" x14ac:dyDescent="0.25">
      <c r="A747" s="11">
        <f t="shared" si="494"/>
        <v>1.7384844868568519E-2</v>
      </c>
      <c r="B747" s="6">
        <f t="shared" si="495"/>
        <v>5.3296337906232269E-2</v>
      </c>
      <c r="C747" s="10">
        <f t="shared" si="496"/>
        <v>4.4107137177256062E-5</v>
      </c>
      <c r="D747" s="6">
        <f t="shared" si="497"/>
        <v>1.7428952005745776E-2</v>
      </c>
      <c r="E747" s="6">
        <f t="shared" si="498"/>
        <v>1.4389024916642755E-2</v>
      </c>
      <c r="F747" s="10">
        <f t="shared" si="491"/>
        <v>3.6707918874118422E-5</v>
      </c>
      <c r="G747" s="10">
        <f t="shared" si="499"/>
        <v>4.3910671998106031E-5</v>
      </c>
      <c r="H747" s="10">
        <f t="shared" si="500"/>
        <v>4.030929543611223E-5</v>
      </c>
      <c r="I747" s="6">
        <f t="shared" si="501"/>
        <v>1.6460720148799173E-2</v>
      </c>
      <c r="J747" s="6">
        <f t="shared" si="502"/>
        <v>1.6501029444235284E-2</v>
      </c>
    </row>
    <row r="748" spans="1:10" x14ac:dyDescent="0.25">
      <c r="A748" s="11">
        <f t="shared" si="494"/>
        <v>1.6920883587813275E-2</v>
      </c>
      <c r="B748" s="6">
        <f t="shared" si="495"/>
        <v>5.4757694050325642E-2</v>
      </c>
      <c r="C748" s="10">
        <f t="shared" si="496"/>
        <v>4.6559084747035221E-5</v>
      </c>
      <c r="D748" s="6">
        <f t="shared" si="497"/>
        <v>1.6967442672560309E-2</v>
      </c>
      <c r="E748" s="6">
        <f t="shared" si="498"/>
        <v>1.4069720650753886E-2</v>
      </c>
      <c r="F748" s="10">
        <f t="shared" si="491"/>
        <v>3.9925153865365139E-5</v>
      </c>
      <c r="G748" s="10">
        <f t="shared" si="499"/>
        <v>4.3910671998106031E-5</v>
      </c>
      <c r="H748" s="10">
        <f t="shared" si="500"/>
        <v>4.1917912931735585E-5</v>
      </c>
      <c r="I748" s="6">
        <f t="shared" si="501"/>
        <v>1.6460720148799173E-2</v>
      </c>
      <c r="J748" s="6">
        <f t="shared" si="502"/>
        <v>1.6502638061730909E-2</v>
      </c>
    </row>
    <row r="749" spans="1:10" x14ac:dyDescent="0.25">
      <c r="A749" s="11">
        <f t="shared" si="494"/>
        <v>1.6688481282398575E-2</v>
      </c>
      <c r="B749" s="6">
        <f t="shared" si="495"/>
        <v>5.5520244825386915E-2</v>
      </c>
      <c r="C749" s="10">
        <f t="shared" si="496"/>
        <v>4.7864869339610283E-5</v>
      </c>
      <c r="D749" s="6">
        <f t="shared" si="497"/>
        <v>1.6736346151738184E-2</v>
      </c>
      <c r="E749" s="6">
        <f t="shared" si="498"/>
        <v>1.3908666637559795E-2</v>
      </c>
      <c r="F749" s="10">
        <f t="shared" si="491"/>
        <v>4.1679644947238551E-5</v>
      </c>
      <c r="G749" s="10">
        <f t="shared" si="499"/>
        <v>4.3910671998106031E-5</v>
      </c>
      <c r="H749" s="10">
        <f t="shared" si="500"/>
        <v>4.2795158472672294E-5</v>
      </c>
      <c r="I749" s="6">
        <f t="shared" si="501"/>
        <v>1.6460720148799173E-2</v>
      </c>
      <c r="J749" s="6">
        <f t="shared" si="502"/>
        <v>1.6503515307271843E-2</v>
      </c>
    </row>
    <row r="750" spans="1:10" x14ac:dyDescent="0.25">
      <c r="A750" s="11">
        <f t="shared" si="494"/>
        <v>1.6572065860165405E-2</v>
      </c>
      <c r="B750" s="6">
        <f t="shared" si="495"/>
        <v>5.5910263354058867E-2</v>
      </c>
      <c r="C750" s="10">
        <f t="shared" si="496"/>
        <v>4.8539713483233192E-5</v>
      </c>
      <c r="D750" s="6">
        <f t="shared" si="497"/>
        <v>1.6620605573648639E-2</v>
      </c>
      <c r="E750" s="6">
        <f t="shared" si="498"/>
        <v>1.3827709935132182E-2</v>
      </c>
      <c r="F750" s="10">
        <f t="shared" si="491"/>
        <v>4.2597470700401378E-5</v>
      </c>
      <c r="G750" s="10">
        <f t="shared" si="499"/>
        <v>4.3910671998106031E-5</v>
      </c>
      <c r="H750" s="10">
        <f t="shared" si="500"/>
        <v>4.3254071349253704E-5</v>
      </c>
      <c r="I750" s="6">
        <f t="shared" si="501"/>
        <v>1.6460720148799173E-2</v>
      </c>
      <c r="J750" s="6">
        <f t="shared" si="502"/>
        <v>1.6503974220148425E-2</v>
      </c>
    </row>
    <row r="751" spans="1:10" x14ac:dyDescent="0.25">
      <c r="A751" s="11">
        <f t="shared" si="494"/>
        <v>1.6513750183415297E-2</v>
      </c>
      <c r="B751" s="6">
        <f t="shared" si="495"/>
        <v>5.6107701537909012E-2</v>
      </c>
      <c r="C751" s="10">
        <f t="shared" si="496"/>
        <v>4.8883139314706167E-5</v>
      </c>
      <c r="D751" s="6">
        <f t="shared" si="497"/>
        <v>1.6562633322730003E-2</v>
      </c>
      <c r="E751" s="6">
        <f t="shared" si="498"/>
        <v>1.3787085653586781E-2</v>
      </c>
      <c r="F751" s="10">
        <f t="shared" si="491"/>
        <v>4.3067432666473449E-5</v>
      </c>
      <c r="G751" s="10">
        <f t="shared" si="499"/>
        <v>4.3910671998106031E-5</v>
      </c>
      <c r="H751" s="10">
        <f t="shared" si="500"/>
        <v>4.3489052332289736E-5</v>
      </c>
      <c r="I751" s="6">
        <f t="shared" si="501"/>
        <v>1.6460720148799173E-2</v>
      </c>
      <c r="J751" s="6">
        <f t="shared" si="502"/>
        <v>1.6504209201131461E-2</v>
      </c>
    </row>
    <row r="752" spans="1:10" x14ac:dyDescent="0.25">
      <c r="A752" s="11">
        <f t="shared" si="494"/>
        <v>1.6484538122616028E-2</v>
      </c>
      <c r="B752" s="6">
        <f t="shared" si="495"/>
        <v>5.6207129351805968E-2</v>
      </c>
      <c r="C752" s="10">
        <f t="shared" si="496"/>
        <v>4.9056543322525587E-5</v>
      </c>
      <c r="D752" s="6">
        <f t="shared" si="497"/>
        <v>1.6533594665938553E-2</v>
      </c>
      <c r="E752" s="6">
        <f t="shared" si="498"/>
        <v>1.376671792542981E-2</v>
      </c>
      <c r="F752" s="10">
        <f t="shared" si="491"/>
        <v>4.3305464704937426E-5</v>
      </c>
      <c r="G752" s="10">
        <f t="shared" si="499"/>
        <v>4.3910671998106031E-5</v>
      </c>
      <c r="H752" s="10">
        <f t="shared" si="500"/>
        <v>4.3608068351521728E-5</v>
      </c>
      <c r="I752" s="6">
        <f t="shared" si="501"/>
        <v>1.6460720148799173E-2</v>
      </c>
      <c r="J752" s="6">
        <f t="shared" si="502"/>
        <v>1.6504328217150695E-2</v>
      </c>
    </row>
    <row r="753" spans="1:10" x14ac:dyDescent="0.25">
      <c r="A753" s="11">
        <f t="shared" si="494"/>
        <v>1.6469904898222101E-2</v>
      </c>
      <c r="B753" s="6">
        <f t="shared" si="495"/>
        <v>5.6257068409828831E-2</v>
      </c>
      <c r="C753" s="10">
        <f t="shared" si="496"/>
        <v>4.9143753820934168E-5</v>
      </c>
      <c r="D753" s="6">
        <f t="shared" si="497"/>
        <v>1.6519048652043036E-2</v>
      </c>
      <c r="E753" s="6">
        <f t="shared" si="498"/>
        <v>1.3756510625889402E-2</v>
      </c>
      <c r="F753" s="10">
        <f t="shared" si="491"/>
        <v>4.3425365340102556E-5</v>
      </c>
      <c r="G753" s="10">
        <f t="shared" si="499"/>
        <v>4.3910671998106031E-5</v>
      </c>
      <c r="H753" s="10">
        <f t="shared" si="500"/>
        <v>4.3668018669104297E-5</v>
      </c>
      <c r="I753" s="6">
        <f t="shared" si="501"/>
        <v>1.6460720148799173E-2</v>
      </c>
      <c r="J753" s="6">
        <f t="shared" si="502"/>
        <v>1.6504388167468277E-2</v>
      </c>
    </row>
    <row r="754" spans="1:10" x14ac:dyDescent="0.25">
      <c r="A754" s="11">
        <f t="shared" si="494"/>
        <v>1.6462574655934724E-2</v>
      </c>
      <c r="B754" s="6">
        <f t="shared" si="495"/>
        <v>5.628211782952413E-2</v>
      </c>
      <c r="C754" s="10">
        <f t="shared" si="496"/>
        <v>4.9187527754292506E-5</v>
      </c>
      <c r="D754" s="6">
        <f t="shared" si="497"/>
        <v>1.6511762183689015E-2</v>
      </c>
      <c r="E754" s="6">
        <f t="shared" si="498"/>
        <v>1.3751396345101429E-2</v>
      </c>
      <c r="F754" s="10">
        <f t="shared" si="491"/>
        <v>4.3485594612222037E-5</v>
      </c>
      <c r="G754" s="10">
        <f t="shared" si="499"/>
        <v>4.3910671998106031E-5</v>
      </c>
      <c r="H754" s="10">
        <f t="shared" si="500"/>
        <v>4.3698133305164034E-5</v>
      </c>
      <c r="I754" s="6">
        <f t="shared" si="501"/>
        <v>1.6460720148799173E-2</v>
      </c>
      <c r="J754" s="6">
        <f t="shared" si="502"/>
        <v>1.6504418282104336E-2</v>
      </c>
    </row>
    <row r="755" spans="1:10" x14ac:dyDescent="0.25">
      <c r="A755" s="11">
        <f t="shared" si="494"/>
        <v>1.6458902705142386E-2</v>
      </c>
      <c r="B755" s="6">
        <f t="shared" si="495"/>
        <v>5.6294674266053397E-2</v>
      </c>
      <c r="C755" s="10">
        <f t="shared" si="496"/>
        <v>4.9209477495668543E-5</v>
      </c>
      <c r="D755" s="6">
        <f t="shared" si="497"/>
        <v>1.6508112182638056E-2</v>
      </c>
      <c r="E755" s="6">
        <f t="shared" si="498"/>
        <v>1.374883415770717E-2</v>
      </c>
      <c r="F755" s="10">
        <f t="shared" si="491"/>
        <v>4.3515807452211612E-5</v>
      </c>
      <c r="G755" s="10">
        <f t="shared" si="499"/>
        <v>4.3910671998106031E-5</v>
      </c>
      <c r="H755" s="10">
        <f t="shared" si="500"/>
        <v>4.3713239725158825E-5</v>
      </c>
      <c r="I755" s="6">
        <f t="shared" si="501"/>
        <v>1.6460720148799173E-2</v>
      </c>
      <c r="J755" s="6">
        <f t="shared" si="502"/>
        <v>1.650443338852433E-2</v>
      </c>
    </row>
    <row r="756" spans="1:10" x14ac:dyDescent="0.25">
      <c r="A756" s="11">
        <f t="shared" si="494"/>
        <v>1.6457063308085523E-2</v>
      </c>
      <c r="B756" s="6">
        <f t="shared" si="495"/>
        <v>5.6300966291320823E-2</v>
      </c>
      <c r="C756" s="10">
        <f t="shared" si="496"/>
        <v>4.9220478343733594E-5</v>
      </c>
      <c r="D756" s="6">
        <f t="shared" si="497"/>
        <v>1.6506283786429259E-2</v>
      </c>
      <c r="E756" s="6">
        <f t="shared" si="498"/>
        <v>1.3747550605700768E-2</v>
      </c>
      <c r="F756" s="10">
        <f t="shared" si="491"/>
        <v>4.3530952601167474E-5</v>
      </c>
      <c r="G756" s="10">
        <f t="shared" si="499"/>
        <v>4.3910671998106031E-5</v>
      </c>
      <c r="H756" s="10">
        <f t="shared" si="500"/>
        <v>4.3720812299636756E-5</v>
      </c>
      <c r="I756" s="6">
        <f t="shared" si="501"/>
        <v>1.6460720148799173E-2</v>
      </c>
      <c r="J756" s="6">
        <f t="shared" si="502"/>
        <v>1.650444096109881E-2</v>
      </c>
    </row>
    <row r="757" spans="1:10" x14ac:dyDescent="0.25">
      <c r="A757" s="11">
        <f t="shared" si="494"/>
        <v>1.6456141895420301E-2</v>
      </c>
      <c r="B757" s="6">
        <f t="shared" si="495"/>
        <v>5.6304118696285169E-2</v>
      </c>
      <c r="C757" s="10">
        <f t="shared" si="496"/>
        <v>4.9225990406294544E-5</v>
      </c>
      <c r="D757" s="6">
        <f t="shared" si="497"/>
        <v>1.6505367885826596E-2</v>
      </c>
      <c r="E757" s="6">
        <f t="shared" si="498"/>
        <v>1.3746907615794562E-2</v>
      </c>
      <c r="F757" s="10">
        <f t="shared" si="491"/>
        <v>4.3538541944973885E-5</v>
      </c>
      <c r="G757" s="10">
        <f t="shared" si="499"/>
        <v>4.3910671998106031E-5</v>
      </c>
      <c r="H757" s="10">
        <f t="shared" si="500"/>
        <v>4.3724606971539954E-5</v>
      </c>
      <c r="I757" s="6">
        <f t="shared" si="501"/>
        <v>1.6460720148799173E-2</v>
      </c>
      <c r="J757" s="6">
        <f t="shared" si="502"/>
        <v>1.6504444755770713E-2</v>
      </c>
    </row>
    <row r="758" spans="1:10" x14ac:dyDescent="0.25">
      <c r="A758" s="11">
        <f t="shared" si="494"/>
        <v>1.645568033039236E-2</v>
      </c>
      <c r="B758" s="6">
        <f t="shared" si="495"/>
        <v>5.6305697969314145E-2</v>
      </c>
      <c r="C758" s="10">
        <f t="shared" si="496"/>
        <v>4.9228751922540789E-5</v>
      </c>
      <c r="D758" s="6">
        <f t="shared" si="497"/>
        <v>1.65049090823149E-2</v>
      </c>
      <c r="E758" s="6">
        <f t="shared" si="498"/>
        <v>1.3746585517161158E-2</v>
      </c>
      <c r="F758" s="10">
        <f t="shared" si="491"/>
        <v>4.3542344356229869E-5</v>
      </c>
      <c r="G758" s="10">
        <f t="shared" si="499"/>
        <v>4.3910671998106031E-5</v>
      </c>
      <c r="H758" s="10">
        <f t="shared" si="500"/>
        <v>4.372650817716795E-5</v>
      </c>
      <c r="I758" s="6">
        <f t="shared" si="501"/>
        <v>1.6460720148799173E-2</v>
      </c>
      <c r="J758" s="6">
        <f t="shared" si="502"/>
        <v>1.650444665697634E-2</v>
      </c>
    </row>
    <row r="759" spans="1:10" x14ac:dyDescent="0.25">
      <c r="A759" s="11">
        <f t="shared" ref="A759:A769" si="503">A758+(J758-D758)/2</f>
        <v>1.6455449117723078E-2</v>
      </c>
      <c r="B759" s="6">
        <f t="shared" ref="B759:B769" si="504">$D$13/A759/0.167</f>
        <v>5.6306489110937212E-2</v>
      </c>
      <c r="C759" s="10">
        <f t="shared" ref="C759:C769" si="505">B759^2/2/32.2</f>
        <v>4.9230135341616313E-5</v>
      </c>
      <c r="D759" s="6">
        <f t="shared" ref="D759:D769" si="506">A759+C759</f>
        <v>1.6504679253064695E-2</v>
      </c>
      <c r="E759" s="6">
        <f t="shared" ref="E759:E769" si="507">A759*0.167/(0.167+2*A759)</f>
        <v>1.3746424166546494E-2</v>
      </c>
      <c r="F759" s="10">
        <f t="shared" si="491"/>
        <v>4.3544249272810843E-5</v>
      </c>
      <c r="G759" s="10">
        <f t="shared" ref="G759:G769" si="508">G758</f>
        <v>4.3910671998106031E-5</v>
      </c>
      <c r="H759" s="10">
        <f t="shared" si="492"/>
        <v>4.3727460635458437E-5</v>
      </c>
      <c r="I759" s="6">
        <f t="shared" ref="I759:I769" si="509">I758</f>
        <v>1.6460720148799173E-2</v>
      </c>
      <c r="J759" s="6">
        <f t="shared" si="493"/>
        <v>1.650444760943463E-2</v>
      </c>
    </row>
    <row r="760" spans="1:10" x14ac:dyDescent="0.25">
      <c r="A760" s="11">
        <f t="shared" si="503"/>
        <v>1.6455333295908044E-2</v>
      </c>
      <c r="B760" s="6">
        <f t="shared" si="504"/>
        <v>5.6306885427417082E-2</v>
      </c>
      <c r="C760" s="10">
        <f t="shared" si="505"/>
        <v>4.9230828362364496E-5</v>
      </c>
      <c r="D760" s="6">
        <f t="shared" si="506"/>
        <v>1.6504564124270409E-2</v>
      </c>
      <c r="E760" s="6">
        <f t="shared" si="507"/>
        <v>1.3746343340586619E-2</v>
      </c>
      <c r="F760" s="10">
        <f t="shared" si="491"/>
        <v>4.3545203548386673E-5</v>
      </c>
      <c r="G760" s="10">
        <f t="shared" si="508"/>
        <v>4.3910671998106031E-5</v>
      </c>
      <c r="H760" s="10">
        <f t="shared" si="492"/>
        <v>4.3727937773246355E-5</v>
      </c>
      <c r="I760" s="6">
        <f t="shared" si="509"/>
        <v>1.6460720148799173E-2</v>
      </c>
      <c r="J760" s="6">
        <f t="shared" si="493"/>
        <v>1.6504448086572417E-2</v>
      </c>
    </row>
    <row r="761" spans="1:10" x14ac:dyDescent="0.25">
      <c r="A761" s="11">
        <f t="shared" si="503"/>
        <v>1.6455275277059048E-2</v>
      </c>
      <c r="B761" s="6">
        <f t="shared" si="504"/>
        <v>5.6307083957106083E-2</v>
      </c>
      <c r="C761" s="10">
        <f t="shared" si="505"/>
        <v>4.9231175524108584E-5</v>
      </c>
      <c r="D761" s="6">
        <f t="shared" si="506"/>
        <v>1.6504506452583157E-2</v>
      </c>
      <c r="E761" s="6">
        <f t="shared" si="507"/>
        <v>1.3746302852209581E-2</v>
      </c>
      <c r="F761" s="10">
        <f t="shared" si="491"/>
        <v>4.3545681586058397E-5</v>
      </c>
      <c r="G761" s="10">
        <f t="shared" si="508"/>
        <v>4.3910671998106031E-5</v>
      </c>
      <c r="H761" s="10">
        <f t="shared" si="492"/>
        <v>4.3728176792082214E-5</v>
      </c>
      <c r="I761" s="6">
        <f t="shared" si="509"/>
        <v>1.6460720148799173E-2</v>
      </c>
      <c r="J761" s="6">
        <f t="shared" si="493"/>
        <v>1.6504448325591253E-2</v>
      </c>
    </row>
    <row r="762" spans="1:10" x14ac:dyDescent="0.25">
      <c r="A762" s="11">
        <f t="shared" si="503"/>
        <v>1.6455246213563098E-2</v>
      </c>
      <c r="B762" s="6">
        <f t="shared" si="504"/>
        <v>5.6307183407499302E-2</v>
      </c>
      <c r="C762" s="10">
        <f t="shared" si="505"/>
        <v>4.9231349429903175E-5</v>
      </c>
      <c r="D762" s="6">
        <f t="shared" si="506"/>
        <v>1.6504477562992999E-2</v>
      </c>
      <c r="E762" s="6">
        <f t="shared" si="507"/>
        <v>1.3746282570269698E-2</v>
      </c>
      <c r="F762" s="10">
        <f t="shared" si="491"/>
        <v>4.354592105305171E-5</v>
      </c>
      <c r="G762" s="10">
        <f t="shared" si="508"/>
        <v>4.3910671998106031E-5</v>
      </c>
      <c r="H762" s="10">
        <f t="shared" si="492"/>
        <v>4.372829652557887E-5</v>
      </c>
      <c r="I762" s="6">
        <f t="shared" si="509"/>
        <v>1.6460720148799173E-2</v>
      </c>
      <c r="J762" s="6">
        <f t="shared" si="493"/>
        <v>1.6504448445324751E-2</v>
      </c>
    </row>
    <row r="763" spans="1:10" x14ac:dyDescent="0.25">
      <c r="A763" s="11">
        <f t="shared" si="503"/>
        <v>1.6455231654728973E-2</v>
      </c>
      <c r="B763" s="6">
        <f t="shared" si="504"/>
        <v>5.6307233225512225E-2</v>
      </c>
      <c r="C763" s="10">
        <f t="shared" si="505"/>
        <v>4.9231436545220921E-5</v>
      </c>
      <c r="D763" s="6">
        <f t="shared" si="506"/>
        <v>1.6504463091274194E-2</v>
      </c>
      <c r="E763" s="6">
        <f t="shared" si="507"/>
        <v>1.3746272410393274E-2</v>
      </c>
      <c r="F763" s="10">
        <f t="shared" si="491"/>
        <v>4.3546041010386587E-5</v>
      </c>
      <c r="G763" s="10">
        <f t="shared" si="508"/>
        <v>4.3910671998106031E-5</v>
      </c>
      <c r="H763" s="10">
        <f t="shared" si="492"/>
        <v>4.3728356504246309E-5</v>
      </c>
      <c r="I763" s="6">
        <f t="shared" si="509"/>
        <v>1.6460720148799173E-2</v>
      </c>
      <c r="J763" s="6">
        <f t="shared" si="493"/>
        <v>1.6504448505303419E-2</v>
      </c>
    </row>
    <row r="764" spans="1:10" x14ac:dyDescent="0.25">
      <c r="A764" s="11">
        <f t="shared" si="503"/>
        <v>1.6455224361743584E-2</v>
      </c>
      <c r="B764" s="6">
        <f t="shared" si="504"/>
        <v>5.630725818098048E-2</v>
      </c>
      <c r="C764" s="10">
        <f t="shared" si="505"/>
        <v>4.9231480184155171E-5</v>
      </c>
      <c r="D764" s="6">
        <f t="shared" si="506"/>
        <v>1.6504455841927741E-2</v>
      </c>
      <c r="E764" s="6">
        <f t="shared" si="507"/>
        <v>1.3746267320985297E-2</v>
      </c>
      <c r="F764" s="10">
        <f t="shared" si="491"/>
        <v>4.3546101101016535E-5</v>
      </c>
      <c r="G764" s="10">
        <f t="shared" si="508"/>
        <v>4.3910671998106031E-5</v>
      </c>
      <c r="H764" s="10">
        <f t="shared" si="492"/>
        <v>4.3728386549561279E-5</v>
      </c>
      <c r="I764" s="6">
        <f t="shared" si="509"/>
        <v>1.6460720148799173E-2</v>
      </c>
      <c r="J764" s="6">
        <f t="shared" si="493"/>
        <v>1.6504448535348736E-2</v>
      </c>
    </row>
    <row r="765" spans="1:10" x14ac:dyDescent="0.25">
      <c r="A765" s="11">
        <f t="shared" si="503"/>
        <v>1.645522070845408E-2</v>
      </c>
      <c r="B765" s="6">
        <f t="shared" si="504"/>
        <v>5.6307270681980562E-2</v>
      </c>
      <c r="C765" s="10">
        <f t="shared" si="505"/>
        <v>4.9231502044314091E-5</v>
      </c>
      <c r="D765" s="6">
        <f t="shared" si="506"/>
        <v>1.6504452210498392E-2</v>
      </c>
      <c r="E765" s="6">
        <f t="shared" si="507"/>
        <v>1.3746264771537878E-2</v>
      </c>
      <c r="F765" s="10">
        <f t="shared" si="491"/>
        <v>4.3546131202375691E-5</v>
      </c>
      <c r="G765" s="10">
        <f t="shared" si="508"/>
        <v>4.3910671998106031E-5</v>
      </c>
      <c r="H765" s="10">
        <f t="shared" si="492"/>
        <v>4.3728401600240861E-5</v>
      </c>
      <c r="I765" s="6">
        <f t="shared" si="509"/>
        <v>1.6460720148799173E-2</v>
      </c>
      <c r="J765" s="6">
        <f t="shared" si="493"/>
        <v>1.6504448550399415E-2</v>
      </c>
    </row>
    <row r="766" spans="1:10" x14ac:dyDescent="0.25">
      <c r="A766" s="11">
        <f t="shared" si="503"/>
        <v>1.6455218878404593E-2</v>
      </c>
      <c r="B766" s="6">
        <f t="shared" si="504"/>
        <v>5.6307276944133171E-2</v>
      </c>
      <c r="C766" s="10">
        <f t="shared" si="505"/>
        <v>4.9231512994771903E-5</v>
      </c>
      <c r="D766" s="6">
        <f t="shared" si="506"/>
        <v>1.6504450391399365E-2</v>
      </c>
      <c r="E766" s="6">
        <f t="shared" si="507"/>
        <v>1.3746263494438105E-2</v>
      </c>
      <c r="F766" s="10">
        <f t="shared" si="491"/>
        <v>4.3546146281119128E-5</v>
      </c>
      <c r="G766" s="10">
        <f t="shared" si="508"/>
        <v>4.3910671998106031E-5</v>
      </c>
      <c r="H766" s="10">
        <f t="shared" si="492"/>
        <v>4.3728409139612583E-5</v>
      </c>
      <c r="I766" s="6">
        <f t="shared" si="509"/>
        <v>1.6460720148799173E-2</v>
      </c>
      <c r="J766" s="6">
        <f t="shared" si="493"/>
        <v>1.6504448557938783E-2</v>
      </c>
    </row>
    <row r="767" spans="1:10" x14ac:dyDescent="0.25">
      <c r="A767" s="11">
        <f t="shared" si="503"/>
        <v>1.6455217961674304E-2</v>
      </c>
      <c r="B767" s="6">
        <f t="shared" si="504"/>
        <v>5.6307280081046115E-2</v>
      </c>
      <c r="C767" s="10">
        <f t="shared" si="505"/>
        <v>4.9231518480207651E-5</v>
      </c>
      <c r="D767" s="6">
        <f t="shared" si="506"/>
        <v>1.6504449480154511E-2</v>
      </c>
      <c r="E767" s="6">
        <f t="shared" si="507"/>
        <v>1.3746262854697985E-2</v>
      </c>
      <c r="F767" s="10">
        <f t="shared" si="491"/>
        <v>4.3546153834546406E-5</v>
      </c>
      <c r="G767" s="10">
        <f t="shared" si="508"/>
        <v>4.3910671998106031E-5</v>
      </c>
      <c r="H767" s="10">
        <f t="shared" si="492"/>
        <v>4.3728412916326218E-5</v>
      </c>
      <c r="I767" s="6">
        <f t="shared" si="509"/>
        <v>1.6460720148799173E-2</v>
      </c>
      <c r="J767" s="6">
        <f t="shared" si="493"/>
        <v>1.6504448561715498E-2</v>
      </c>
    </row>
    <row r="768" spans="1:10" x14ac:dyDescent="0.25">
      <c r="A768" s="11">
        <f t="shared" si="503"/>
        <v>1.6455217502454798E-2</v>
      </c>
      <c r="B768" s="6">
        <f t="shared" si="504"/>
        <v>5.6307281652426211E-2</v>
      </c>
      <c r="C768" s="10">
        <f t="shared" si="505"/>
        <v>4.923152122803809E-5</v>
      </c>
      <c r="D768" s="6">
        <f t="shared" si="506"/>
        <v>1.6504449023682834E-2</v>
      </c>
      <c r="E768" s="6">
        <f t="shared" si="507"/>
        <v>1.3746262534231704E-2</v>
      </c>
      <c r="F768" s="10">
        <f t="shared" si="491"/>
        <v>4.3546157618300173E-5</v>
      </c>
      <c r="G768" s="10">
        <f t="shared" si="508"/>
        <v>4.3910671998106031E-5</v>
      </c>
      <c r="H768" s="10">
        <f t="shared" si="492"/>
        <v>4.3728414808203098E-5</v>
      </c>
      <c r="I768" s="6">
        <f t="shared" si="509"/>
        <v>1.6460720148799173E-2</v>
      </c>
      <c r="J768" s="6">
        <f t="shared" si="493"/>
        <v>1.6504448563607374E-2</v>
      </c>
    </row>
    <row r="769" spans="1:10" x14ac:dyDescent="0.25">
      <c r="A769" s="25">
        <f t="shared" si="503"/>
        <v>1.6455217272417069E-2</v>
      </c>
      <c r="B769" s="6">
        <f t="shared" si="504"/>
        <v>5.6307282439580768E-2</v>
      </c>
      <c r="C769" s="10">
        <f t="shared" si="505"/>
        <v>4.9231522604514294E-5</v>
      </c>
      <c r="D769" s="6">
        <f t="shared" si="506"/>
        <v>1.6504448795021585E-2</v>
      </c>
      <c r="E769" s="6">
        <f t="shared" si="507"/>
        <v>1.3746262373699901E-2</v>
      </c>
      <c r="F769" s="10">
        <f t="shared" si="491"/>
        <v>4.354615951370359E-5</v>
      </c>
      <c r="G769" s="10">
        <f t="shared" si="508"/>
        <v>4.3910671998106031E-5</v>
      </c>
      <c r="H769" s="10">
        <f t="shared" si="492"/>
        <v>4.3728415755904813E-5</v>
      </c>
      <c r="I769" s="6">
        <f t="shared" si="509"/>
        <v>1.6460720148799173E-2</v>
      </c>
      <c r="J769" s="6">
        <f t="shared" si="493"/>
        <v>1.6504448564555078E-2</v>
      </c>
    </row>
    <row r="771" spans="1:10" x14ac:dyDescent="0.25">
      <c r="A771" s="8" t="s">
        <v>82</v>
      </c>
      <c r="B771">
        <f>B738+1</f>
        <v>24</v>
      </c>
      <c r="C771" t="s">
        <v>83</v>
      </c>
      <c r="D771">
        <f>D$12/100</f>
        <v>1</v>
      </c>
      <c r="E771" t="s">
        <v>15</v>
      </c>
    </row>
    <row r="772" spans="1:10" x14ac:dyDescent="0.25">
      <c r="A772" s="4" t="s">
        <v>89</v>
      </c>
      <c r="B772" s="4" t="s">
        <v>86</v>
      </c>
      <c r="C772" s="4" t="s">
        <v>88</v>
      </c>
      <c r="D772" s="4" t="s">
        <v>91</v>
      </c>
      <c r="E772" s="4" t="s">
        <v>93</v>
      </c>
      <c r="F772" s="4" t="s">
        <v>95</v>
      </c>
      <c r="G772" s="4" t="s">
        <v>95</v>
      </c>
      <c r="H772" s="4" t="s">
        <v>97</v>
      </c>
      <c r="I772" s="4" t="s">
        <v>99</v>
      </c>
      <c r="J772" s="4" t="s">
        <v>99</v>
      </c>
    </row>
    <row r="773" spans="1:10" x14ac:dyDescent="0.25">
      <c r="A773" s="4" t="s">
        <v>84</v>
      </c>
      <c r="B773" s="4" t="s">
        <v>85</v>
      </c>
      <c r="C773" s="4" t="s">
        <v>87</v>
      </c>
      <c r="D773" s="4" t="s">
        <v>90</v>
      </c>
      <c r="E773" s="4" t="s">
        <v>92</v>
      </c>
      <c r="F773" s="4" t="s">
        <v>94</v>
      </c>
      <c r="G773" s="4" t="s">
        <v>28</v>
      </c>
      <c r="H773" s="4" t="s">
        <v>96</v>
      </c>
      <c r="I773" s="4" t="s">
        <v>32</v>
      </c>
      <c r="J773" s="4" t="s">
        <v>98</v>
      </c>
    </row>
    <row r="774" spans="1:10" x14ac:dyDescent="0.25">
      <c r="A774" s="4" t="s">
        <v>0</v>
      </c>
      <c r="B774" s="4" t="s">
        <v>22</v>
      </c>
      <c r="C774" s="4" t="s">
        <v>0</v>
      </c>
      <c r="D774" s="4" t="s">
        <v>0</v>
      </c>
      <c r="E774" s="4" t="s">
        <v>0</v>
      </c>
      <c r="F774" s="4" t="s">
        <v>20</v>
      </c>
      <c r="G774" s="4" t="s">
        <v>20</v>
      </c>
      <c r="H774" s="4" t="s">
        <v>0</v>
      </c>
      <c r="I774" s="4" t="s">
        <v>0</v>
      </c>
      <c r="J774" s="4" t="s">
        <v>0</v>
      </c>
    </row>
    <row r="775" spans="1:10" x14ac:dyDescent="0.25">
      <c r="A775" s="11">
        <f>A$27</f>
        <v>4.5999999999999999E-2</v>
      </c>
      <c r="B775" s="6">
        <f>$D$13/A775/0.167</f>
        <v>2.0142360142666429E-2</v>
      </c>
      <c r="C775" s="10">
        <f>B775^2/2/32.2</f>
        <v>6.2999172688956077E-6</v>
      </c>
      <c r="D775" s="6">
        <f>A775+C775</f>
        <v>4.6006299917268893E-2</v>
      </c>
      <c r="E775" s="6">
        <f>A775*0.167/(0.167+2*A775)</f>
        <v>2.966023166023166E-2</v>
      </c>
      <c r="F775" s="10">
        <f t="shared" ref="F775:F802" si="510">$D$15^2*B775^2/($D$14^2*E775^1.333)</f>
        <v>1.9990924920768716E-6</v>
      </c>
      <c r="G775" s="10">
        <f>F769</f>
        <v>4.354615951370359E-5</v>
      </c>
      <c r="H775" s="10">
        <f>((G775+F775)/2)*D$23</f>
        <v>2.2772626002890229E-5</v>
      </c>
      <c r="I775" s="6">
        <f>D769</f>
        <v>1.6504448795021585E-2</v>
      </c>
      <c r="J775" s="6">
        <f>H775+I775</f>
        <v>1.6527221421024474E-2</v>
      </c>
    </row>
    <row r="776" spans="1:10" x14ac:dyDescent="0.25">
      <c r="A776" s="11">
        <f>A775+(J775-D775)/2</f>
        <v>3.1260460751877786E-2</v>
      </c>
      <c r="B776" s="6">
        <f>$D$13/A776/0.167</f>
        <v>2.9639632439102767E-2</v>
      </c>
      <c r="C776" s="10">
        <f>B776^2/2/32.2</f>
        <v>1.3641425638588711E-5</v>
      </c>
      <c r="D776" s="6">
        <f>A776+C776</f>
        <v>3.1274102177516375E-2</v>
      </c>
      <c r="E776" s="6">
        <f>A776*0.167/(0.167+2*A776)</f>
        <v>2.2745189899728464E-2</v>
      </c>
      <c r="F776" s="10">
        <f t="shared" si="510"/>
        <v>6.1664138576241698E-6</v>
      </c>
      <c r="G776" s="10">
        <f>G775</f>
        <v>4.354615951370359E-5</v>
      </c>
      <c r="H776" s="10">
        <f t="shared" ref="H776:H801" si="511">((G776+F776)/2)*D$23</f>
        <v>2.485628668566388E-5</v>
      </c>
      <c r="I776" s="6">
        <f>I775</f>
        <v>1.6504448795021585E-2</v>
      </c>
      <c r="J776" s="6">
        <f t="shared" ref="J776:J801" si="512">H776+I776</f>
        <v>1.652930508170725E-2</v>
      </c>
    </row>
    <row r="777" spans="1:10" x14ac:dyDescent="0.25">
      <c r="A777" s="11">
        <f t="shared" ref="A777:A788" si="513">A776+(J776-D776)/2</f>
        <v>2.3888062203973222E-2</v>
      </c>
      <c r="B777" s="6">
        <f t="shared" ref="B777:B788" si="514">$D$13/A777/0.167</f>
        <v>3.8787096192697712E-2</v>
      </c>
      <c r="C777" s="10">
        <f t="shared" ref="C777:C788" si="515">B777^2/2/32.2</f>
        <v>2.3360851413999768E-5</v>
      </c>
      <c r="D777" s="6">
        <f t="shared" ref="D777:D788" si="516">A777+C777</f>
        <v>2.391142305538722E-2</v>
      </c>
      <c r="E777" s="6">
        <f t="shared" ref="E777:E788" si="517">A777*0.167/(0.167+2*A777)</f>
        <v>1.8574254466414648E-2</v>
      </c>
      <c r="F777" s="10">
        <f t="shared" si="510"/>
        <v>1.3833640482644957E-5</v>
      </c>
      <c r="G777" s="10">
        <f t="shared" ref="G777:G788" si="518">G776</f>
        <v>4.354615951370359E-5</v>
      </c>
      <c r="H777" s="10">
        <f t="shared" ref="H777:H788" si="519">((G777+F777)/2)*D$23</f>
        <v>2.8689899998174273E-5</v>
      </c>
      <c r="I777" s="6">
        <f t="shared" ref="I777:I788" si="520">I776</f>
        <v>1.6504448795021585E-2</v>
      </c>
      <c r="J777" s="6">
        <f t="shared" ref="J777:J788" si="521">H777+I777</f>
        <v>1.653313869501976E-2</v>
      </c>
    </row>
    <row r="778" spans="1:10" x14ac:dyDescent="0.25">
      <c r="A778" s="11">
        <f t="shared" si="513"/>
        <v>2.0198920023789493E-2</v>
      </c>
      <c r="B778" s="6">
        <f t="shared" si="514"/>
        <v>4.5871193384171199E-2</v>
      </c>
      <c r="C778" s="10">
        <f t="shared" si="515"/>
        <v>3.2673391032422849E-5</v>
      </c>
      <c r="D778" s="6">
        <f t="shared" si="516"/>
        <v>2.0231593414821916E-2</v>
      </c>
      <c r="E778" s="6">
        <f t="shared" si="517"/>
        <v>1.6264487823012031E-2</v>
      </c>
      <c r="F778" s="10">
        <f t="shared" si="510"/>
        <v>2.3094973605444935E-5</v>
      </c>
      <c r="G778" s="10">
        <f t="shared" si="518"/>
        <v>4.354615951370359E-5</v>
      </c>
      <c r="H778" s="10">
        <f t="shared" si="519"/>
        <v>3.3320566559574266E-5</v>
      </c>
      <c r="I778" s="6">
        <f t="shared" si="520"/>
        <v>1.6504448795021585E-2</v>
      </c>
      <c r="J778" s="6">
        <f t="shared" si="521"/>
        <v>1.6537769361581158E-2</v>
      </c>
    </row>
    <row r="779" spans="1:10" x14ac:dyDescent="0.25">
      <c r="A779" s="11">
        <f t="shared" si="513"/>
        <v>1.8352007997169115E-2</v>
      </c>
      <c r="B779" s="6">
        <f t="shared" si="514"/>
        <v>5.0487585157198075E-2</v>
      </c>
      <c r="C779" s="10">
        <f t="shared" si="515"/>
        <v>3.958068718952372E-5</v>
      </c>
      <c r="D779" s="6">
        <f t="shared" si="516"/>
        <v>1.839158868435864E-2</v>
      </c>
      <c r="E779" s="6">
        <f t="shared" si="517"/>
        <v>1.5045286763577725E-2</v>
      </c>
      <c r="F779" s="10">
        <f t="shared" si="510"/>
        <v>3.1039534943804069E-5</v>
      </c>
      <c r="G779" s="10">
        <f t="shared" si="518"/>
        <v>4.354615951370359E-5</v>
      </c>
      <c r="H779" s="10">
        <f t="shared" si="519"/>
        <v>3.7292847228753829E-5</v>
      </c>
      <c r="I779" s="6">
        <f t="shared" si="520"/>
        <v>1.6504448795021585E-2</v>
      </c>
      <c r="J779" s="6">
        <f t="shared" si="521"/>
        <v>1.6541741642250338E-2</v>
      </c>
    </row>
    <row r="780" spans="1:10" x14ac:dyDescent="0.25">
      <c r="A780" s="11">
        <f t="shared" si="513"/>
        <v>1.7427084476114962E-2</v>
      </c>
      <c r="B780" s="6">
        <f t="shared" si="514"/>
        <v>5.316715873114377E-2</v>
      </c>
      <c r="C780" s="10">
        <f t="shared" si="515"/>
        <v>4.389358334693536E-5</v>
      </c>
      <c r="D780" s="6">
        <f t="shared" si="516"/>
        <v>1.7470978059461899E-2</v>
      </c>
      <c r="E780" s="6">
        <f t="shared" si="517"/>
        <v>1.4417948970872854E-2</v>
      </c>
      <c r="F780" s="10">
        <f t="shared" si="510"/>
        <v>3.6432535311336897E-5</v>
      </c>
      <c r="G780" s="10">
        <f t="shared" si="518"/>
        <v>4.354615951370359E-5</v>
      </c>
      <c r="H780" s="10">
        <f t="shared" si="519"/>
        <v>3.9989347412520247E-5</v>
      </c>
      <c r="I780" s="6">
        <f t="shared" si="520"/>
        <v>1.6504448795021585E-2</v>
      </c>
      <c r="J780" s="6">
        <f t="shared" si="521"/>
        <v>1.6544438142434104E-2</v>
      </c>
    </row>
    <row r="781" spans="1:10" x14ac:dyDescent="0.25">
      <c r="A781" s="11">
        <f t="shared" si="513"/>
        <v>1.6963814517601067E-2</v>
      </c>
      <c r="B781" s="6">
        <f t="shared" si="514"/>
        <v>5.4619116803081118E-2</v>
      </c>
      <c r="C781" s="10">
        <f t="shared" si="515"/>
        <v>4.6323725471251829E-5</v>
      </c>
      <c r="D781" s="6">
        <f t="shared" si="516"/>
        <v>1.701013824307232E-2</v>
      </c>
      <c r="E781" s="6">
        <f t="shared" si="517"/>
        <v>1.4099390104001323E-2</v>
      </c>
      <c r="F781" s="10">
        <f t="shared" si="510"/>
        <v>3.9611943003284343E-5</v>
      </c>
      <c r="G781" s="10">
        <f t="shared" si="518"/>
        <v>4.354615951370359E-5</v>
      </c>
      <c r="H781" s="10">
        <f t="shared" si="519"/>
        <v>4.1579051258493966E-5</v>
      </c>
      <c r="I781" s="6">
        <f t="shared" si="520"/>
        <v>1.6504448795021585E-2</v>
      </c>
      <c r="J781" s="6">
        <f t="shared" si="521"/>
        <v>1.6546027846280079E-2</v>
      </c>
    </row>
    <row r="782" spans="1:10" x14ac:dyDescent="0.25">
      <c r="A782" s="11">
        <f t="shared" si="513"/>
        <v>1.6731759319204946E-2</v>
      </c>
      <c r="B782" s="6">
        <f t="shared" si="514"/>
        <v>5.5376637261280136E-2</v>
      </c>
      <c r="C782" s="10">
        <f t="shared" si="515"/>
        <v>4.7617576931170794E-5</v>
      </c>
      <c r="D782" s="6">
        <f t="shared" si="516"/>
        <v>1.6779376896136115E-2</v>
      </c>
      <c r="E782" s="6">
        <f t="shared" si="517"/>
        <v>1.3938714761099886E-2</v>
      </c>
      <c r="F782" s="10">
        <f t="shared" si="510"/>
        <v>4.1345199688332206E-5</v>
      </c>
      <c r="G782" s="10">
        <f t="shared" si="518"/>
        <v>4.354615951370359E-5</v>
      </c>
      <c r="H782" s="10">
        <f t="shared" si="519"/>
        <v>4.2445679601017894E-5</v>
      </c>
      <c r="I782" s="6">
        <f t="shared" si="520"/>
        <v>1.6504448795021585E-2</v>
      </c>
      <c r="J782" s="6">
        <f t="shared" si="521"/>
        <v>1.6546894474622601E-2</v>
      </c>
    </row>
    <row r="783" spans="1:10" x14ac:dyDescent="0.25">
      <c r="A783" s="11">
        <f t="shared" si="513"/>
        <v>1.6615518108448191E-2</v>
      </c>
      <c r="B783" s="6">
        <f t="shared" si="514"/>
        <v>5.5764049036277144E-2</v>
      </c>
      <c r="C783" s="10">
        <f t="shared" si="515"/>
        <v>4.8286167157147849E-5</v>
      </c>
      <c r="D783" s="6">
        <f t="shared" si="516"/>
        <v>1.6663804275605338E-2</v>
      </c>
      <c r="E783" s="6">
        <f t="shared" si="517"/>
        <v>1.3857949179792032E-2</v>
      </c>
      <c r="F783" s="10">
        <f t="shared" si="510"/>
        <v>4.2251751413729503E-5</v>
      </c>
      <c r="G783" s="10">
        <f t="shared" si="518"/>
        <v>4.354615951370359E-5</v>
      </c>
      <c r="H783" s="10">
        <f t="shared" si="519"/>
        <v>4.289895546371655E-5</v>
      </c>
      <c r="I783" s="6">
        <f t="shared" si="520"/>
        <v>1.6504448795021585E-2</v>
      </c>
      <c r="J783" s="6">
        <f t="shared" si="521"/>
        <v>1.6547347750485303E-2</v>
      </c>
    </row>
    <row r="784" spans="1:10" x14ac:dyDescent="0.25">
      <c r="A784" s="11">
        <f t="shared" si="513"/>
        <v>1.6557289845888175E-2</v>
      </c>
      <c r="B784" s="6">
        <f t="shared" si="514"/>
        <v>5.5960158648352354E-2</v>
      </c>
      <c r="C784" s="10">
        <f t="shared" si="515"/>
        <v>4.8626387514732371E-5</v>
      </c>
      <c r="D784" s="6">
        <f t="shared" si="516"/>
        <v>1.6605916233402906E-2</v>
      </c>
      <c r="E784" s="6">
        <f t="shared" si="517"/>
        <v>1.3817421042095889E-2</v>
      </c>
      <c r="F784" s="10">
        <f t="shared" si="510"/>
        <v>4.2715896837814631E-5</v>
      </c>
      <c r="G784" s="10">
        <f t="shared" si="518"/>
        <v>4.354615951370359E-5</v>
      </c>
      <c r="H784" s="10">
        <f t="shared" si="519"/>
        <v>4.3131028175759107E-5</v>
      </c>
      <c r="I784" s="6">
        <f t="shared" si="520"/>
        <v>1.6504448795021585E-2</v>
      </c>
      <c r="J784" s="6">
        <f t="shared" si="521"/>
        <v>1.6547579823197343E-2</v>
      </c>
    </row>
    <row r="785" spans="1:10" x14ac:dyDescent="0.25">
      <c r="A785" s="11">
        <f t="shared" si="513"/>
        <v>1.6528121640785393E-2</v>
      </c>
      <c r="B785" s="6">
        <f t="shared" si="514"/>
        <v>5.6058915023729672E-2</v>
      </c>
      <c r="C785" s="10">
        <f t="shared" si="515"/>
        <v>4.8798166981952546E-5</v>
      </c>
      <c r="D785" s="6">
        <f t="shared" si="516"/>
        <v>1.6576919807767345E-2</v>
      </c>
      <c r="E785" s="6">
        <f t="shared" si="517"/>
        <v>1.3797101598705419E-2</v>
      </c>
      <c r="F785" s="10">
        <f t="shared" si="510"/>
        <v>4.295097137459552E-5</v>
      </c>
      <c r="G785" s="10">
        <f t="shared" si="518"/>
        <v>4.354615951370359E-5</v>
      </c>
      <c r="H785" s="10">
        <f t="shared" si="519"/>
        <v>4.3248565444149555E-5</v>
      </c>
      <c r="I785" s="6">
        <f t="shared" si="520"/>
        <v>1.6504448795021585E-2</v>
      </c>
      <c r="J785" s="6">
        <f t="shared" si="521"/>
        <v>1.6547697360465734E-2</v>
      </c>
    </row>
    <row r="786" spans="1:10" x14ac:dyDescent="0.25">
      <c r="A786" s="11">
        <f t="shared" si="513"/>
        <v>1.6513510417134586E-2</v>
      </c>
      <c r="B786" s="6">
        <f t="shared" si="514"/>
        <v>5.610851618813039E-2</v>
      </c>
      <c r="C786" s="10">
        <f t="shared" si="515"/>
        <v>4.8884558832821274E-5</v>
      </c>
      <c r="D786" s="6">
        <f t="shared" si="516"/>
        <v>1.6562394975967409E-2</v>
      </c>
      <c r="E786" s="6">
        <f t="shared" si="517"/>
        <v>1.3786918528104227E-2</v>
      </c>
      <c r="F786" s="10">
        <f t="shared" si="510"/>
        <v>4.3069379236257832E-5</v>
      </c>
      <c r="G786" s="10">
        <f t="shared" si="518"/>
        <v>4.354615951370359E-5</v>
      </c>
      <c r="H786" s="10">
        <f t="shared" si="519"/>
        <v>4.3307769374980714E-5</v>
      </c>
      <c r="I786" s="6">
        <f t="shared" si="520"/>
        <v>1.6504448795021585E-2</v>
      </c>
      <c r="J786" s="6">
        <f t="shared" si="521"/>
        <v>1.6547756564396564E-2</v>
      </c>
    </row>
    <row r="787" spans="1:10" x14ac:dyDescent="0.25">
      <c r="A787" s="11">
        <f t="shared" si="513"/>
        <v>1.6506191211349164E-2</v>
      </c>
      <c r="B787" s="6">
        <f t="shared" si="514"/>
        <v>5.6133395929982247E-2</v>
      </c>
      <c r="C787" s="10">
        <f t="shared" si="515"/>
        <v>4.8927921407331477E-5</v>
      </c>
      <c r="D787" s="6">
        <f t="shared" si="516"/>
        <v>1.6555119132756497E-2</v>
      </c>
      <c r="E787" s="6">
        <f t="shared" si="517"/>
        <v>1.3781816400095469E-2</v>
      </c>
      <c r="F787" s="10">
        <f t="shared" si="510"/>
        <v>4.3128857822098407E-5</v>
      </c>
      <c r="G787" s="10">
        <f t="shared" si="518"/>
        <v>4.354615951370359E-5</v>
      </c>
      <c r="H787" s="10">
        <f t="shared" si="519"/>
        <v>4.3337508667900995E-5</v>
      </c>
      <c r="I787" s="6">
        <f t="shared" si="520"/>
        <v>1.6504448795021585E-2</v>
      </c>
      <c r="J787" s="6">
        <f t="shared" si="521"/>
        <v>1.6547786303689485E-2</v>
      </c>
    </row>
    <row r="788" spans="1:10" x14ac:dyDescent="0.25">
      <c r="A788" s="11">
        <f t="shared" si="513"/>
        <v>1.650252479681566E-2</v>
      </c>
      <c r="B788" s="6">
        <f t="shared" si="514"/>
        <v>5.6145867251867022E-2</v>
      </c>
      <c r="C788" s="10">
        <f t="shared" si="515"/>
        <v>4.8949664743234059E-5</v>
      </c>
      <c r="D788" s="6">
        <f t="shared" si="516"/>
        <v>1.6551474461558895E-2</v>
      </c>
      <c r="E788" s="6">
        <f t="shared" si="517"/>
        <v>1.3779260307015623E-2</v>
      </c>
      <c r="F788" s="10">
        <f t="shared" si="510"/>
        <v>4.3158693856034453E-5</v>
      </c>
      <c r="G788" s="10">
        <f t="shared" si="518"/>
        <v>4.354615951370359E-5</v>
      </c>
      <c r="H788" s="10">
        <f t="shared" si="519"/>
        <v>4.3352426684869024E-5</v>
      </c>
      <c r="I788" s="6">
        <f t="shared" si="520"/>
        <v>1.6504448795021585E-2</v>
      </c>
      <c r="J788" s="6">
        <f t="shared" si="521"/>
        <v>1.6547801221706453E-2</v>
      </c>
    </row>
    <row r="789" spans="1:10" x14ac:dyDescent="0.25">
      <c r="A789" s="11">
        <f t="shared" ref="A789:A801" si="522">A788+(J788-D788)/2</f>
        <v>1.650068817688944E-2</v>
      </c>
      <c r="B789" s="6">
        <f t="shared" ref="B789:B801" si="523">$D$13/A789/0.167</f>
        <v>5.6152116604467603E-2</v>
      </c>
      <c r="C789" s="10">
        <f t="shared" ref="C789:C801" si="524">B789^2/2/32.2</f>
        <v>4.8960562098784563E-5</v>
      </c>
      <c r="D789" s="6">
        <f t="shared" ref="D789:D801" si="525">A789+C789</f>
        <v>1.6549648738988225E-2</v>
      </c>
      <c r="E789" s="6">
        <f t="shared" ref="E789:E801" si="526">A789*0.167/(0.167+2*A789)</f>
        <v>1.3777979810829791E-2</v>
      </c>
      <c r="F789" s="10">
        <f t="shared" si="510"/>
        <v>4.3173650043400436E-5</v>
      </c>
      <c r="G789" s="10">
        <f t="shared" ref="G789:G801" si="527">G788</f>
        <v>4.354615951370359E-5</v>
      </c>
      <c r="H789" s="10">
        <f t="shared" si="511"/>
        <v>4.335990477855201E-5</v>
      </c>
      <c r="I789" s="6">
        <f t="shared" ref="I789:I801" si="528">I788</f>
        <v>1.6504448795021585E-2</v>
      </c>
      <c r="J789" s="6">
        <f t="shared" si="512"/>
        <v>1.6547808699800135E-2</v>
      </c>
    </row>
    <row r="790" spans="1:10" x14ac:dyDescent="0.25">
      <c r="A790" s="11">
        <f t="shared" si="522"/>
        <v>1.6499768157295397E-2</v>
      </c>
      <c r="B790" s="6">
        <f t="shared" si="523"/>
        <v>5.6155247621038899E-2</v>
      </c>
      <c r="C790" s="10">
        <f t="shared" si="524"/>
        <v>4.8966022288512336E-5</v>
      </c>
      <c r="D790" s="6">
        <f t="shared" si="525"/>
        <v>1.6548734179583909E-2</v>
      </c>
      <c r="E790" s="6">
        <f t="shared" si="526"/>
        <v>1.3777338353095516E-2</v>
      </c>
      <c r="F790" s="10">
        <f t="shared" si="510"/>
        <v>4.3181144670444622E-5</v>
      </c>
      <c r="G790" s="10">
        <f t="shared" si="527"/>
        <v>4.354615951370359E-5</v>
      </c>
      <c r="H790" s="10">
        <f t="shared" si="511"/>
        <v>4.3363652092074103E-5</v>
      </c>
      <c r="I790" s="6">
        <f t="shared" si="528"/>
        <v>1.6504448795021585E-2</v>
      </c>
      <c r="J790" s="6">
        <f t="shared" si="512"/>
        <v>1.6547812447113657E-2</v>
      </c>
    </row>
    <row r="791" spans="1:10" x14ac:dyDescent="0.25">
      <c r="A791" s="11">
        <f t="shared" si="522"/>
        <v>1.6499307291060271E-2</v>
      </c>
      <c r="B791" s="6">
        <f t="shared" si="523"/>
        <v>5.6156816175227095E-2</v>
      </c>
      <c r="C791" s="10">
        <f t="shared" si="524"/>
        <v>4.8968757809600108E-5</v>
      </c>
      <c r="D791" s="6">
        <f t="shared" si="525"/>
        <v>1.6548276048869871E-2</v>
      </c>
      <c r="E791" s="6">
        <f t="shared" si="526"/>
        <v>1.377701702266387E-2</v>
      </c>
      <c r="F791" s="10">
        <f t="shared" si="510"/>
        <v>4.3184899616125102E-5</v>
      </c>
      <c r="G791" s="10">
        <f t="shared" si="527"/>
        <v>4.354615951370359E-5</v>
      </c>
      <c r="H791" s="10">
        <f t="shared" si="511"/>
        <v>4.3365529564914343E-5</v>
      </c>
      <c r="I791" s="6">
        <f t="shared" si="528"/>
        <v>1.6504448795021585E-2</v>
      </c>
      <c r="J791" s="6">
        <f t="shared" si="512"/>
        <v>1.6547814324586498E-2</v>
      </c>
    </row>
    <row r="792" spans="1:10" x14ac:dyDescent="0.25">
      <c r="A792" s="11">
        <f t="shared" si="522"/>
        <v>1.6499076428918583E-2</v>
      </c>
      <c r="B792" s="6">
        <f t="shared" si="523"/>
        <v>5.6157601945443295E-2</v>
      </c>
      <c r="C792" s="10">
        <f t="shared" si="524"/>
        <v>4.8970128202839384E-5</v>
      </c>
      <c r="D792" s="6">
        <f t="shared" si="525"/>
        <v>1.6548046557121422E-2</v>
      </c>
      <c r="E792" s="6">
        <f t="shared" si="526"/>
        <v>1.3776856057205489E-2</v>
      </c>
      <c r="F792" s="10">
        <f t="shared" si="510"/>
        <v>4.3186780748982544E-5</v>
      </c>
      <c r="G792" s="10">
        <f t="shared" si="527"/>
        <v>4.354615951370359E-5</v>
      </c>
      <c r="H792" s="10">
        <f t="shared" si="511"/>
        <v>4.3366470131343067E-5</v>
      </c>
      <c r="I792" s="6">
        <f t="shared" si="528"/>
        <v>1.6504448795021585E-2</v>
      </c>
      <c r="J792" s="6">
        <f t="shared" si="512"/>
        <v>1.6547815265152928E-2</v>
      </c>
    </row>
    <row r="793" spans="1:10" x14ac:dyDescent="0.25">
      <c r="A793" s="11">
        <f t="shared" si="522"/>
        <v>1.6498960782934335E-2</v>
      </c>
      <c r="B793" s="6">
        <f t="shared" si="523"/>
        <v>5.6157995570304604E-2</v>
      </c>
      <c r="C793" s="10">
        <f t="shared" si="524"/>
        <v>4.8970814696806694E-5</v>
      </c>
      <c r="D793" s="6">
        <f t="shared" si="525"/>
        <v>1.6547931597631141E-2</v>
      </c>
      <c r="E793" s="6">
        <f t="shared" si="526"/>
        <v>1.3776775424351479E-2</v>
      </c>
      <c r="F793" s="10">
        <f t="shared" si="510"/>
        <v>4.3187723107872745E-5</v>
      </c>
      <c r="G793" s="10">
        <f t="shared" si="527"/>
        <v>4.354615951370359E-5</v>
      </c>
      <c r="H793" s="10">
        <f t="shared" si="511"/>
        <v>4.3366941310788164E-5</v>
      </c>
      <c r="I793" s="6">
        <f t="shared" si="528"/>
        <v>1.6504448795021585E-2</v>
      </c>
      <c r="J793" s="6">
        <f t="shared" si="512"/>
        <v>1.6547815736332374E-2</v>
      </c>
    </row>
    <row r="794" spans="1:10" x14ac:dyDescent="0.25">
      <c r="A794" s="11">
        <f t="shared" si="522"/>
        <v>1.6498902852284954E-2</v>
      </c>
      <c r="B794" s="6">
        <f t="shared" si="523"/>
        <v>5.6158192751243265E-2</v>
      </c>
      <c r="C794" s="10">
        <f t="shared" si="524"/>
        <v>4.8971158588288683E-5</v>
      </c>
      <c r="D794" s="6">
        <f t="shared" si="525"/>
        <v>1.6547874010873244E-2</v>
      </c>
      <c r="E794" s="6">
        <f t="shared" si="526"/>
        <v>1.3776735032791556E-2</v>
      </c>
      <c r="F794" s="10">
        <f t="shared" si="510"/>
        <v>4.3188195174939247E-5</v>
      </c>
      <c r="G794" s="10">
        <f t="shared" si="527"/>
        <v>4.354615951370359E-5</v>
      </c>
      <c r="H794" s="10">
        <f t="shared" si="511"/>
        <v>4.3367177344321418E-5</v>
      </c>
      <c r="I794" s="6">
        <f t="shared" si="528"/>
        <v>1.6504448795021585E-2</v>
      </c>
      <c r="J794" s="6">
        <f t="shared" si="512"/>
        <v>1.6547815972365907E-2</v>
      </c>
    </row>
    <row r="795" spans="1:10" x14ac:dyDescent="0.25">
      <c r="A795" s="11">
        <f t="shared" si="522"/>
        <v>1.6498873833031287E-2</v>
      </c>
      <c r="B795" s="6">
        <f t="shared" si="523"/>
        <v>5.6158291525793422E-2</v>
      </c>
      <c r="C795" s="10">
        <f t="shared" si="524"/>
        <v>4.8971330855527961E-5</v>
      </c>
      <c r="D795" s="6">
        <f t="shared" si="525"/>
        <v>1.6547845163886816E-2</v>
      </c>
      <c r="E795" s="6">
        <f t="shared" si="526"/>
        <v>1.3776714799392568E-2</v>
      </c>
      <c r="F795" s="10">
        <f t="shared" si="510"/>
        <v>4.3188431650530288E-5</v>
      </c>
      <c r="G795" s="10">
        <f t="shared" si="527"/>
        <v>4.354615951370359E-5</v>
      </c>
      <c r="H795" s="10">
        <f t="shared" si="511"/>
        <v>4.3367295582116936E-5</v>
      </c>
      <c r="I795" s="6">
        <f t="shared" si="528"/>
        <v>1.6504448795021585E-2</v>
      </c>
      <c r="J795" s="6">
        <f t="shared" si="512"/>
        <v>1.6547816090603702E-2</v>
      </c>
    </row>
    <row r="796" spans="1:10" x14ac:dyDescent="0.25">
      <c r="A796" s="11">
        <f t="shared" si="522"/>
        <v>1.649885929638973E-2</v>
      </c>
      <c r="B796" s="6">
        <f t="shared" si="523"/>
        <v>5.6158341005150735E-2</v>
      </c>
      <c r="C796" s="10">
        <f t="shared" si="524"/>
        <v>4.8971417149857052E-5</v>
      </c>
      <c r="D796" s="6">
        <f t="shared" si="525"/>
        <v>1.6547830713539588E-2</v>
      </c>
      <c r="E796" s="6">
        <f t="shared" si="526"/>
        <v>1.3776704663852902E-2</v>
      </c>
      <c r="F796" s="10">
        <f t="shared" si="510"/>
        <v>4.3188550109119004E-5</v>
      </c>
      <c r="G796" s="10">
        <f t="shared" si="527"/>
        <v>4.354615951370359E-5</v>
      </c>
      <c r="H796" s="10">
        <f t="shared" si="511"/>
        <v>4.3367354811411297E-5</v>
      </c>
      <c r="I796" s="6">
        <f t="shared" si="528"/>
        <v>1.6504448795021585E-2</v>
      </c>
      <c r="J796" s="6">
        <f t="shared" si="512"/>
        <v>1.6547816149832997E-2</v>
      </c>
    </row>
    <row r="797" spans="1:10" x14ac:dyDescent="0.25">
      <c r="A797" s="11">
        <f t="shared" si="522"/>
        <v>1.6498852014536436E-2</v>
      </c>
      <c r="B797" s="6">
        <f t="shared" si="523"/>
        <v>5.6158365790923717E-2</v>
      </c>
      <c r="C797" s="10">
        <f t="shared" si="524"/>
        <v>4.897146037744085E-5</v>
      </c>
      <c r="D797" s="6">
        <f t="shared" si="525"/>
        <v>1.6547823474913875E-2</v>
      </c>
      <c r="E797" s="6">
        <f t="shared" si="526"/>
        <v>1.3776699586646537E-2</v>
      </c>
      <c r="F797" s="10">
        <f t="shared" si="510"/>
        <v>4.3188609448853052E-5</v>
      </c>
      <c r="G797" s="10">
        <f t="shared" si="527"/>
        <v>4.354615951370359E-5</v>
      </c>
      <c r="H797" s="10">
        <f t="shared" si="511"/>
        <v>4.3367384481278324E-5</v>
      </c>
      <c r="I797" s="6">
        <f t="shared" si="528"/>
        <v>1.6504448795021585E-2</v>
      </c>
      <c r="J797" s="6">
        <f t="shared" si="512"/>
        <v>1.6547816179502864E-2</v>
      </c>
    </row>
    <row r="798" spans="1:10" x14ac:dyDescent="0.25">
      <c r="A798" s="11">
        <f t="shared" si="522"/>
        <v>1.649884836683093E-2</v>
      </c>
      <c r="B798" s="6">
        <f t="shared" si="523"/>
        <v>5.6158378206892116E-2</v>
      </c>
      <c r="C798" s="10">
        <f t="shared" si="524"/>
        <v>4.8971482031495891E-5</v>
      </c>
      <c r="D798" s="6">
        <f t="shared" si="525"/>
        <v>1.6547819848862427E-2</v>
      </c>
      <c r="E798" s="6">
        <f t="shared" si="526"/>
        <v>1.377669704331658E-2</v>
      </c>
      <c r="F798" s="10">
        <f t="shared" si="510"/>
        <v>4.3188639174002003E-5</v>
      </c>
      <c r="G798" s="10">
        <f t="shared" si="527"/>
        <v>4.354615951370359E-5</v>
      </c>
      <c r="H798" s="10">
        <f t="shared" si="511"/>
        <v>4.3367399343852793E-5</v>
      </c>
      <c r="I798" s="6">
        <f t="shared" si="528"/>
        <v>1.6504448795021585E-2</v>
      </c>
      <c r="J798" s="6">
        <f t="shared" si="512"/>
        <v>1.6547816194365437E-2</v>
      </c>
    </row>
    <row r="799" spans="1:10" x14ac:dyDescent="0.25">
      <c r="A799" s="11">
        <f t="shared" si="522"/>
        <v>1.6498846539582435E-2</v>
      </c>
      <c r="B799" s="6">
        <f t="shared" si="523"/>
        <v>5.6158384426436732E-2</v>
      </c>
      <c r="C799" s="10">
        <f t="shared" si="524"/>
        <v>4.8971492878687133E-5</v>
      </c>
      <c r="D799" s="6">
        <f t="shared" si="525"/>
        <v>1.6547818032461123E-2</v>
      </c>
      <c r="E799" s="6">
        <f t="shared" si="526"/>
        <v>1.3776695769283882E-2</v>
      </c>
      <c r="F799" s="10">
        <f t="shared" si="510"/>
        <v>4.3188654064258653E-5</v>
      </c>
      <c r="G799" s="10">
        <f t="shared" si="527"/>
        <v>4.354615951370359E-5</v>
      </c>
      <c r="H799" s="10">
        <f t="shared" si="511"/>
        <v>4.3367406788981121E-5</v>
      </c>
      <c r="I799" s="6">
        <f t="shared" si="528"/>
        <v>1.6504448795021585E-2</v>
      </c>
      <c r="J799" s="6">
        <f t="shared" si="512"/>
        <v>1.6547816201810565E-2</v>
      </c>
    </row>
    <row r="800" spans="1:10" x14ac:dyDescent="0.25">
      <c r="A800" s="11">
        <f t="shared" si="522"/>
        <v>1.6498845624257158E-2</v>
      </c>
      <c r="B800" s="6">
        <f t="shared" si="523"/>
        <v>5.6158387541999477E-2</v>
      </c>
      <c r="C800" s="10">
        <f t="shared" si="524"/>
        <v>4.8971498312382015E-5</v>
      </c>
      <c r="D800" s="6">
        <f t="shared" si="525"/>
        <v>1.6547817122569541E-2</v>
      </c>
      <c r="E800" s="6">
        <f t="shared" si="526"/>
        <v>1.3776695131081484E-2</v>
      </c>
      <c r="F800" s="10">
        <f t="shared" si="510"/>
        <v>4.3188661523251251E-5</v>
      </c>
      <c r="G800" s="10">
        <f t="shared" si="527"/>
        <v>4.354615951370359E-5</v>
      </c>
      <c r="H800" s="10">
        <f t="shared" si="511"/>
        <v>4.336741051847742E-5</v>
      </c>
      <c r="I800" s="6">
        <f t="shared" si="528"/>
        <v>1.6504448795021585E-2</v>
      </c>
      <c r="J800" s="6">
        <f t="shared" si="512"/>
        <v>1.6547816205540061E-2</v>
      </c>
    </row>
    <row r="801" spans="1:10" x14ac:dyDescent="0.25">
      <c r="A801" s="25">
        <f t="shared" si="522"/>
        <v>1.6498845165742418E-2</v>
      </c>
      <c r="B801" s="6">
        <f t="shared" si="523"/>
        <v>5.6158389102681353E-2</v>
      </c>
      <c r="C801" s="10">
        <f t="shared" si="524"/>
        <v>4.8971501034288192E-5</v>
      </c>
      <c r="D801" s="6">
        <f t="shared" si="525"/>
        <v>1.6547816666776707E-2</v>
      </c>
      <c r="E801" s="6">
        <f t="shared" si="526"/>
        <v>1.3776694811386164E-2</v>
      </c>
      <c r="F801" s="10">
        <f t="shared" si="510"/>
        <v>4.3188665259692041E-5</v>
      </c>
      <c r="G801" s="10">
        <f t="shared" si="527"/>
        <v>4.354615951370359E-5</v>
      </c>
      <c r="H801" s="10">
        <f t="shared" si="511"/>
        <v>4.3367412386697815E-5</v>
      </c>
      <c r="I801" s="6">
        <f t="shared" si="528"/>
        <v>1.6504448795021585E-2</v>
      </c>
      <c r="J801" s="6">
        <f t="shared" si="512"/>
        <v>1.6547816207408281E-2</v>
      </c>
    </row>
    <row r="802" spans="1:10" x14ac:dyDescent="0.25">
      <c r="F802" s="10" t="e">
        <f t="shared" si="510"/>
        <v>#DIV/0!</v>
      </c>
    </row>
    <row r="803" spans="1:10" x14ac:dyDescent="0.25">
      <c r="A803" s="8" t="s">
        <v>82</v>
      </c>
      <c r="B803">
        <f>B771+1</f>
        <v>25</v>
      </c>
      <c r="C803" t="s">
        <v>83</v>
      </c>
      <c r="D803">
        <f>D$12/100</f>
        <v>1</v>
      </c>
      <c r="E803" t="s">
        <v>15</v>
      </c>
    </row>
    <row r="804" spans="1:10" x14ac:dyDescent="0.25">
      <c r="A804" s="4" t="s">
        <v>89</v>
      </c>
      <c r="B804" s="4" t="s">
        <v>86</v>
      </c>
      <c r="C804" s="4" t="s">
        <v>88</v>
      </c>
      <c r="D804" s="4" t="s">
        <v>91</v>
      </c>
      <c r="E804" s="4" t="s">
        <v>93</v>
      </c>
      <c r="F804" s="4" t="s">
        <v>95</v>
      </c>
      <c r="G804" s="4" t="s">
        <v>95</v>
      </c>
      <c r="H804" s="4" t="s">
        <v>97</v>
      </c>
      <c r="I804" s="4" t="s">
        <v>99</v>
      </c>
      <c r="J804" s="4" t="s">
        <v>99</v>
      </c>
    </row>
    <row r="805" spans="1:10" x14ac:dyDescent="0.25">
      <c r="A805" s="4" t="s">
        <v>84</v>
      </c>
      <c r="B805" s="4" t="s">
        <v>85</v>
      </c>
      <c r="C805" s="4" t="s">
        <v>87</v>
      </c>
      <c r="D805" s="4" t="s">
        <v>90</v>
      </c>
      <c r="E805" s="4" t="s">
        <v>92</v>
      </c>
      <c r="F805" s="4" t="s">
        <v>94</v>
      </c>
      <c r="G805" s="4" t="s">
        <v>28</v>
      </c>
      <c r="H805" s="4" t="s">
        <v>96</v>
      </c>
      <c r="I805" s="4" t="s">
        <v>32</v>
      </c>
      <c r="J805" s="4" t="s">
        <v>98</v>
      </c>
    </row>
    <row r="806" spans="1:10" x14ac:dyDescent="0.25">
      <c r="A806" s="4" t="s">
        <v>0</v>
      </c>
      <c r="B806" s="4" t="s">
        <v>22</v>
      </c>
      <c r="C806" s="4" t="s">
        <v>0</v>
      </c>
      <c r="D806" s="4" t="s">
        <v>0</v>
      </c>
      <c r="E806" s="4" t="s">
        <v>0</v>
      </c>
      <c r="F806" s="4" t="s">
        <v>20</v>
      </c>
      <c r="G806" s="4" t="s">
        <v>20</v>
      </c>
      <c r="H806" s="4" t="s">
        <v>0</v>
      </c>
      <c r="I806" s="4" t="s">
        <v>0</v>
      </c>
      <c r="J806" s="4" t="s">
        <v>0</v>
      </c>
    </row>
    <row r="807" spans="1:10" x14ac:dyDescent="0.25">
      <c r="A807" s="11">
        <f>A$27</f>
        <v>4.5999999999999999E-2</v>
      </c>
      <c r="B807" s="6">
        <f>$D$13/A807/0.167</f>
        <v>2.0142360142666429E-2</v>
      </c>
      <c r="C807" s="10">
        <f>B807^2/2/32.2</f>
        <v>6.2999172688956077E-6</v>
      </c>
      <c r="D807" s="6">
        <f>A807+C807</f>
        <v>4.6006299917268893E-2</v>
      </c>
      <c r="E807" s="6">
        <f>A807*0.167/(0.167+2*A807)</f>
        <v>2.966023166023166E-2</v>
      </c>
      <c r="F807" s="10">
        <f t="shared" ref="F807:F834" si="529">$D$15^2*B807^2/($D$14^2*E807^1.333)</f>
        <v>1.9990924920768716E-6</v>
      </c>
      <c r="G807" s="10">
        <f>F801</f>
        <v>4.3188665259692041E-5</v>
      </c>
      <c r="H807" s="10">
        <f>((G807+F807)/2)*D$23</f>
        <v>2.2593878875884455E-5</v>
      </c>
      <c r="I807" s="6">
        <f>D801</f>
        <v>1.6547816666776707E-2</v>
      </c>
      <c r="J807" s="6">
        <f>H807+I807</f>
        <v>1.657041054565259E-2</v>
      </c>
    </row>
    <row r="808" spans="1:10" x14ac:dyDescent="0.25">
      <c r="A808" s="11">
        <f>A807+(J807-D807)/2</f>
        <v>3.1282055314191849E-2</v>
      </c>
      <c r="B808" s="6">
        <f>$D$13/A808/0.167</f>
        <v>2.9619171670676795E-2</v>
      </c>
      <c r="C808" s="10">
        <f>B808^2/2/32.2</f>
        <v>1.3622598299022092E-5</v>
      </c>
      <c r="D808" s="6">
        <f>A808+C808</f>
        <v>3.1295677912490868E-2</v>
      </c>
      <c r="E808" s="6">
        <f>A808*0.167/(0.167+2*A808)</f>
        <v>2.2756620027277564E-2</v>
      </c>
      <c r="F808" s="10">
        <f t="shared" si="529"/>
        <v>6.1537806359545219E-6</v>
      </c>
      <c r="G808" s="10">
        <f>G807</f>
        <v>4.3188665259692041E-5</v>
      </c>
      <c r="H808" s="10">
        <f t="shared" ref="H808:H834" si="530">((G808+F808)/2)*D$23</f>
        <v>2.467122294782328E-5</v>
      </c>
      <c r="I808" s="6">
        <f>I807</f>
        <v>1.6547816666776707E-2</v>
      </c>
      <c r="J808" s="6">
        <f t="shared" ref="J808:J834" si="531">H808+I808</f>
        <v>1.657248788972453E-2</v>
      </c>
    </row>
    <row r="809" spans="1:10" x14ac:dyDescent="0.25">
      <c r="A809" s="11">
        <f t="shared" ref="A809:A821" si="532">A808+(J808-D808)/2</f>
        <v>2.3920460302808678E-2</v>
      </c>
      <c r="B809" s="6">
        <f t="shared" ref="B809:B821" si="533">$D$13/A809/0.167</f>
        <v>3.8734562580882391E-2</v>
      </c>
      <c r="C809" s="10">
        <f t="shared" ref="C809:C821" si="534">B809^2/2/32.2</f>
        <v>2.3297613949259227E-5</v>
      </c>
      <c r="D809" s="6">
        <f t="shared" ref="D809:D821" si="535">A809+C809</f>
        <v>2.3943757916757936E-2</v>
      </c>
      <c r="E809" s="6">
        <f t="shared" ref="E809:E821" si="536">A809*0.167/(0.167+2*A809)</f>
        <v>1.8593836124460365E-2</v>
      </c>
      <c r="F809" s="10">
        <f t="shared" si="529"/>
        <v>1.3776829092380704E-5</v>
      </c>
      <c r="G809" s="10">
        <f t="shared" ref="G809:G821" si="537">G808</f>
        <v>4.3188665259692041E-5</v>
      </c>
      <c r="H809" s="10">
        <f t="shared" ref="H809:H821" si="538">((G809+F809)/2)*D$23</f>
        <v>2.8482747176036373E-5</v>
      </c>
      <c r="I809" s="6">
        <f t="shared" ref="I809:I821" si="539">I808</f>
        <v>1.6547816666776707E-2</v>
      </c>
      <c r="J809" s="6">
        <f t="shared" ref="J809:J821" si="540">H809+I809</f>
        <v>1.6576299413952743E-2</v>
      </c>
    </row>
    <row r="810" spans="1:10" x14ac:dyDescent="0.25">
      <c r="A810" s="11">
        <f t="shared" si="532"/>
        <v>2.0236731051406082E-2</v>
      </c>
      <c r="B810" s="6">
        <f t="shared" si="533"/>
        <v>4.5785486015948097E-2</v>
      </c>
      <c r="C810" s="10">
        <f t="shared" si="534"/>
        <v>3.2551408846530728E-5</v>
      </c>
      <c r="D810" s="6">
        <f t="shared" si="535"/>
        <v>2.0269282460252613E-2</v>
      </c>
      <c r="E810" s="6">
        <f t="shared" si="536"/>
        <v>1.6288994512031175E-2</v>
      </c>
      <c r="F810" s="10">
        <f t="shared" si="529"/>
        <v>2.2962619032953049E-5</v>
      </c>
      <c r="G810" s="10">
        <f t="shared" si="537"/>
        <v>4.3188665259692041E-5</v>
      </c>
      <c r="H810" s="10">
        <f t="shared" si="538"/>
        <v>3.3075642146322543E-5</v>
      </c>
      <c r="I810" s="6">
        <f t="shared" si="539"/>
        <v>1.6547816666776707E-2</v>
      </c>
      <c r="J810" s="6">
        <f t="shared" si="540"/>
        <v>1.6580892308923029E-2</v>
      </c>
    </row>
    <row r="811" spans="1:10" x14ac:dyDescent="0.25">
      <c r="A811" s="11">
        <f t="shared" si="532"/>
        <v>1.8392535975741288E-2</v>
      </c>
      <c r="B811" s="6">
        <f t="shared" si="533"/>
        <v>5.0376335693170356E-2</v>
      </c>
      <c r="C811" s="10">
        <f t="shared" si="534"/>
        <v>3.9406447171909773E-5</v>
      </c>
      <c r="D811" s="6">
        <f t="shared" si="535"/>
        <v>1.8431942422913197E-2</v>
      </c>
      <c r="E811" s="6">
        <f t="shared" si="536"/>
        <v>1.5072514775174869E-2</v>
      </c>
      <c r="F811" s="10">
        <f t="shared" si="529"/>
        <v>3.0828501894647299E-5</v>
      </c>
      <c r="G811" s="10">
        <f t="shared" si="537"/>
        <v>4.3188665259692041E-5</v>
      </c>
      <c r="H811" s="10">
        <f t="shared" si="538"/>
        <v>3.700858357716967E-5</v>
      </c>
      <c r="I811" s="6">
        <f t="shared" si="539"/>
        <v>1.6547816666776707E-2</v>
      </c>
      <c r="J811" s="6">
        <f t="shared" si="540"/>
        <v>1.6584825250353877E-2</v>
      </c>
    </row>
    <row r="812" spans="1:10" x14ac:dyDescent="0.25">
      <c r="A812" s="11">
        <f t="shared" si="532"/>
        <v>1.7468977389461626E-2</v>
      </c>
      <c r="B812" s="6">
        <f t="shared" si="533"/>
        <v>5.3039656867471106E-2</v>
      </c>
      <c r="C812" s="10">
        <f t="shared" si="534"/>
        <v>4.368331056861917E-5</v>
      </c>
      <c r="D812" s="6">
        <f t="shared" si="535"/>
        <v>1.7512660700030245E-2</v>
      </c>
      <c r="E812" s="6">
        <f t="shared" si="536"/>
        <v>1.4446611719099075E-2</v>
      </c>
      <c r="F812" s="10">
        <f t="shared" si="529"/>
        <v>3.6162143698160972E-5</v>
      </c>
      <c r="G812" s="10">
        <f t="shared" si="537"/>
        <v>4.3188665259692041E-5</v>
      </c>
      <c r="H812" s="10">
        <f t="shared" si="538"/>
        <v>3.967540447892651E-5</v>
      </c>
      <c r="I812" s="6">
        <f t="shared" si="539"/>
        <v>1.6547816666776707E-2</v>
      </c>
      <c r="J812" s="6">
        <f t="shared" si="540"/>
        <v>1.6587492071255632E-2</v>
      </c>
    </row>
    <row r="813" spans="1:10" x14ac:dyDescent="0.25">
      <c r="A813" s="11">
        <f t="shared" si="532"/>
        <v>1.700639307507432E-2</v>
      </c>
      <c r="B813" s="6">
        <f t="shared" si="533"/>
        <v>5.4482368040796723E-2</v>
      </c>
      <c r="C813" s="10">
        <f t="shared" si="534"/>
        <v>4.6092056325043911E-5</v>
      </c>
      <c r="D813" s="6">
        <f t="shared" si="535"/>
        <v>1.7052485131399363E-2</v>
      </c>
      <c r="E813" s="6">
        <f t="shared" si="536"/>
        <v>1.4128790998479036E-2</v>
      </c>
      <c r="F813" s="10">
        <f t="shared" si="529"/>
        <v>3.93045492210853E-5</v>
      </c>
      <c r="G813" s="10">
        <f t="shared" si="537"/>
        <v>4.3188665259692041E-5</v>
      </c>
      <c r="H813" s="10">
        <f t="shared" si="538"/>
        <v>4.1246607240388674E-5</v>
      </c>
      <c r="I813" s="6">
        <f t="shared" si="539"/>
        <v>1.6547816666776707E-2</v>
      </c>
      <c r="J813" s="6">
        <f t="shared" si="540"/>
        <v>1.6589063274017095E-2</v>
      </c>
    </row>
    <row r="814" spans="1:10" x14ac:dyDescent="0.25">
      <c r="A814" s="11">
        <f t="shared" si="532"/>
        <v>1.6774682146383186E-2</v>
      </c>
      <c r="B814" s="6">
        <f t="shared" si="533"/>
        <v>5.52349402794753E-2</v>
      </c>
      <c r="C814" s="10">
        <f t="shared" si="534"/>
        <v>4.7374202293124266E-5</v>
      </c>
      <c r="D814" s="6">
        <f t="shared" si="535"/>
        <v>1.6822056348676308E-2</v>
      </c>
      <c r="E814" s="6">
        <f t="shared" si="536"/>
        <v>1.3968490642316313E-2</v>
      </c>
      <c r="F814" s="10">
        <f t="shared" si="529"/>
        <v>4.1017043539892446E-5</v>
      </c>
      <c r="G814" s="10">
        <f t="shared" si="537"/>
        <v>4.3188665259692041E-5</v>
      </c>
      <c r="H814" s="10">
        <f t="shared" si="538"/>
        <v>4.2102854399792247E-5</v>
      </c>
      <c r="I814" s="6">
        <f t="shared" si="539"/>
        <v>1.6547816666776707E-2</v>
      </c>
      <c r="J814" s="6">
        <f t="shared" si="540"/>
        <v>1.6589919521176499E-2</v>
      </c>
    </row>
    <row r="815" spans="1:10" x14ac:dyDescent="0.25">
      <c r="A815" s="11">
        <f t="shared" si="532"/>
        <v>1.6658613732633283E-2</v>
      </c>
      <c r="B815" s="6">
        <f t="shared" si="533"/>
        <v>5.5619788142851262E-2</v>
      </c>
      <c r="C815" s="10">
        <f t="shared" si="534"/>
        <v>4.8036658898379778E-5</v>
      </c>
      <c r="D815" s="6">
        <f t="shared" si="535"/>
        <v>1.6706650391531661E-2</v>
      </c>
      <c r="E815" s="6">
        <f t="shared" si="536"/>
        <v>1.3887914327449112E-2</v>
      </c>
      <c r="F815" s="10">
        <f t="shared" si="529"/>
        <v>4.1912574255884721E-5</v>
      </c>
      <c r="G815" s="10">
        <f t="shared" si="537"/>
        <v>4.3188665259692041E-5</v>
      </c>
      <c r="H815" s="10">
        <f t="shared" si="538"/>
        <v>4.2550619757788381E-5</v>
      </c>
      <c r="I815" s="6">
        <f t="shared" si="539"/>
        <v>1.6547816666776707E-2</v>
      </c>
      <c r="J815" s="6">
        <f t="shared" si="540"/>
        <v>1.6590367286534496E-2</v>
      </c>
    </row>
    <row r="816" spans="1:10" x14ac:dyDescent="0.25">
      <c r="A816" s="11">
        <f t="shared" si="532"/>
        <v>1.66004721801347E-2</v>
      </c>
      <c r="B816" s="6">
        <f t="shared" si="533"/>
        <v>5.5814591085633657E-2</v>
      </c>
      <c r="C816" s="10">
        <f t="shared" si="534"/>
        <v>4.8373735684107078E-5</v>
      </c>
      <c r="D816" s="6">
        <f t="shared" si="535"/>
        <v>1.6648845915818809E-2</v>
      </c>
      <c r="E816" s="6">
        <f t="shared" si="536"/>
        <v>1.3847481403952177E-2</v>
      </c>
      <c r="F816" s="10">
        <f t="shared" si="529"/>
        <v>4.2371034287402227E-5</v>
      </c>
      <c r="G816" s="10">
        <f t="shared" si="537"/>
        <v>4.3188665259692041E-5</v>
      </c>
      <c r="H816" s="10">
        <f t="shared" si="538"/>
        <v>4.2779849773547134E-5</v>
      </c>
      <c r="I816" s="6">
        <f t="shared" si="539"/>
        <v>1.6547816666776707E-2</v>
      </c>
      <c r="J816" s="6">
        <f t="shared" si="540"/>
        <v>1.6590596516550253E-2</v>
      </c>
    </row>
    <row r="817" spans="1:10" x14ac:dyDescent="0.25">
      <c r="A817" s="11">
        <f t="shared" si="532"/>
        <v>1.6571347480500424E-2</v>
      </c>
      <c r="B817" s="6">
        <f t="shared" si="533"/>
        <v>5.5912687103624459E-2</v>
      </c>
      <c r="C817" s="10">
        <f t="shared" si="534"/>
        <v>4.854392203645672E-5</v>
      </c>
      <c r="D817" s="6">
        <f t="shared" si="535"/>
        <v>1.661989140253688E-2</v>
      </c>
      <c r="E817" s="6">
        <f t="shared" si="536"/>
        <v>1.3827209780416022E-2</v>
      </c>
      <c r="F817" s="10">
        <f t="shared" si="529"/>
        <v>4.2603218153238677E-5</v>
      </c>
      <c r="G817" s="10">
        <f t="shared" si="537"/>
        <v>4.3188665259692041E-5</v>
      </c>
      <c r="H817" s="10">
        <f t="shared" si="538"/>
        <v>4.2895941706465359E-5</v>
      </c>
      <c r="I817" s="6">
        <f t="shared" si="539"/>
        <v>1.6547816666776707E-2</v>
      </c>
      <c r="J817" s="6">
        <f t="shared" si="540"/>
        <v>1.6590712608483171E-2</v>
      </c>
    </row>
    <row r="818" spans="1:10" x14ac:dyDescent="0.25">
      <c r="A818" s="11">
        <f t="shared" si="532"/>
        <v>1.655675808347357E-2</v>
      </c>
      <c r="B818" s="6">
        <f t="shared" si="533"/>
        <v>5.5961955951238249E-2</v>
      </c>
      <c r="C818" s="10">
        <f t="shared" si="534"/>
        <v>4.8629511085222508E-5</v>
      </c>
      <c r="D818" s="6">
        <f t="shared" si="535"/>
        <v>1.6605387594558794E-2</v>
      </c>
      <c r="E818" s="6">
        <f t="shared" si="536"/>
        <v>1.3817050706526836E-2</v>
      </c>
      <c r="F818" s="10">
        <f t="shared" si="529"/>
        <v>4.2720167005056761E-5</v>
      </c>
      <c r="G818" s="10">
        <f t="shared" si="537"/>
        <v>4.3188665259692041E-5</v>
      </c>
      <c r="H818" s="10">
        <f t="shared" si="538"/>
        <v>4.2954416132374404E-5</v>
      </c>
      <c r="I818" s="6">
        <f t="shared" si="539"/>
        <v>1.6547816666776707E-2</v>
      </c>
      <c r="J818" s="6">
        <f t="shared" si="540"/>
        <v>1.659077108290908E-2</v>
      </c>
    </row>
    <row r="819" spans="1:10" x14ac:dyDescent="0.25">
      <c r="A819" s="11">
        <f t="shared" si="532"/>
        <v>1.6549449827648714E-2</v>
      </c>
      <c r="B819" s="6">
        <f t="shared" si="533"/>
        <v>5.5986668814494149E-2</v>
      </c>
      <c r="C819" s="10">
        <f t="shared" si="534"/>
        <v>4.8672470263103283E-5</v>
      </c>
      <c r="D819" s="6">
        <f t="shared" si="535"/>
        <v>1.6598122297911817E-2</v>
      </c>
      <c r="E819" s="6">
        <f t="shared" si="536"/>
        <v>1.381196061536747E-2</v>
      </c>
      <c r="F819" s="10">
        <f t="shared" si="529"/>
        <v>4.2778911888772062E-5</v>
      </c>
      <c r="G819" s="10">
        <f t="shared" si="537"/>
        <v>4.3188665259692041E-5</v>
      </c>
      <c r="H819" s="10">
        <f t="shared" si="538"/>
        <v>4.2983788574232055E-5</v>
      </c>
      <c r="I819" s="6">
        <f t="shared" si="539"/>
        <v>1.6547816666776707E-2</v>
      </c>
      <c r="J819" s="6">
        <f t="shared" si="540"/>
        <v>1.659080045535094E-2</v>
      </c>
    </row>
    <row r="820" spans="1:10" x14ac:dyDescent="0.25">
      <c r="A820" s="11">
        <f t="shared" si="532"/>
        <v>1.6545788906368278E-2</v>
      </c>
      <c r="B820" s="6">
        <f t="shared" si="533"/>
        <v>5.5999056424927446E-2</v>
      </c>
      <c r="C820" s="10">
        <f t="shared" si="534"/>
        <v>4.8694011187611918E-5</v>
      </c>
      <c r="D820" s="6">
        <f t="shared" si="535"/>
        <v>1.659448291755589E-2</v>
      </c>
      <c r="E820" s="6">
        <f t="shared" si="536"/>
        <v>1.3809410558746757E-2</v>
      </c>
      <c r="F820" s="10">
        <f t="shared" si="529"/>
        <v>4.2808379641674022E-5</v>
      </c>
      <c r="G820" s="10">
        <f t="shared" si="537"/>
        <v>4.3188665259692041E-5</v>
      </c>
      <c r="H820" s="10">
        <f t="shared" si="538"/>
        <v>4.2998522450683028E-5</v>
      </c>
      <c r="I820" s="6">
        <f t="shared" si="539"/>
        <v>1.6547816666776707E-2</v>
      </c>
      <c r="J820" s="6">
        <f t="shared" si="540"/>
        <v>1.6590815189227389E-2</v>
      </c>
    </row>
    <row r="821" spans="1:10" x14ac:dyDescent="0.25">
      <c r="A821" s="11">
        <f t="shared" si="532"/>
        <v>1.6543955042204028E-2</v>
      </c>
      <c r="B821" s="6">
        <f t="shared" si="533"/>
        <v>5.6005263807778018E-2</v>
      </c>
      <c r="C821" s="10">
        <f t="shared" si="534"/>
        <v>4.8704807052465994E-5</v>
      </c>
      <c r="D821" s="6">
        <f t="shared" si="535"/>
        <v>1.6592659849256494E-2</v>
      </c>
      <c r="E821" s="6">
        <f t="shared" si="536"/>
        <v>1.3808133089513279E-2</v>
      </c>
      <c r="F821" s="10">
        <f t="shared" si="529"/>
        <v>4.2823151141839041E-5</v>
      </c>
      <c r="G821" s="10">
        <f t="shared" si="537"/>
        <v>4.3188665259692041E-5</v>
      </c>
      <c r="H821" s="10">
        <f t="shared" si="538"/>
        <v>4.3005908200765541E-5</v>
      </c>
      <c r="I821" s="6">
        <f t="shared" si="539"/>
        <v>1.6547816666776707E-2</v>
      </c>
      <c r="J821" s="6">
        <f t="shared" si="540"/>
        <v>1.6590822574977473E-2</v>
      </c>
    </row>
    <row r="822" spans="1:10" x14ac:dyDescent="0.25">
      <c r="A822" s="11">
        <f t="shared" ref="A822:A834" si="541">A821+(J821-D821)/2</f>
        <v>1.6543036405064517E-2</v>
      </c>
      <c r="B822" s="6">
        <f t="shared" ref="B822:B834" si="542">$D$13/A822/0.167</f>
        <v>5.6008373787958324E-2</v>
      </c>
      <c r="C822" s="10">
        <f t="shared" ref="C822:C834" si="543">B822^2/2/32.2</f>
        <v>4.8710216372230699E-5</v>
      </c>
      <c r="D822" s="6">
        <f t="shared" ref="D822:D834" si="544">A822+C822</f>
        <v>1.6591746621436747E-2</v>
      </c>
      <c r="E822" s="6">
        <f t="shared" ref="E822:E834" si="545">A822*0.167/(0.167+2*A822)</f>
        <v>1.3807493149547777E-2</v>
      </c>
      <c r="F822" s="10">
        <f t="shared" si="529"/>
        <v>4.2830553194102561E-5</v>
      </c>
      <c r="G822" s="10">
        <f t="shared" ref="G822:G834" si="546">G821</f>
        <v>4.3188665259692041E-5</v>
      </c>
      <c r="H822" s="10">
        <f t="shared" si="530"/>
        <v>4.3009609226897304E-5</v>
      </c>
      <c r="I822" s="6">
        <f t="shared" ref="I822:I834" si="547">I821</f>
        <v>1.6547816666776707E-2</v>
      </c>
      <c r="J822" s="6">
        <f t="shared" si="531"/>
        <v>1.6590826276003605E-2</v>
      </c>
    </row>
    <row r="823" spans="1:10" x14ac:dyDescent="0.25">
      <c r="A823" s="11">
        <f t="shared" si="541"/>
        <v>1.6542576232347946E-2</v>
      </c>
      <c r="B823" s="6">
        <f t="shared" si="542"/>
        <v>5.6009931799549426E-2</v>
      </c>
      <c r="C823" s="10">
        <f t="shared" si="543"/>
        <v>4.8712926400468602E-5</v>
      </c>
      <c r="D823" s="6">
        <f t="shared" si="544"/>
        <v>1.6591289158748416E-2</v>
      </c>
      <c r="E823" s="6">
        <f t="shared" si="545"/>
        <v>1.3807172580132135E-2</v>
      </c>
      <c r="F823" s="10">
        <f t="shared" si="529"/>
        <v>4.2834261747303733E-5</v>
      </c>
      <c r="G823" s="10">
        <f t="shared" si="546"/>
        <v>4.3188665259692041E-5</v>
      </c>
      <c r="H823" s="10">
        <f t="shared" si="530"/>
        <v>4.3011463503497883E-5</v>
      </c>
      <c r="I823" s="6">
        <f t="shared" si="547"/>
        <v>1.6547816666776707E-2</v>
      </c>
      <c r="J823" s="6">
        <f t="shared" si="531"/>
        <v>1.6590828130280205E-2</v>
      </c>
    </row>
    <row r="824" spans="1:10" x14ac:dyDescent="0.25">
      <c r="A824" s="11">
        <f t="shared" si="541"/>
        <v>1.6542345718113839E-2</v>
      </c>
      <c r="B824" s="6">
        <f t="shared" si="542"/>
        <v>5.6010712286594683E-2</v>
      </c>
      <c r="C824" s="10">
        <f t="shared" si="543"/>
        <v>4.8714284019436152E-5</v>
      </c>
      <c r="D824" s="6">
        <f t="shared" si="544"/>
        <v>1.6591060002133274E-2</v>
      </c>
      <c r="E824" s="6">
        <f t="shared" si="545"/>
        <v>1.3807011996245181E-2</v>
      </c>
      <c r="F824" s="10">
        <f t="shared" si="529"/>
        <v>4.2836119633966912E-5</v>
      </c>
      <c r="G824" s="10">
        <f t="shared" si="546"/>
        <v>4.3188665259692041E-5</v>
      </c>
      <c r="H824" s="10">
        <f t="shared" si="530"/>
        <v>4.3012392446829476E-5</v>
      </c>
      <c r="I824" s="6">
        <f t="shared" si="547"/>
        <v>1.6547816666776707E-2</v>
      </c>
      <c r="J824" s="6">
        <f t="shared" si="531"/>
        <v>1.6590829059223537E-2</v>
      </c>
    </row>
    <row r="825" spans="1:10" x14ac:dyDescent="0.25">
      <c r="A825" s="11">
        <f t="shared" si="541"/>
        <v>1.6542230246658969E-2</v>
      </c>
      <c r="B825" s="6">
        <f t="shared" si="542"/>
        <v>5.6011103264010646E-2</v>
      </c>
      <c r="C825" s="10">
        <f t="shared" si="543"/>
        <v>4.8714964112603474E-5</v>
      </c>
      <c r="D825" s="6">
        <f t="shared" si="544"/>
        <v>1.6590945210771573E-2</v>
      </c>
      <c r="E825" s="6">
        <f t="shared" si="545"/>
        <v>1.3806931554708649E-2</v>
      </c>
      <c r="F825" s="10">
        <f t="shared" si="529"/>
        <v>4.2837050345409262E-5</v>
      </c>
      <c r="G825" s="10">
        <f t="shared" si="546"/>
        <v>4.3188665259692041E-5</v>
      </c>
      <c r="H825" s="10">
        <f t="shared" si="530"/>
        <v>4.3012857802550651E-5</v>
      </c>
      <c r="I825" s="6">
        <f t="shared" si="547"/>
        <v>1.6547816666776707E-2</v>
      </c>
      <c r="J825" s="6">
        <f t="shared" si="531"/>
        <v>1.6590829524579256E-2</v>
      </c>
    </row>
    <row r="826" spans="1:10" x14ac:dyDescent="0.25">
      <c r="A826" s="11">
        <f t="shared" si="541"/>
        <v>1.6542172403562809E-2</v>
      </c>
      <c r="B826" s="6">
        <f t="shared" si="542"/>
        <v>5.6011299118312798E-2</v>
      </c>
      <c r="C826" s="10">
        <f t="shared" si="543"/>
        <v>4.8715304796911611E-5</v>
      </c>
      <c r="D826" s="6">
        <f t="shared" si="544"/>
        <v>1.659088770835972E-2</v>
      </c>
      <c r="E826" s="6">
        <f t="shared" si="545"/>
        <v>1.3806891259073691E-2</v>
      </c>
      <c r="F826" s="10">
        <f t="shared" si="529"/>
        <v>4.2837516576721737E-5</v>
      </c>
      <c r="G826" s="10">
        <f t="shared" si="546"/>
        <v>4.3188665259692041E-5</v>
      </c>
      <c r="H826" s="10">
        <f t="shared" si="530"/>
        <v>4.3013090918206885E-5</v>
      </c>
      <c r="I826" s="6">
        <f t="shared" si="547"/>
        <v>1.6547816666776707E-2</v>
      </c>
      <c r="J826" s="6">
        <f t="shared" si="531"/>
        <v>1.6590829757694915E-2</v>
      </c>
    </row>
    <row r="827" spans="1:10" x14ac:dyDescent="0.25">
      <c r="A827" s="11">
        <f t="shared" si="541"/>
        <v>1.6542143428230405E-2</v>
      </c>
      <c r="B827" s="6">
        <f t="shared" si="542"/>
        <v>5.6011397228090253E-2</v>
      </c>
      <c r="C827" s="10">
        <f t="shared" si="543"/>
        <v>4.8715475457188137E-5</v>
      </c>
      <c r="D827" s="6">
        <f t="shared" si="544"/>
        <v>1.6590858903687594E-2</v>
      </c>
      <c r="E827" s="6">
        <f t="shared" si="545"/>
        <v>1.3806871073770549E-2</v>
      </c>
      <c r="F827" s="10">
        <f t="shared" si="529"/>
        <v>4.2837750128451173E-5</v>
      </c>
      <c r="G827" s="10">
        <f t="shared" si="546"/>
        <v>4.3188665259692041E-5</v>
      </c>
      <c r="H827" s="10">
        <f t="shared" si="530"/>
        <v>4.3013207694071607E-5</v>
      </c>
      <c r="I827" s="6">
        <f t="shared" si="547"/>
        <v>1.6547816666776707E-2</v>
      </c>
      <c r="J827" s="6">
        <f t="shared" si="531"/>
        <v>1.6590829874470778E-2</v>
      </c>
    </row>
    <row r="828" spans="1:10" x14ac:dyDescent="0.25">
      <c r="A828" s="11">
        <f t="shared" si="541"/>
        <v>1.6542128913621997E-2</v>
      </c>
      <c r="B828" s="6">
        <f t="shared" si="542"/>
        <v>5.6011446374333834E-2</v>
      </c>
      <c r="C828" s="10">
        <f t="shared" si="543"/>
        <v>4.8715560946348979E-5</v>
      </c>
      <c r="D828" s="6">
        <f t="shared" si="544"/>
        <v>1.6590844474568347E-2</v>
      </c>
      <c r="E828" s="6">
        <f t="shared" si="545"/>
        <v>1.3806860962345631E-2</v>
      </c>
      <c r="F828" s="10">
        <f t="shared" si="529"/>
        <v>4.2837867122121424E-5</v>
      </c>
      <c r="G828" s="10">
        <f t="shared" si="546"/>
        <v>4.3188665259692041E-5</v>
      </c>
      <c r="H828" s="10">
        <f t="shared" si="530"/>
        <v>4.3013266190906736E-5</v>
      </c>
      <c r="I828" s="6">
        <f t="shared" si="547"/>
        <v>1.6547816666776707E-2</v>
      </c>
      <c r="J828" s="6">
        <f t="shared" si="531"/>
        <v>1.6590829932967614E-2</v>
      </c>
    </row>
    <row r="829" spans="1:10" x14ac:dyDescent="0.25">
      <c r="A829" s="11">
        <f t="shared" si="541"/>
        <v>1.6542121642821629E-2</v>
      </c>
      <c r="B829" s="6">
        <f t="shared" si="542"/>
        <v>5.6011470993185861E-2</v>
      </c>
      <c r="C829" s="10">
        <f t="shared" si="543"/>
        <v>4.8715603770504665E-5</v>
      </c>
      <c r="D829" s="6">
        <f t="shared" si="544"/>
        <v>1.6590837246592133E-2</v>
      </c>
      <c r="E829" s="6">
        <f t="shared" si="545"/>
        <v>1.3806855897230132E-2</v>
      </c>
      <c r="F829" s="10">
        <f t="shared" si="529"/>
        <v>4.2837925727902161E-5</v>
      </c>
      <c r="G829" s="10">
        <f t="shared" si="546"/>
        <v>4.3188665259692041E-5</v>
      </c>
      <c r="H829" s="10">
        <f t="shared" si="530"/>
        <v>4.3013295493797105E-5</v>
      </c>
      <c r="I829" s="6">
        <f t="shared" si="547"/>
        <v>1.6547816666776707E-2</v>
      </c>
      <c r="J829" s="6">
        <f t="shared" si="531"/>
        <v>1.6590829962270504E-2</v>
      </c>
    </row>
    <row r="830" spans="1:10" x14ac:dyDescent="0.25">
      <c r="A830" s="11">
        <f t="shared" si="541"/>
        <v>1.6542118000660813E-2</v>
      </c>
      <c r="B830" s="6">
        <f t="shared" si="542"/>
        <v>5.6011483325511445E-2</v>
      </c>
      <c r="C830" s="10">
        <f t="shared" si="543"/>
        <v>4.871562522242308E-5</v>
      </c>
      <c r="D830" s="6">
        <f t="shared" si="544"/>
        <v>1.6590833625883237E-2</v>
      </c>
      <c r="E830" s="6">
        <f t="shared" si="545"/>
        <v>1.3806853359962394E-2</v>
      </c>
      <c r="F830" s="10">
        <f t="shared" si="529"/>
        <v>4.2837955085326591E-5</v>
      </c>
      <c r="G830" s="10">
        <f t="shared" si="546"/>
        <v>4.3188665259692041E-5</v>
      </c>
      <c r="H830" s="10">
        <f t="shared" si="530"/>
        <v>4.3013310172509316E-5</v>
      </c>
      <c r="I830" s="6">
        <f t="shared" si="547"/>
        <v>1.6547816666776707E-2</v>
      </c>
      <c r="J830" s="6">
        <f t="shared" si="531"/>
        <v>1.6590829976949217E-2</v>
      </c>
    </row>
    <row r="831" spans="1:10" x14ac:dyDescent="0.25">
      <c r="A831" s="11">
        <f t="shared" si="541"/>
        <v>1.6542116176193805E-2</v>
      </c>
      <c r="B831" s="6">
        <f t="shared" si="542"/>
        <v>5.6011489503143261E-2</v>
      </c>
      <c r="C831" s="10">
        <f t="shared" si="543"/>
        <v>4.8715635968334273E-5</v>
      </c>
      <c r="D831" s="6">
        <f t="shared" si="544"/>
        <v>1.659083181216214E-2</v>
      </c>
      <c r="E831" s="6">
        <f t="shared" si="545"/>
        <v>1.3806852088969219E-2</v>
      </c>
      <c r="F831" s="10">
        <f t="shared" si="529"/>
        <v>4.2837969791346339E-5</v>
      </c>
      <c r="G831" s="10">
        <f t="shared" si="546"/>
        <v>4.3188665259692041E-5</v>
      </c>
      <c r="H831" s="10">
        <f t="shared" si="530"/>
        <v>4.3013317525519187E-5</v>
      </c>
      <c r="I831" s="6">
        <f t="shared" si="547"/>
        <v>1.6547816666776707E-2</v>
      </c>
      <c r="J831" s="6">
        <f t="shared" si="531"/>
        <v>1.6590829984302224E-2</v>
      </c>
    </row>
    <row r="832" spans="1:10" x14ac:dyDescent="0.25">
      <c r="A832" s="11">
        <f t="shared" si="541"/>
        <v>1.6542115262263846E-2</v>
      </c>
      <c r="B832" s="6">
        <f t="shared" si="542"/>
        <v>5.6011492597703882E-2</v>
      </c>
      <c r="C832" s="10">
        <f t="shared" si="543"/>
        <v>4.8715641351283175E-5</v>
      </c>
      <c r="D832" s="6">
        <f t="shared" si="544"/>
        <v>1.6590830903615128E-2</v>
      </c>
      <c r="E832" s="6">
        <f t="shared" si="545"/>
        <v>1.3806851452290799E-2</v>
      </c>
      <c r="F832" s="10">
        <f t="shared" si="529"/>
        <v>4.2837977158033E-5</v>
      </c>
      <c r="G832" s="10">
        <f t="shared" si="546"/>
        <v>4.3188665259692041E-5</v>
      </c>
      <c r="H832" s="10">
        <f t="shared" si="530"/>
        <v>4.3013321208862517E-5</v>
      </c>
      <c r="I832" s="6">
        <f t="shared" si="547"/>
        <v>1.6547816666776707E-2</v>
      </c>
      <c r="J832" s="6">
        <f t="shared" si="531"/>
        <v>1.659082998798557E-2</v>
      </c>
    </row>
    <row r="833" spans="1:10" x14ac:dyDescent="0.25">
      <c r="A833" s="11">
        <f t="shared" si="541"/>
        <v>1.6542114804449067E-2</v>
      </c>
      <c r="B833" s="6">
        <f t="shared" si="542"/>
        <v>5.6011494147861732E-2</v>
      </c>
      <c r="C833" s="10">
        <f t="shared" si="543"/>
        <v>4.8715644047763177E-5</v>
      </c>
      <c r="D833" s="6">
        <f t="shared" si="544"/>
        <v>1.6590830448496831E-2</v>
      </c>
      <c r="E833" s="6">
        <f t="shared" si="545"/>
        <v>1.3806851133359581E-2</v>
      </c>
      <c r="F833" s="10">
        <f t="shared" si="529"/>
        <v>4.2837980848226733E-5</v>
      </c>
      <c r="G833" s="10">
        <f t="shared" si="546"/>
        <v>4.3188665259692041E-5</v>
      </c>
      <c r="H833" s="10">
        <f t="shared" si="530"/>
        <v>4.3013323053959387E-5</v>
      </c>
      <c r="I833" s="6">
        <f t="shared" si="547"/>
        <v>1.6547816666776707E-2</v>
      </c>
      <c r="J833" s="6">
        <f t="shared" si="531"/>
        <v>1.6590829989830667E-2</v>
      </c>
    </row>
    <row r="834" spans="1:10" x14ac:dyDescent="0.25">
      <c r="A834" s="25">
        <f t="shared" si="541"/>
        <v>1.6542114575115986E-2</v>
      </c>
      <c r="B834" s="6">
        <f t="shared" si="542"/>
        <v>5.6011494924382073E-2</v>
      </c>
      <c r="C834" s="10">
        <f t="shared" si="543"/>
        <v>4.8715645398510538E-5</v>
      </c>
      <c r="D834" s="6">
        <f t="shared" si="544"/>
        <v>1.6590830220514496E-2</v>
      </c>
      <c r="E834" s="6">
        <f t="shared" si="545"/>
        <v>1.380685097359742E-2</v>
      </c>
      <c r="F834" s="10">
        <f t="shared" si="529"/>
        <v>4.2837982696755028E-5</v>
      </c>
      <c r="G834" s="10">
        <f t="shared" si="546"/>
        <v>4.3188665259692041E-5</v>
      </c>
      <c r="H834" s="10">
        <f t="shared" si="530"/>
        <v>4.3013323978223538E-5</v>
      </c>
      <c r="I834" s="6">
        <f t="shared" si="547"/>
        <v>1.6547816666776707E-2</v>
      </c>
      <c r="J834" s="6">
        <f t="shared" si="531"/>
        <v>1.6590829990754931E-2</v>
      </c>
    </row>
    <row r="836" spans="1:10" x14ac:dyDescent="0.25">
      <c r="A836" s="8" t="s">
        <v>82</v>
      </c>
      <c r="B836">
        <f>B803+1</f>
        <v>26</v>
      </c>
      <c r="C836" t="s">
        <v>83</v>
      </c>
      <c r="D836">
        <f>D$12/100</f>
        <v>1</v>
      </c>
      <c r="E836" t="s">
        <v>15</v>
      </c>
    </row>
    <row r="837" spans="1:10" x14ac:dyDescent="0.25">
      <c r="A837" s="4" t="s">
        <v>89</v>
      </c>
      <c r="B837" s="4" t="s">
        <v>86</v>
      </c>
      <c r="C837" s="4" t="s">
        <v>88</v>
      </c>
      <c r="D837" s="4" t="s">
        <v>91</v>
      </c>
      <c r="E837" s="4" t="s">
        <v>93</v>
      </c>
      <c r="F837" s="4" t="s">
        <v>95</v>
      </c>
      <c r="G837" s="4" t="s">
        <v>95</v>
      </c>
      <c r="H837" s="4" t="s">
        <v>97</v>
      </c>
      <c r="I837" s="4" t="s">
        <v>99</v>
      </c>
      <c r="J837" s="4" t="s">
        <v>99</v>
      </c>
    </row>
    <row r="838" spans="1:10" x14ac:dyDescent="0.25">
      <c r="A838" s="4" t="s">
        <v>84</v>
      </c>
      <c r="B838" s="4" t="s">
        <v>85</v>
      </c>
      <c r="C838" s="4" t="s">
        <v>87</v>
      </c>
      <c r="D838" s="4" t="s">
        <v>90</v>
      </c>
      <c r="E838" s="4" t="s">
        <v>92</v>
      </c>
      <c r="F838" s="4" t="s">
        <v>94</v>
      </c>
      <c r="G838" s="4" t="s">
        <v>28</v>
      </c>
      <c r="H838" s="4" t="s">
        <v>96</v>
      </c>
      <c r="I838" s="4" t="s">
        <v>32</v>
      </c>
      <c r="J838" s="4" t="s">
        <v>98</v>
      </c>
    </row>
    <row r="839" spans="1:10" x14ac:dyDescent="0.25">
      <c r="A839" s="4" t="s">
        <v>0</v>
      </c>
      <c r="B839" s="4" t="s">
        <v>22</v>
      </c>
      <c r="C839" s="4" t="s">
        <v>0</v>
      </c>
      <c r="D839" s="4" t="s">
        <v>0</v>
      </c>
      <c r="E839" s="4" t="s">
        <v>0</v>
      </c>
      <c r="F839" s="4" t="s">
        <v>20</v>
      </c>
      <c r="G839" s="4" t="s">
        <v>20</v>
      </c>
      <c r="H839" s="4" t="s">
        <v>0</v>
      </c>
      <c r="I839" s="4" t="s">
        <v>0</v>
      </c>
      <c r="J839" s="4" t="s">
        <v>0</v>
      </c>
    </row>
    <row r="840" spans="1:10" x14ac:dyDescent="0.25">
      <c r="A840" s="11">
        <f>A$27</f>
        <v>4.5999999999999999E-2</v>
      </c>
      <c r="B840" s="6">
        <f>$D$13/A840/0.167</f>
        <v>2.0142360142666429E-2</v>
      </c>
      <c r="C840" s="10">
        <f>B840^2/2/32.2</f>
        <v>6.2999172688956077E-6</v>
      </c>
      <c r="D840" s="6">
        <f>A840+C840</f>
        <v>4.6006299917268893E-2</v>
      </c>
      <c r="E840" s="6">
        <f>A840*0.167/(0.167+2*A840)</f>
        <v>2.966023166023166E-2</v>
      </c>
      <c r="F840" s="10">
        <f t="shared" ref="F840:F867" si="548">$D$15^2*B840^2/($D$14^2*E840^1.333)</f>
        <v>1.9990924920768716E-6</v>
      </c>
      <c r="G840" s="10">
        <f>F834</f>
        <v>4.2837982696755028E-5</v>
      </c>
      <c r="H840" s="10">
        <f>((G840+F840)/2)*D$23</f>
        <v>2.2418537594415949E-5</v>
      </c>
      <c r="I840" s="6">
        <f>D834</f>
        <v>1.6590830220514496E-2</v>
      </c>
      <c r="J840" s="6">
        <f>H840+I840</f>
        <v>1.6613248758108913E-2</v>
      </c>
    </row>
    <row r="841" spans="1:10" x14ac:dyDescent="0.25">
      <c r="A841" s="11">
        <f>A840+(J840-D840)/2</f>
        <v>3.1303474420420009E-2</v>
      </c>
      <c r="B841" s="6">
        <f>$D$13/A841/0.167</f>
        <v>2.9598905032670937E-2</v>
      </c>
      <c r="C841" s="10">
        <f>B841^2/2/32.2</f>
        <v>1.3603962408898648E-5</v>
      </c>
      <c r="D841" s="6">
        <f>A841+C841</f>
        <v>3.1317078382828906E-2</v>
      </c>
      <c r="E841" s="6">
        <f>A841*0.167/(0.167+2*A841)</f>
        <v>2.2767953037143872E-2</v>
      </c>
      <c r="F841" s="10">
        <f t="shared" si="548"/>
        <v>6.1412849762589648E-6</v>
      </c>
      <c r="G841" s="10">
        <f>G840</f>
        <v>4.2837982696755028E-5</v>
      </c>
      <c r="H841" s="10">
        <f t="shared" ref="H841:H867" si="549">((G841+F841)/2)*D$23</f>
        <v>2.4489633836506998E-5</v>
      </c>
      <c r="I841" s="6">
        <f>I840</f>
        <v>1.6590830220514496E-2</v>
      </c>
      <c r="J841" s="6">
        <f t="shared" ref="J841:J867" si="550">H841+I841</f>
        <v>1.6615319854351003E-2</v>
      </c>
    </row>
    <row r="842" spans="1:10" x14ac:dyDescent="0.25">
      <c r="A842" s="11">
        <f t="shared" ref="A842:A854" si="551">A841+(J841-D841)/2</f>
        <v>2.3952595156181058E-2</v>
      </c>
      <c r="B842" s="6">
        <f t="shared" ref="B842:B854" si="552">$D$13/A842/0.167</f>
        <v>3.8682596208100495E-2</v>
      </c>
      <c r="C842" s="10">
        <f t="shared" ref="C842:C854" si="553">B842^2/2/32.2</f>
        <v>2.3235143624207308E-5</v>
      </c>
      <c r="D842" s="6">
        <f t="shared" ref="D842:D854" si="554">A842+C842</f>
        <v>2.3975830299805264E-2</v>
      </c>
      <c r="E842" s="6">
        <f t="shared" ref="E842:E854" si="555">A842*0.167/(0.167+2*A842)</f>
        <v>1.8613247010312608E-2</v>
      </c>
      <c r="F842" s="10">
        <f t="shared" si="548"/>
        <v>1.3720791019101216E-5</v>
      </c>
      <c r="G842" s="10">
        <f t="shared" ref="G842:G854" si="556">G841</f>
        <v>4.2837982696755028E-5</v>
      </c>
      <c r="H842" s="10">
        <f t="shared" ref="H842:H854" si="557">((G842+F842)/2)*D$23</f>
        <v>2.8279386857928123E-5</v>
      </c>
      <c r="I842" s="6">
        <f t="shared" ref="I842:I854" si="558">I841</f>
        <v>1.6590830220514496E-2</v>
      </c>
      <c r="J842" s="6">
        <f t="shared" ref="J842:J854" si="559">H842+I842</f>
        <v>1.6619109607372423E-2</v>
      </c>
    </row>
    <row r="843" spans="1:10" x14ac:dyDescent="0.25">
      <c r="A843" s="11">
        <f t="shared" si="551"/>
        <v>2.0274234809964639E-2</v>
      </c>
      <c r="B843" s="6">
        <f t="shared" si="552"/>
        <v>4.5700790942169812E-2</v>
      </c>
      <c r="C843" s="10">
        <f t="shared" si="553"/>
        <v>3.243109150217252E-5</v>
      </c>
      <c r="D843" s="6">
        <f t="shared" si="554"/>
        <v>2.0306665901466812E-2</v>
      </c>
      <c r="E843" s="6">
        <f t="shared" si="555"/>
        <v>1.6313284407561746E-2</v>
      </c>
      <c r="F843" s="10">
        <f t="shared" si="548"/>
        <v>2.2832347778634593E-5</v>
      </c>
      <c r="G843" s="10">
        <f t="shared" si="556"/>
        <v>4.2837982696755028E-5</v>
      </c>
      <c r="H843" s="10">
        <f t="shared" si="557"/>
        <v>3.283516523769481E-5</v>
      </c>
      <c r="I843" s="6">
        <f t="shared" si="558"/>
        <v>1.6590830220514496E-2</v>
      </c>
      <c r="J843" s="6">
        <f t="shared" si="559"/>
        <v>1.662366538575219E-2</v>
      </c>
    </row>
    <row r="844" spans="1:10" x14ac:dyDescent="0.25">
      <c r="A844" s="11">
        <f t="shared" si="551"/>
        <v>1.8432734552107328E-2</v>
      </c>
      <c r="B844" s="6">
        <f t="shared" si="552"/>
        <v>5.0266473698918852E-2</v>
      </c>
      <c r="C844" s="10">
        <f t="shared" si="553"/>
        <v>3.9234757424287275E-5</v>
      </c>
      <c r="D844" s="6">
        <f t="shared" si="554"/>
        <v>1.8471969309531613E-2</v>
      </c>
      <c r="E844" s="6">
        <f t="shared" si="555"/>
        <v>1.5099500095469011E-2</v>
      </c>
      <c r="F844" s="10">
        <f t="shared" si="548"/>
        <v>3.0621084580047187E-5</v>
      </c>
      <c r="G844" s="10">
        <f t="shared" si="556"/>
        <v>4.2837982696755028E-5</v>
      </c>
      <c r="H844" s="10">
        <f t="shared" si="557"/>
        <v>3.6729533638401107E-5</v>
      </c>
      <c r="I844" s="6">
        <f t="shared" si="558"/>
        <v>1.6590830220514496E-2</v>
      </c>
      <c r="J844" s="6">
        <f t="shared" si="559"/>
        <v>1.6627559754152896E-2</v>
      </c>
    </row>
    <row r="845" spans="1:10" x14ac:dyDescent="0.25">
      <c r="A845" s="11">
        <f t="shared" si="551"/>
        <v>1.7510529774417971E-2</v>
      </c>
      <c r="B845" s="6">
        <f t="shared" si="552"/>
        <v>5.2913794071284929E-2</v>
      </c>
      <c r="C845" s="10">
        <f t="shared" si="553"/>
        <v>4.3476236071713483E-5</v>
      </c>
      <c r="D845" s="6">
        <f t="shared" si="554"/>
        <v>1.7554006010489686E-2</v>
      </c>
      <c r="E845" s="6">
        <f t="shared" si="555"/>
        <v>1.44750179949477E-2</v>
      </c>
      <c r="F845" s="10">
        <f t="shared" si="548"/>
        <v>3.5896603954564843E-5</v>
      </c>
      <c r="G845" s="10">
        <f t="shared" si="556"/>
        <v>4.2837982696755028E-5</v>
      </c>
      <c r="H845" s="10">
        <f t="shared" si="557"/>
        <v>3.9367293325659935E-5</v>
      </c>
      <c r="I845" s="6">
        <f t="shared" si="558"/>
        <v>1.6590830220514496E-2</v>
      </c>
      <c r="J845" s="6">
        <f t="shared" si="559"/>
        <v>1.6630197513840157E-2</v>
      </c>
    </row>
    <row r="846" spans="1:10" x14ac:dyDescent="0.25">
      <c r="A846" s="11">
        <f t="shared" si="551"/>
        <v>1.7048625526093208E-2</v>
      </c>
      <c r="B846" s="6">
        <f t="shared" si="552"/>
        <v>5.4347405610179984E-2</v>
      </c>
      <c r="C846" s="10">
        <f t="shared" si="553"/>
        <v>4.5863982865798485E-5</v>
      </c>
      <c r="D846" s="6">
        <f t="shared" si="554"/>
        <v>1.7094489508959008E-2</v>
      </c>
      <c r="E846" s="6">
        <f t="shared" si="555"/>
        <v>1.4157928305637129E-2</v>
      </c>
      <c r="F846" s="10">
        <f t="shared" si="548"/>
        <v>3.9002806345433075E-5</v>
      </c>
      <c r="G846" s="10">
        <f t="shared" si="556"/>
        <v>4.2837982696755028E-5</v>
      </c>
      <c r="H846" s="10">
        <f t="shared" si="557"/>
        <v>4.0920394521094051E-5</v>
      </c>
      <c r="I846" s="6">
        <f t="shared" si="558"/>
        <v>1.6590830220514496E-2</v>
      </c>
      <c r="J846" s="6">
        <f t="shared" si="559"/>
        <v>1.6631750615035589E-2</v>
      </c>
    </row>
    <row r="847" spans="1:10" x14ac:dyDescent="0.25">
      <c r="A847" s="11">
        <f t="shared" si="551"/>
        <v>1.6817256079131499E-2</v>
      </c>
      <c r="B847" s="6">
        <f t="shared" si="552"/>
        <v>5.5095109582853304E-2</v>
      </c>
      <c r="C847" s="10">
        <f t="shared" si="553"/>
        <v>4.7134644409108912E-5</v>
      </c>
      <c r="D847" s="6">
        <f t="shared" si="554"/>
        <v>1.6864390723540609E-2</v>
      </c>
      <c r="E847" s="6">
        <f t="shared" si="555"/>
        <v>1.3997999322268121E-2</v>
      </c>
      <c r="F847" s="10">
        <f t="shared" si="548"/>
        <v>4.0694995187401712E-5</v>
      </c>
      <c r="G847" s="10">
        <f t="shared" si="556"/>
        <v>4.2837982696755028E-5</v>
      </c>
      <c r="H847" s="10">
        <f t="shared" si="557"/>
        <v>4.1766488942078373E-5</v>
      </c>
      <c r="I847" s="6">
        <f t="shared" si="558"/>
        <v>1.6590830220514496E-2</v>
      </c>
      <c r="J847" s="6">
        <f t="shared" si="559"/>
        <v>1.6632596709456576E-2</v>
      </c>
    </row>
    <row r="848" spans="1:10" x14ac:dyDescent="0.25">
      <c r="A848" s="11">
        <f t="shared" si="551"/>
        <v>1.6701359072089483E-2</v>
      </c>
      <c r="B848" s="6">
        <f t="shared" si="552"/>
        <v>5.5477435253221977E-2</v>
      </c>
      <c r="C848" s="10">
        <f t="shared" si="553"/>
        <v>4.7791084196823549E-5</v>
      </c>
      <c r="D848" s="6">
        <f t="shared" si="554"/>
        <v>1.6749150156286308E-2</v>
      </c>
      <c r="E848" s="6">
        <f t="shared" si="555"/>
        <v>1.391761045392766E-2</v>
      </c>
      <c r="F848" s="10">
        <f t="shared" si="548"/>
        <v>4.1579749739177469E-5</v>
      </c>
      <c r="G848" s="10">
        <f t="shared" si="556"/>
        <v>4.2837982696755028E-5</v>
      </c>
      <c r="H848" s="10">
        <f t="shared" si="557"/>
        <v>4.2208866217966252E-5</v>
      </c>
      <c r="I848" s="6">
        <f t="shared" si="558"/>
        <v>1.6590830220514496E-2</v>
      </c>
      <c r="J848" s="6">
        <f t="shared" si="559"/>
        <v>1.6633039086732464E-2</v>
      </c>
    </row>
    <row r="849" spans="1:10" x14ac:dyDescent="0.25">
      <c r="A849" s="11">
        <f t="shared" si="551"/>
        <v>1.6643303537312561E-2</v>
      </c>
      <c r="B849" s="6">
        <f t="shared" si="552"/>
        <v>5.5670952854127188E-2</v>
      </c>
      <c r="C849" s="10">
        <f t="shared" si="553"/>
        <v>4.8125077510659191E-5</v>
      </c>
      <c r="D849" s="6">
        <f t="shared" si="554"/>
        <v>1.6691428614823221E-2</v>
      </c>
      <c r="E849" s="6">
        <f t="shared" si="555"/>
        <v>1.3877271832237911E-2</v>
      </c>
      <c r="F849" s="10">
        <f t="shared" si="548"/>
        <v>4.2032651277327295E-5</v>
      </c>
      <c r="G849" s="10">
        <f t="shared" si="556"/>
        <v>4.2837982696755028E-5</v>
      </c>
      <c r="H849" s="10">
        <f t="shared" si="557"/>
        <v>4.2435316987041158E-5</v>
      </c>
      <c r="I849" s="6">
        <f t="shared" si="558"/>
        <v>1.6590830220514496E-2</v>
      </c>
      <c r="J849" s="6">
        <f t="shared" si="559"/>
        <v>1.6633265537501538E-2</v>
      </c>
    </row>
    <row r="850" spans="1:10" x14ac:dyDescent="0.25">
      <c r="A850" s="11">
        <f t="shared" si="551"/>
        <v>1.6614221998651719E-2</v>
      </c>
      <c r="B850" s="6">
        <f t="shared" si="552"/>
        <v>5.5768399304995879E-2</v>
      </c>
      <c r="C850" s="10">
        <f t="shared" si="553"/>
        <v>4.8293701258407835E-5</v>
      </c>
      <c r="D850" s="6">
        <f t="shared" si="554"/>
        <v>1.6662515699910126E-2</v>
      </c>
      <c r="E850" s="6">
        <f t="shared" si="555"/>
        <v>1.3857047572183119E-2</v>
      </c>
      <c r="F850" s="10">
        <f t="shared" si="548"/>
        <v>4.2262009134325352E-5</v>
      </c>
      <c r="G850" s="10">
        <f t="shared" si="556"/>
        <v>4.2837982696755028E-5</v>
      </c>
      <c r="H850" s="10">
        <f t="shared" si="557"/>
        <v>4.254999591554019E-5</v>
      </c>
      <c r="I850" s="6">
        <f t="shared" si="558"/>
        <v>1.6590830220514496E-2</v>
      </c>
      <c r="J850" s="6">
        <f t="shared" si="559"/>
        <v>1.6633380216430037E-2</v>
      </c>
    </row>
    <row r="851" spans="1:10" x14ac:dyDescent="0.25">
      <c r="A851" s="11">
        <f t="shared" si="551"/>
        <v>1.6599654256911674E-2</v>
      </c>
      <c r="B851" s="6">
        <f t="shared" si="552"/>
        <v>5.5817341266422134E-2</v>
      </c>
      <c r="C851" s="10">
        <f t="shared" si="553"/>
        <v>4.8378502889009796E-5</v>
      </c>
      <c r="D851" s="6">
        <f t="shared" si="554"/>
        <v>1.6648032759800684E-2</v>
      </c>
      <c r="E851" s="6">
        <f t="shared" si="555"/>
        <v>1.384691226699636E-2</v>
      </c>
      <c r="F851" s="10">
        <f t="shared" si="548"/>
        <v>4.2377531643989972E-5</v>
      </c>
      <c r="G851" s="10">
        <f t="shared" si="556"/>
        <v>4.2837982696755028E-5</v>
      </c>
      <c r="H851" s="10">
        <f t="shared" si="557"/>
        <v>4.2607757170372496E-5</v>
      </c>
      <c r="I851" s="6">
        <f t="shared" si="558"/>
        <v>1.6590830220514496E-2</v>
      </c>
      <c r="J851" s="6">
        <f t="shared" si="559"/>
        <v>1.6633437977684868E-2</v>
      </c>
    </row>
    <row r="852" spans="1:10" x14ac:dyDescent="0.25">
      <c r="A852" s="11">
        <f t="shared" si="551"/>
        <v>1.6592356865853766E-2</v>
      </c>
      <c r="B852" s="6">
        <f t="shared" si="552"/>
        <v>5.5841889977031899E-2</v>
      </c>
      <c r="C852" s="10">
        <f t="shared" si="553"/>
        <v>4.8421066400728811E-5</v>
      </c>
      <c r="D852" s="6">
        <f t="shared" si="554"/>
        <v>1.6640777932254495E-2</v>
      </c>
      <c r="E852" s="6">
        <f t="shared" si="555"/>
        <v>1.3841834098837531E-2</v>
      </c>
      <c r="F852" s="10">
        <f t="shared" si="548"/>
        <v>4.2435559258525011E-5</v>
      </c>
      <c r="G852" s="10">
        <f t="shared" si="556"/>
        <v>4.2837982696755028E-5</v>
      </c>
      <c r="H852" s="10">
        <f t="shared" si="557"/>
        <v>4.2636770977640023E-5</v>
      </c>
      <c r="I852" s="6">
        <f t="shared" si="558"/>
        <v>1.6590830220514496E-2</v>
      </c>
      <c r="J852" s="6">
        <f t="shared" si="559"/>
        <v>1.6633466991492138E-2</v>
      </c>
    </row>
    <row r="853" spans="1:10" x14ac:dyDescent="0.25">
      <c r="A853" s="11">
        <f t="shared" si="551"/>
        <v>1.658870139547259E-2</v>
      </c>
      <c r="B853" s="6">
        <f t="shared" si="552"/>
        <v>5.5854195242523969E-2</v>
      </c>
      <c r="C853" s="10">
        <f t="shared" si="553"/>
        <v>4.8442408791769981E-5</v>
      </c>
      <c r="D853" s="6">
        <f t="shared" si="554"/>
        <v>1.663714380426436E-2</v>
      </c>
      <c r="E853" s="6">
        <f t="shared" si="555"/>
        <v>1.3839290021846735E-2</v>
      </c>
      <c r="F853" s="10">
        <f t="shared" si="548"/>
        <v>4.2464666978856089E-5</v>
      </c>
      <c r="G853" s="10">
        <f t="shared" si="556"/>
        <v>4.2837982696755028E-5</v>
      </c>
      <c r="H853" s="10">
        <f t="shared" si="557"/>
        <v>4.2651324837805562E-5</v>
      </c>
      <c r="I853" s="6">
        <f t="shared" si="558"/>
        <v>1.6590830220514496E-2</v>
      </c>
      <c r="J853" s="6">
        <f t="shared" si="559"/>
        <v>1.6633481545352304E-2</v>
      </c>
    </row>
    <row r="854" spans="1:10" x14ac:dyDescent="0.25">
      <c r="A854" s="11">
        <f t="shared" si="551"/>
        <v>1.658687026601656E-2</v>
      </c>
      <c r="B854" s="6">
        <f t="shared" si="552"/>
        <v>5.5860361340197069E-2</v>
      </c>
      <c r="C854" s="10">
        <f t="shared" si="553"/>
        <v>4.8453105109586696E-5</v>
      </c>
      <c r="D854" s="6">
        <f t="shared" si="554"/>
        <v>1.6635323371126148E-2</v>
      </c>
      <c r="E854" s="6">
        <f t="shared" si="555"/>
        <v>1.3838015551203085E-2</v>
      </c>
      <c r="F854" s="10">
        <f t="shared" si="548"/>
        <v>4.2479257927621499E-5</v>
      </c>
      <c r="G854" s="10">
        <f t="shared" si="556"/>
        <v>4.2837982696755028E-5</v>
      </c>
      <c r="H854" s="10">
        <f t="shared" si="557"/>
        <v>4.2658620312188263E-5</v>
      </c>
      <c r="I854" s="6">
        <f t="shared" si="558"/>
        <v>1.6590830220514496E-2</v>
      </c>
      <c r="J854" s="6">
        <f t="shared" si="559"/>
        <v>1.6633488840826684E-2</v>
      </c>
    </row>
    <row r="855" spans="1:10" x14ac:dyDescent="0.25">
      <c r="A855" s="11">
        <f t="shared" ref="A855:A867" si="560">A854+(J854-D854)/2</f>
        <v>1.6585953000866828E-2</v>
      </c>
      <c r="B855" s="6">
        <f t="shared" ref="B855:B867" si="561">$D$13/A855/0.167</f>
        <v>5.5863450626818474E-2</v>
      </c>
      <c r="C855" s="10">
        <f t="shared" ref="C855:C867" si="562">B855^2/2/32.2</f>
        <v>4.8458464533151944E-5</v>
      </c>
      <c r="D855" s="6">
        <f t="shared" ref="D855:D867" si="563">A855+C855</f>
        <v>1.6634411465399981E-2</v>
      </c>
      <c r="E855" s="6">
        <f t="shared" ref="E855:E867" si="564">A855*0.167/(0.167+2*A855)</f>
        <v>1.3837377114852325E-2</v>
      </c>
      <c r="F855" s="10">
        <f t="shared" si="548"/>
        <v>4.2486569477679354E-5</v>
      </c>
      <c r="G855" s="10">
        <f t="shared" ref="G855:G867" si="565">G854</f>
        <v>4.2837982696755028E-5</v>
      </c>
      <c r="H855" s="10">
        <f t="shared" si="549"/>
        <v>4.2662276087217194E-5</v>
      </c>
      <c r="I855" s="6">
        <f t="shared" ref="I855:I867" si="566">I854</f>
        <v>1.6590830220514496E-2</v>
      </c>
      <c r="J855" s="6">
        <f t="shared" si="550"/>
        <v>1.6633492496601714E-2</v>
      </c>
    </row>
    <row r="856" spans="1:10" x14ac:dyDescent="0.25">
      <c r="A856" s="11">
        <f t="shared" si="560"/>
        <v>1.6585493516467695E-2</v>
      </c>
      <c r="B856" s="6">
        <f t="shared" si="561"/>
        <v>5.5864998267473202E-2</v>
      </c>
      <c r="C856" s="10">
        <f t="shared" si="562"/>
        <v>4.8461149556285456E-5</v>
      </c>
      <c r="D856" s="6">
        <f t="shared" si="563"/>
        <v>1.6633954666023982E-2</v>
      </c>
      <c r="E856" s="6">
        <f t="shared" si="564"/>
        <v>1.3837057299389628E-2</v>
      </c>
      <c r="F856" s="10">
        <f t="shared" si="548"/>
        <v>4.2490232676748394E-5</v>
      </c>
      <c r="G856" s="10">
        <f t="shared" si="565"/>
        <v>4.2837982696755028E-5</v>
      </c>
      <c r="H856" s="10">
        <f t="shared" si="549"/>
        <v>4.2664107686751711E-5</v>
      </c>
      <c r="I856" s="6">
        <f t="shared" si="566"/>
        <v>1.6590830220514496E-2</v>
      </c>
      <c r="J856" s="6">
        <f t="shared" si="550"/>
        <v>1.663349432820125E-2</v>
      </c>
    </row>
    <row r="857" spans="1:10" x14ac:dyDescent="0.25">
      <c r="A857" s="11">
        <f t="shared" si="560"/>
        <v>1.6585263347556327E-2</v>
      </c>
      <c r="B857" s="6">
        <f t="shared" si="561"/>
        <v>5.5865773557293164E-2</v>
      </c>
      <c r="C857" s="10">
        <f t="shared" si="562"/>
        <v>4.8462494645260188E-5</v>
      </c>
      <c r="D857" s="6">
        <f t="shared" si="563"/>
        <v>1.6633725842201588E-2</v>
      </c>
      <c r="E857" s="6">
        <f t="shared" si="564"/>
        <v>1.383689709354965E-2</v>
      </c>
      <c r="F857" s="10">
        <f t="shared" si="548"/>
        <v>4.2492067837351817E-5</v>
      </c>
      <c r="G857" s="10">
        <f t="shared" si="565"/>
        <v>4.2837982696755028E-5</v>
      </c>
      <c r="H857" s="10">
        <f t="shared" si="549"/>
        <v>4.2665025267053422E-5</v>
      </c>
      <c r="I857" s="6">
        <f t="shared" si="566"/>
        <v>1.6590830220514496E-2</v>
      </c>
      <c r="J857" s="6">
        <f t="shared" si="550"/>
        <v>1.663349524578155E-2</v>
      </c>
    </row>
    <row r="858" spans="1:10" x14ac:dyDescent="0.25">
      <c r="A858" s="11">
        <f t="shared" si="560"/>
        <v>1.6585148049346306E-2</v>
      </c>
      <c r="B858" s="6">
        <f t="shared" si="561"/>
        <v>5.5866161930292521E-2</v>
      </c>
      <c r="C858" s="10">
        <f t="shared" si="562"/>
        <v>4.8463168459963745E-5</v>
      </c>
      <c r="D858" s="6">
        <f t="shared" si="563"/>
        <v>1.6633611217806269E-2</v>
      </c>
      <c r="E858" s="6">
        <f t="shared" si="564"/>
        <v>1.3836816841571944E-2</v>
      </c>
      <c r="F858" s="10">
        <f t="shared" si="548"/>
        <v>4.249298716187696E-5</v>
      </c>
      <c r="G858" s="10">
        <f t="shared" si="565"/>
        <v>4.2837982696755028E-5</v>
      </c>
      <c r="H858" s="10">
        <f t="shared" si="549"/>
        <v>4.2665484929315994E-5</v>
      </c>
      <c r="I858" s="6">
        <f t="shared" si="566"/>
        <v>1.6590830220514496E-2</v>
      </c>
      <c r="J858" s="6">
        <f t="shared" si="550"/>
        <v>1.6633495705443813E-2</v>
      </c>
    </row>
    <row r="859" spans="1:10" x14ac:dyDescent="0.25">
      <c r="A859" s="11">
        <f t="shared" si="560"/>
        <v>1.6585090293165079E-2</v>
      </c>
      <c r="B859" s="6">
        <f t="shared" si="561"/>
        <v>5.5866356479500022E-2</v>
      </c>
      <c r="C859" s="10">
        <f t="shared" si="562"/>
        <v>4.8463505998362947E-5</v>
      </c>
      <c r="D859" s="6">
        <f t="shared" si="563"/>
        <v>1.6633553799163443E-2</v>
      </c>
      <c r="E859" s="6">
        <f t="shared" si="564"/>
        <v>1.3836776640984429E-2</v>
      </c>
      <c r="F859" s="10">
        <f t="shared" si="548"/>
        <v>4.2493447687928485E-5</v>
      </c>
      <c r="G859" s="10">
        <f t="shared" si="565"/>
        <v>4.2837982696755028E-5</v>
      </c>
      <c r="H859" s="10">
        <f t="shared" si="549"/>
        <v>4.2665715192341756E-5</v>
      </c>
      <c r="I859" s="6">
        <f t="shared" si="566"/>
        <v>1.6590830220514496E-2</v>
      </c>
      <c r="J859" s="6">
        <f t="shared" si="550"/>
        <v>1.6633495935706837E-2</v>
      </c>
    </row>
    <row r="860" spans="1:10" x14ac:dyDescent="0.25">
      <c r="A860" s="11">
        <f t="shared" si="560"/>
        <v>1.6585061361436775E-2</v>
      </c>
      <c r="B860" s="6">
        <f t="shared" si="561"/>
        <v>5.5866453935289405E-2</v>
      </c>
      <c r="C860" s="10">
        <f t="shared" si="562"/>
        <v>4.8463675082357339E-5</v>
      </c>
      <c r="D860" s="6">
        <f t="shared" si="563"/>
        <v>1.6633525036519131E-2</v>
      </c>
      <c r="E860" s="6">
        <f t="shared" si="564"/>
        <v>1.3836756503339275E-2</v>
      </c>
      <c r="F860" s="10">
        <f t="shared" si="548"/>
        <v>4.2493678381155796E-5</v>
      </c>
      <c r="G860" s="10">
        <f t="shared" si="565"/>
        <v>4.2837982696755028E-5</v>
      </c>
      <c r="H860" s="10">
        <f t="shared" si="549"/>
        <v>4.2665830538955412E-5</v>
      </c>
      <c r="I860" s="6">
        <f t="shared" si="566"/>
        <v>1.6590830220514496E-2</v>
      </c>
      <c r="J860" s="6">
        <f t="shared" si="550"/>
        <v>1.6633496051053451E-2</v>
      </c>
    </row>
    <row r="861" spans="1:10" x14ac:dyDescent="0.25">
      <c r="A861" s="11">
        <f t="shared" si="560"/>
        <v>1.6585046868703934E-2</v>
      </c>
      <c r="B861" s="6">
        <f t="shared" si="561"/>
        <v>5.5866502753818409E-2</v>
      </c>
      <c r="C861" s="10">
        <f t="shared" si="562"/>
        <v>4.8463759781714276E-5</v>
      </c>
      <c r="D861" s="6">
        <f t="shared" si="563"/>
        <v>1.663351062848565E-2</v>
      </c>
      <c r="E861" s="6">
        <f t="shared" si="564"/>
        <v>1.3836746415810636E-2</v>
      </c>
      <c r="F861" s="10">
        <f t="shared" si="548"/>
        <v>4.2493793942643699E-5</v>
      </c>
      <c r="G861" s="10">
        <f t="shared" si="565"/>
        <v>4.2837982696755028E-5</v>
      </c>
      <c r="H861" s="10">
        <f t="shared" si="549"/>
        <v>4.266588831969936E-5</v>
      </c>
      <c r="I861" s="6">
        <f t="shared" si="566"/>
        <v>1.6590830220514496E-2</v>
      </c>
      <c r="J861" s="6">
        <f t="shared" si="550"/>
        <v>1.6633496108834196E-2</v>
      </c>
    </row>
    <row r="862" spans="1:10" x14ac:dyDescent="0.25">
      <c r="A862" s="11">
        <f t="shared" si="560"/>
        <v>1.6585039608878208E-2</v>
      </c>
      <c r="B862" s="6">
        <f t="shared" si="561"/>
        <v>5.5866527208452442E-2</v>
      </c>
      <c r="C862" s="10">
        <f t="shared" si="562"/>
        <v>4.8463802210135973E-5</v>
      </c>
      <c r="D862" s="6">
        <f t="shared" si="563"/>
        <v>1.6633503411088345E-2</v>
      </c>
      <c r="E862" s="6">
        <f t="shared" si="564"/>
        <v>1.3836741362676994E-2</v>
      </c>
      <c r="F862" s="10">
        <f t="shared" si="548"/>
        <v>4.2493851830867197E-5</v>
      </c>
      <c r="G862" s="10">
        <f t="shared" si="565"/>
        <v>4.2837982696755028E-5</v>
      </c>
      <c r="H862" s="10">
        <f t="shared" si="549"/>
        <v>4.2665917263811116E-5</v>
      </c>
      <c r="I862" s="6">
        <f t="shared" si="566"/>
        <v>1.6590830220514496E-2</v>
      </c>
      <c r="J862" s="6">
        <f t="shared" si="550"/>
        <v>1.6633496137778307E-2</v>
      </c>
    </row>
    <row r="863" spans="1:10" x14ac:dyDescent="0.25">
      <c r="A863" s="11">
        <f t="shared" si="560"/>
        <v>1.6585035972223189E-2</v>
      </c>
      <c r="B863" s="6">
        <f t="shared" si="561"/>
        <v>5.5866539458488372E-2</v>
      </c>
      <c r="C863" s="10">
        <f t="shared" si="562"/>
        <v>4.846382346377077E-5</v>
      </c>
      <c r="D863" s="6">
        <f t="shared" si="563"/>
        <v>1.663349979568696E-2</v>
      </c>
      <c r="E863" s="6">
        <f t="shared" si="564"/>
        <v>1.3836738831417084E-2</v>
      </c>
      <c r="F863" s="10">
        <f t="shared" si="548"/>
        <v>4.2493880828779104E-5</v>
      </c>
      <c r="G863" s="10">
        <f t="shared" si="565"/>
        <v>4.2837982696755028E-5</v>
      </c>
      <c r="H863" s="10">
        <f t="shared" si="549"/>
        <v>4.2665931762767066E-5</v>
      </c>
      <c r="I863" s="6">
        <f t="shared" si="566"/>
        <v>1.6590830220514496E-2</v>
      </c>
      <c r="J863" s="6">
        <f t="shared" si="550"/>
        <v>1.6633496152277265E-2</v>
      </c>
    </row>
    <row r="864" spans="1:10" x14ac:dyDescent="0.25">
      <c r="A864" s="11">
        <f t="shared" si="560"/>
        <v>1.6585034150518339E-2</v>
      </c>
      <c r="B864" s="6">
        <f t="shared" si="561"/>
        <v>5.5866545594884895E-2</v>
      </c>
      <c r="C864" s="10">
        <f t="shared" si="562"/>
        <v>4.8463834110331559E-5</v>
      </c>
      <c r="D864" s="6">
        <f t="shared" si="563"/>
        <v>1.6633497984628671E-2</v>
      </c>
      <c r="E864" s="6">
        <f t="shared" si="564"/>
        <v>1.3836737563436294E-2</v>
      </c>
      <c r="F864" s="10">
        <f t="shared" si="548"/>
        <v>4.2493895354675243E-5</v>
      </c>
      <c r="G864" s="10">
        <f t="shared" si="565"/>
        <v>4.2837982696755028E-5</v>
      </c>
      <c r="H864" s="10">
        <f t="shared" si="549"/>
        <v>4.2665939025715135E-5</v>
      </c>
      <c r="I864" s="6">
        <f t="shared" si="566"/>
        <v>1.6590830220514496E-2</v>
      </c>
      <c r="J864" s="6">
        <f t="shared" si="550"/>
        <v>1.6633496159540212E-2</v>
      </c>
    </row>
    <row r="865" spans="1:10" x14ac:dyDescent="0.25">
      <c r="A865" s="11">
        <f t="shared" si="560"/>
        <v>1.6585033237974112E-2</v>
      </c>
      <c r="B865" s="6">
        <f t="shared" si="561"/>
        <v>5.5866548668782483E-2</v>
      </c>
      <c r="C865" s="10">
        <f t="shared" si="562"/>
        <v>4.8463839443500646E-5</v>
      </c>
      <c r="D865" s="6">
        <f t="shared" si="563"/>
        <v>1.6633497077417611E-2</v>
      </c>
      <c r="E865" s="6">
        <f t="shared" si="564"/>
        <v>1.3836736928268317E-2</v>
      </c>
      <c r="F865" s="10">
        <f t="shared" si="548"/>
        <v>4.2493902631115909E-5</v>
      </c>
      <c r="G865" s="10">
        <f t="shared" si="565"/>
        <v>4.2837982696755028E-5</v>
      </c>
      <c r="H865" s="10">
        <f t="shared" si="549"/>
        <v>4.2665942663935469E-5</v>
      </c>
      <c r="I865" s="6">
        <f t="shared" si="566"/>
        <v>1.6590830220514496E-2</v>
      </c>
      <c r="J865" s="6">
        <f t="shared" si="550"/>
        <v>1.663349616317843E-2</v>
      </c>
    </row>
    <row r="866" spans="1:10" x14ac:dyDescent="0.25">
      <c r="A866" s="11">
        <f t="shared" si="560"/>
        <v>1.6585032780854519E-2</v>
      </c>
      <c r="B866" s="6">
        <f t="shared" si="561"/>
        <v>5.5866550208586122E-2</v>
      </c>
      <c r="C866" s="10">
        <f t="shared" si="562"/>
        <v>4.8463842115038407E-5</v>
      </c>
      <c r="D866" s="6">
        <f t="shared" si="563"/>
        <v>1.6633496622969559E-2</v>
      </c>
      <c r="E866" s="6">
        <f t="shared" si="564"/>
        <v>1.3836736610094446E-2</v>
      </c>
      <c r="F866" s="10">
        <f t="shared" si="548"/>
        <v>4.2493906276094427E-5</v>
      </c>
      <c r="G866" s="10">
        <f t="shared" si="565"/>
        <v>4.2837982696755028E-5</v>
      </c>
      <c r="H866" s="10">
        <f t="shared" si="549"/>
        <v>4.2665944486424724E-5</v>
      </c>
      <c r="I866" s="6">
        <f t="shared" si="566"/>
        <v>1.6590830220514496E-2</v>
      </c>
      <c r="J866" s="6">
        <f t="shared" si="550"/>
        <v>1.663349616500092E-2</v>
      </c>
    </row>
    <row r="867" spans="1:10" x14ac:dyDescent="0.25">
      <c r="A867" s="25">
        <f t="shared" si="560"/>
        <v>1.6585032551870202E-2</v>
      </c>
      <c r="B867" s="6">
        <f t="shared" si="561"/>
        <v>5.5866550979917974E-2</v>
      </c>
      <c r="C867" s="10">
        <f t="shared" si="562"/>
        <v>4.8463843453288414E-5</v>
      </c>
      <c r="D867" s="6">
        <f t="shared" si="563"/>
        <v>1.663349639532349E-2</v>
      </c>
      <c r="E867" s="6">
        <f t="shared" si="564"/>
        <v>1.3836736450712026E-2</v>
      </c>
      <c r="F867" s="10">
        <f t="shared" si="548"/>
        <v>4.2493908101968928E-5</v>
      </c>
      <c r="G867" s="10">
        <f t="shared" si="565"/>
        <v>4.2837982696755028E-5</v>
      </c>
      <c r="H867" s="10">
        <f t="shared" si="549"/>
        <v>4.2665945399361978E-5</v>
      </c>
      <c r="I867" s="6">
        <f t="shared" si="566"/>
        <v>1.6590830220514496E-2</v>
      </c>
      <c r="J867" s="6">
        <f t="shared" si="550"/>
        <v>1.6633496165913857E-2</v>
      </c>
    </row>
    <row r="869" spans="1:10" x14ac:dyDescent="0.25">
      <c r="A869" s="8" t="s">
        <v>82</v>
      </c>
      <c r="B869">
        <f>B836+1</f>
        <v>27</v>
      </c>
      <c r="C869" t="s">
        <v>83</v>
      </c>
      <c r="D869">
        <f>D$12/100</f>
        <v>1</v>
      </c>
      <c r="E869" t="s">
        <v>15</v>
      </c>
    </row>
    <row r="870" spans="1:10" x14ac:dyDescent="0.25">
      <c r="A870" s="4" t="s">
        <v>89</v>
      </c>
      <c r="B870" s="4" t="s">
        <v>86</v>
      </c>
      <c r="C870" s="4" t="s">
        <v>88</v>
      </c>
      <c r="D870" s="4" t="s">
        <v>91</v>
      </c>
      <c r="E870" s="4" t="s">
        <v>93</v>
      </c>
      <c r="F870" s="4" t="s">
        <v>95</v>
      </c>
      <c r="G870" s="4" t="s">
        <v>95</v>
      </c>
      <c r="H870" s="4" t="s">
        <v>97</v>
      </c>
      <c r="I870" s="4" t="s">
        <v>99</v>
      </c>
      <c r="J870" s="4" t="s">
        <v>99</v>
      </c>
    </row>
    <row r="871" spans="1:10" x14ac:dyDescent="0.25">
      <c r="A871" s="4" t="s">
        <v>84</v>
      </c>
      <c r="B871" s="4" t="s">
        <v>85</v>
      </c>
      <c r="C871" s="4" t="s">
        <v>87</v>
      </c>
      <c r="D871" s="4" t="s">
        <v>90</v>
      </c>
      <c r="E871" s="4" t="s">
        <v>92</v>
      </c>
      <c r="F871" s="4" t="s">
        <v>94</v>
      </c>
      <c r="G871" s="4" t="s">
        <v>28</v>
      </c>
      <c r="H871" s="4" t="s">
        <v>96</v>
      </c>
      <c r="I871" s="4" t="s">
        <v>32</v>
      </c>
      <c r="J871" s="4" t="s">
        <v>98</v>
      </c>
    </row>
    <row r="872" spans="1:10" x14ac:dyDescent="0.25">
      <c r="A872" s="4" t="s">
        <v>0</v>
      </c>
      <c r="B872" s="4" t="s">
        <v>22</v>
      </c>
      <c r="C872" s="4" t="s">
        <v>0</v>
      </c>
      <c r="D872" s="4" t="s">
        <v>0</v>
      </c>
      <c r="E872" s="4" t="s">
        <v>0</v>
      </c>
      <c r="F872" s="4" t="s">
        <v>20</v>
      </c>
      <c r="G872" s="4" t="s">
        <v>20</v>
      </c>
      <c r="H872" s="4" t="s">
        <v>0</v>
      </c>
      <c r="I872" s="4" t="s">
        <v>0</v>
      </c>
      <c r="J872" s="4" t="s">
        <v>0</v>
      </c>
    </row>
    <row r="873" spans="1:10" x14ac:dyDescent="0.25">
      <c r="A873" s="11">
        <f>A$27</f>
        <v>4.5999999999999999E-2</v>
      </c>
      <c r="B873" s="6">
        <f>$D$13/A873/0.167</f>
        <v>2.0142360142666429E-2</v>
      </c>
      <c r="C873" s="10">
        <f>B873^2/2/32.2</f>
        <v>6.2999172688956077E-6</v>
      </c>
      <c r="D873" s="6">
        <f>A873+C873</f>
        <v>4.6006299917268893E-2</v>
      </c>
      <c r="E873" s="6">
        <f>A873*0.167/(0.167+2*A873)</f>
        <v>2.966023166023166E-2</v>
      </c>
      <c r="F873" s="10">
        <f t="shared" ref="F873:F900" si="567">$D$15^2*B873^2/($D$14^2*E873^1.333)</f>
        <v>1.9990924920768716E-6</v>
      </c>
      <c r="G873" s="10">
        <f>F867</f>
        <v>4.2493908101968928E-5</v>
      </c>
      <c r="H873" s="10">
        <f>((G873+F873)/2)*D$23</f>
        <v>2.2246500297022899E-5</v>
      </c>
      <c r="I873" s="6">
        <f>D867</f>
        <v>1.663349639532349E-2</v>
      </c>
      <c r="J873" s="6">
        <f>H873+I873</f>
        <v>1.6655742895620513E-2</v>
      </c>
    </row>
    <row r="874" spans="1:10" x14ac:dyDescent="0.25">
      <c r="A874" s="11">
        <f>A873+(J873-D873)/2</f>
        <v>3.1324721489175811E-2</v>
      </c>
      <c r="B874" s="6">
        <f>$D$13/A874/0.167</f>
        <v>2.9578828558230682E-2</v>
      </c>
      <c r="C874" s="10">
        <f>B874^2/2/32.2</f>
        <v>1.3585513957720541E-5</v>
      </c>
      <c r="D874" s="6">
        <f>A874+C874</f>
        <v>3.1338307003133531E-2</v>
      </c>
      <c r="E874" s="6">
        <f>A874*0.167/(0.167+2*A874)</f>
        <v>2.2779190843434761E-2</v>
      </c>
      <c r="F874" s="10">
        <f t="shared" si="567"/>
        <v>6.1289239178575083E-6</v>
      </c>
      <c r="G874" s="10">
        <f>G873</f>
        <v>4.2493908101968928E-5</v>
      </c>
      <c r="H874" s="10">
        <f t="shared" ref="H874:H900" si="568">((G874+F874)/2)*D$23</f>
        <v>2.4311416009913219E-5</v>
      </c>
      <c r="I874" s="6">
        <f>I873</f>
        <v>1.663349639532349E-2</v>
      </c>
      <c r="J874" s="6">
        <f t="shared" ref="J874:J900" si="569">H874+I874</f>
        <v>1.6657807811333403E-2</v>
      </c>
    </row>
    <row r="875" spans="1:10" x14ac:dyDescent="0.25">
      <c r="A875" s="11">
        <f t="shared" ref="A875:A887" si="570">A874+(J874-D874)/2</f>
        <v>2.3984471893275745E-2</v>
      </c>
      <c r="B875" s="6">
        <f t="shared" ref="B875:B887" si="571">$D$13/A875/0.167</f>
        <v>3.8631184821810549E-2</v>
      </c>
      <c r="C875" s="10">
        <f t="shared" ref="C875:C887" si="572">B875^2/2/32.2</f>
        <v>2.3173422992808782E-5</v>
      </c>
      <c r="D875" s="6">
        <f t="shared" ref="D875:D887" si="573">A875+C875</f>
        <v>2.4007645316268554E-2</v>
      </c>
      <c r="E875" s="6">
        <f t="shared" ref="E875:E887" si="574">A875*0.167/(0.167+2*A875)</f>
        <v>1.8632490515253806E-2</v>
      </c>
      <c r="F875" s="10">
        <f t="shared" si="567"/>
        <v>1.3665507647105957E-5</v>
      </c>
      <c r="G875" s="10">
        <f t="shared" ref="G875:G887" si="575">G874</f>
        <v>4.2493908101968928E-5</v>
      </c>
      <c r="H875" s="10">
        <f t="shared" ref="H875:H887" si="576">((G875+F875)/2)*D$23</f>
        <v>2.8079707874537443E-5</v>
      </c>
      <c r="I875" s="6">
        <f t="shared" ref="I875:I887" si="577">I874</f>
        <v>1.663349639532349E-2</v>
      </c>
      <c r="J875" s="6">
        <f t="shared" ref="J875:J887" si="578">H875+I875</f>
        <v>1.6661576103198027E-2</v>
      </c>
    </row>
    <row r="876" spans="1:10" x14ac:dyDescent="0.25">
      <c r="A876" s="11">
        <f t="shared" si="570"/>
        <v>2.031143728674048E-2</v>
      </c>
      <c r="B876" s="6">
        <f t="shared" si="571"/>
        <v>4.5617085264936734E-2</v>
      </c>
      <c r="C876" s="10">
        <f t="shared" si="572"/>
        <v>3.2312398572492358E-5</v>
      </c>
      <c r="D876" s="6">
        <f t="shared" si="573"/>
        <v>2.0343749685312974E-2</v>
      </c>
      <c r="E876" s="6">
        <f t="shared" si="574"/>
        <v>1.6337361833824216E-2</v>
      </c>
      <c r="F876" s="10">
        <f t="shared" si="567"/>
        <v>2.2704105149962056E-5</v>
      </c>
      <c r="G876" s="10">
        <f t="shared" si="575"/>
        <v>4.2493908101968928E-5</v>
      </c>
      <c r="H876" s="10">
        <f t="shared" si="576"/>
        <v>3.2599006625965494E-5</v>
      </c>
      <c r="I876" s="6">
        <f t="shared" si="577"/>
        <v>1.663349639532349E-2</v>
      </c>
      <c r="J876" s="6">
        <f t="shared" si="578"/>
        <v>1.6666095401949455E-2</v>
      </c>
    </row>
    <row r="877" spans="1:10" x14ac:dyDescent="0.25">
      <c r="A877" s="11">
        <f t="shared" si="570"/>
        <v>1.8472610145058722E-2</v>
      </c>
      <c r="B877" s="6">
        <f t="shared" si="571"/>
        <v>5.0157966810689188E-2</v>
      </c>
      <c r="C877" s="10">
        <f t="shared" si="572"/>
        <v>3.9065553332021708E-5</v>
      </c>
      <c r="D877" s="6">
        <f t="shared" si="573"/>
        <v>1.8511675698390743E-2</v>
      </c>
      <c r="E877" s="6">
        <f t="shared" si="574"/>
        <v>1.5126247576856267E-2</v>
      </c>
      <c r="F877" s="10">
        <f t="shared" si="567"/>
        <v>3.04171827197577E-5</v>
      </c>
      <c r="G877" s="10">
        <f t="shared" si="575"/>
        <v>4.2493908101968928E-5</v>
      </c>
      <c r="H877" s="10">
        <f t="shared" si="576"/>
        <v>3.6455545410863312E-5</v>
      </c>
      <c r="I877" s="6">
        <f t="shared" si="577"/>
        <v>1.663349639532349E-2</v>
      </c>
      <c r="J877" s="6">
        <f t="shared" si="578"/>
        <v>1.6669951940734354E-2</v>
      </c>
    </row>
    <row r="878" spans="1:10" x14ac:dyDescent="0.25">
      <c r="A878" s="11">
        <f t="shared" si="570"/>
        <v>1.755174826623053E-2</v>
      </c>
      <c r="B878" s="6">
        <f t="shared" si="571"/>
        <v>5.2789531419233628E-2</v>
      </c>
      <c r="C878" s="10">
        <f t="shared" si="572"/>
        <v>4.3272276823948044E-5</v>
      </c>
      <c r="D878" s="6">
        <f t="shared" si="573"/>
        <v>1.7595020543054479E-2</v>
      </c>
      <c r="E878" s="6">
        <f t="shared" si="574"/>
        <v>1.4503172932437167E-2</v>
      </c>
      <c r="F878" s="10">
        <f t="shared" si="567"/>
        <v>3.5635777265349827E-5</v>
      </c>
      <c r="G878" s="10">
        <f t="shared" si="575"/>
        <v>4.2493908101968928E-5</v>
      </c>
      <c r="H878" s="10">
        <f t="shared" si="576"/>
        <v>3.9064842683659374E-5</v>
      </c>
      <c r="I878" s="6">
        <f t="shared" si="577"/>
        <v>1.663349639532349E-2</v>
      </c>
      <c r="J878" s="6">
        <f t="shared" si="578"/>
        <v>1.6672561238007151E-2</v>
      </c>
    </row>
    <row r="879" spans="1:10" x14ac:dyDescent="0.25">
      <c r="A879" s="11">
        <f t="shared" si="570"/>
        <v>1.7090518613706866E-2</v>
      </c>
      <c r="B879" s="6">
        <f t="shared" si="571"/>
        <v>5.4214186678896291E-2</v>
      </c>
      <c r="C879" s="10">
        <f t="shared" si="572"/>
        <v>4.5639410516369807E-5</v>
      </c>
      <c r="D879" s="6">
        <f t="shared" si="573"/>
        <v>1.7136158024223237E-2</v>
      </c>
      <c r="E879" s="6">
        <f t="shared" si="574"/>
        <v>1.4186807304620724E-2</v>
      </c>
      <c r="F879" s="10">
        <f t="shared" si="567"/>
        <v>3.8706549997925111E-5</v>
      </c>
      <c r="G879" s="10">
        <f t="shared" si="575"/>
        <v>4.2493908101968928E-5</v>
      </c>
      <c r="H879" s="10">
        <f t="shared" si="576"/>
        <v>4.0600229049947016E-5</v>
      </c>
      <c r="I879" s="6">
        <f t="shared" si="577"/>
        <v>1.663349639532349E-2</v>
      </c>
      <c r="J879" s="6">
        <f t="shared" si="578"/>
        <v>1.6674096624373438E-2</v>
      </c>
    </row>
    <row r="880" spans="1:10" x14ac:dyDescent="0.25">
      <c r="A880" s="11">
        <f t="shared" si="570"/>
        <v>1.6859487913781966E-2</v>
      </c>
      <c r="B880" s="6">
        <f t="shared" si="571"/>
        <v>5.495710019787961E-2</v>
      </c>
      <c r="C880" s="10">
        <f t="shared" si="572"/>
        <v>4.6898802207449981E-5</v>
      </c>
      <c r="D880" s="6">
        <f t="shared" si="573"/>
        <v>1.6906386715989416E-2</v>
      </c>
      <c r="E880" s="6">
        <f t="shared" si="574"/>
        <v>1.4027246153449845E-2</v>
      </c>
      <c r="F880" s="10">
        <f t="shared" si="567"/>
        <v>4.0378875436833823E-5</v>
      </c>
      <c r="G880" s="10">
        <f t="shared" si="575"/>
        <v>4.2493908101968928E-5</v>
      </c>
      <c r="H880" s="10">
        <f t="shared" si="576"/>
        <v>4.1436391769401372E-5</v>
      </c>
      <c r="I880" s="6">
        <f t="shared" si="577"/>
        <v>1.663349639532349E-2</v>
      </c>
      <c r="J880" s="6">
        <f t="shared" si="578"/>
        <v>1.6674932787092891E-2</v>
      </c>
    </row>
    <row r="881" spans="1:10" x14ac:dyDescent="0.25">
      <c r="A881" s="11">
        <f t="shared" si="570"/>
        <v>1.6743760949333705E-2</v>
      </c>
      <c r="B881" s="6">
        <f t="shared" si="571"/>
        <v>5.5336944272339629E-2</v>
      </c>
      <c r="C881" s="10">
        <f t="shared" si="572"/>
        <v>4.7549338531056237E-5</v>
      </c>
      <c r="D881" s="6">
        <f t="shared" si="573"/>
        <v>1.679131028786476E-2</v>
      </c>
      <c r="E881" s="6">
        <f t="shared" si="574"/>
        <v>1.3947042948398648E-2</v>
      </c>
      <c r="F881" s="10">
        <f t="shared" si="567"/>
        <v>4.1253090676851403E-5</v>
      </c>
      <c r="G881" s="10">
        <f t="shared" si="575"/>
        <v>4.2493908101968928E-5</v>
      </c>
      <c r="H881" s="10">
        <f t="shared" si="576"/>
        <v>4.1873499389410166E-5</v>
      </c>
      <c r="I881" s="6">
        <f t="shared" si="577"/>
        <v>1.663349639532349E-2</v>
      </c>
      <c r="J881" s="6">
        <f t="shared" si="578"/>
        <v>1.66753698947129E-2</v>
      </c>
    </row>
    <row r="882" spans="1:10" x14ac:dyDescent="0.25">
      <c r="A882" s="11">
        <f t="shared" si="570"/>
        <v>1.6685790752757775E-2</v>
      </c>
      <c r="B882" s="6">
        <f t="shared" si="571"/>
        <v>5.5529197284792678E-2</v>
      </c>
      <c r="C882" s="10">
        <f t="shared" si="572"/>
        <v>4.7880306693997302E-5</v>
      </c>
      <c r="D882" s="6">
        <f t="shared" si="573"/>
        <v>1.6733671059451772E-2</v>
      </c>
      <c r="E882" s="6">
        <f t="shared" si="574"/>
        <v>1.3906797734357578E-2</v>
      </c>
      <c r="F882" s="10">
        <f t="shared" si="567"/>
        <v>4.1700556465559908E-5</v>
      </c>
      <c r="G882" s="10">
        <f t="shared" si="575"/>
        <v>4.2493908101968928E-5</v>
      </c>
      <c r="H882" s="10">
        <f t="shared" si="576"/>
        <v>4.2097232283764421E-5</v>
      </c>
      <c r="I882" s="6">
        <f t="shared" si="577"/>
        <v>1.663349639532349E-2</v>
      </c>
      <c r="J882" s="6">
        <f t="shared" si="578"/>
        <v>1.6675593627607253E-2</v>
      </c>
    </row>
    <row r="883" spans="1:10" x14ac:dyDescent="0.25">
      <c r="A883" s="11">
        <f t="shared" si="570"/>
        <v>1.6656752036835518E-2</v>
      </c>
      <c r="B883" s="6">
        <f t="shared" si="571"/>
        <v>5.5626004668475774E-2</v>
      </c>
      <c r="C883" s="10">
        <f t="shared" si="572"/>
        <v>4.8047397443746712E-5</v>
      </c>
      <c r="D883" s="6">
        <f t="shared" si="573"/>
        <v>1.6704799434279265E-2</v>
      </c>
      <c r="E883" s="6">
        <f t="shared" si="574"/>
        <v>1.3886620390448013E-2</v>
      </c>
      <c r="F883" s="10">
        <f t="shared" si="567"/>
        <v>4.1927150855859821E-5</v>
      </c>
      <c r="G883" s="10">
        <f t="shared" si="575"/>
        <v>4.2493908101968928E-5</v>
      </c>
      <c r="H883" s="10">
        <f t="shared" si="576"/>
        <v>4.2210529478914371E-5</v>
      </c>
      <c r="I883" s="6">
        <f t="shared" si="577"/>
        <v>1.663349639532349E-2</v>
      </c>
      <c r="J883" s="6">
        <f t="shared" si="578"/>
        <v>1.6675706924802403E-2</v>
      </c>
    </row>
    <row r="884" spans="1:10" x14ac:dyDescent="0.25">
      <c r="A884" s="11">
        <f t="shared" si="570"/>
        <v>1.6642205782097089E-2</v>
      </c>
      <c r="B884" s="6">
        <f t="shared" si="571"/>
        <v>5.5674625028335707E-2</v>
      </c>
      <c r="C884" s="10">
        <f t="shared" si="572"/>
        <v>4.8131426584561875E-5</v>
      </c>
      <c r="D884" s="6">
        <f t="shared" si="573"/>
        <v>1.6690337208681651E-2</v>
      </c>
      <c r="E884" s="6">
        <f t="shared" si="574"/>
        <v>1.3876508630425402E-2</v>
      </c>
      <c r="F884" s="10">
        <f t="shared" si="567"/>
        <v>4.2041278619712642E-5</v>
      </c>
      <c r="G884" s="10">
        <f t="shared" si="575"/>
        <v>4.2493908101968928E-5</v>
      </c>
      <c r="H884" s="10">
        <f t="shared" si="576"/>
        <v>4.2267593360840788E-5</v>
      </c>
      <c r="I884" s="6">
        <f t="shared" si="577"/>
        <v>1.663349639532349E-2</v>
      </c>
      <c r="J884" s="6">
        <f t="shared" si="578"/>
        <v>1.6675763988684332E-2</v>
      </c>
    </row>
    <row r="885" spans="1:10" x14ac:dyDescent="0.25">
      <c r="A885" s="11">
        <f t="shared" si="570"/>
        <v>1.6634919172098431E-2</v>
      </c>
      <c r="B885" s="6">
        <f t="shared" si="571"/>
        <v>5.5699012239070311E-2</v>
      </c>
      <c r="C885" s="10">
        <f t="shared" si="572"/>
        <v>4.8173601931802858E-5</v>
      </c>
      <c r="D885" s="6">
        <f t="shared" si="573"/>
        <v>1.6683092774030232E-2</v>
      </c>
      <c r="E885" s="6">
        <f t="shared" si="574"/>
        <v>1.3871442273628498E-2</v>
      </c>
      <c r="F885" s="10">
        <f t="shared" si="567"/>
        <v>4.2098604859175362E-5</v>
      </c>
      <c r="G885" s="10">
        <f t="shared" si="575"/>
        <v>4.2493908101968928E-5</v>
      </c>
      <c r="H885" s="10">
        <f t="shared" si="576"/>
        <v>4.2296256480572149E-5</v>
      </c>
      <c r="I885" s="6">
        <f t="shared" si="577"/>
        <v>1.663349639532349E-2</v>
      </c>
      <c r="J885" s="6">
        <f t="shared" si="578"/>
        <v>1.6675792651804064E-2</v>
      </c>
    </row>
    <row r="886" spans="1:10" x14ac:dyDescent="0.25">
      <c r="A886" s="11">
        <f t="shared" si="570"/>
        <v>1.6631269110985347E-2</v>
      </c>
      <c r="B886" s="6">
        <f t="shared" si="571"/>
        <v>5.5711236489502082E-2</v>
      </c>
      <c r="C886" s="10">
        <f t="shared" si="572"/>
        <v>4.8194749552627763E-5</v>
      </c>
      <c r="D886" s="6">
        <f t="shared" si="573"/>
        <v>1.6679463860537973E-2</v>
      </c>
      <c r="E886" s="6">
        <f t="shared" si="574"/>
        <v>1.3868904120530334E-2</v>
      </c>
      <c r="F886" s="10">
        <f t="shared" si="567"/>
        <v>4.2127360525038586E-5</v>
      </c>
      <c r="G886" s="10">
        <f t="shared" si="575"/>
        <v>4.2493908101968928E-5</v>
      </c>
      <c r="H886" s="10">
        <f t="shared" si="576"/>
        <v>4.2310634313503761E-5</v>
      </c>
      <c r="I886" s="6">
        <f t="shared" si="577"/>
        <v>1.663349639532349E-2</v>
      </c>
      <c r="J886" s="6">
        <f t="shared" si="578"/>
        <v>1.6675807029636995E-2</v>
      </c>
    </row>
    <row r="887" spans="1:10" x14ac:dyDescent="0.25">
      <c r="A887" s="11">
        <f t="shared" si="570"/>
        <v>1.6629440695534858E-2</v>
      </c>
      <c r="B887" s="6">
        <f t="shared" si="571"/>
        <v>5.5717361968249578E-2</v>
      </c>
      <c r="C887" s="10">
        <f t="shared" si="572"/>
        <v>4.8205348209641985E-5</v>
      </c>
      <c r="D887" s="6">
        <f t="shared" si="573"/>
        <v>1.6677646043744498E-2</v>
      </c>
      <c r="E887" s="6">
        <f t="shared" si="574"/>
        <v>1.3867632620653212E-2</v>
      </c>
      <c r="F887" s="10">
        <f t="shared" si="567"/>
        <v>4.2141774922716648E-5</v>
      </c>
      <c r="G887" s="10">
        <f t="shared" si="575"/>
        <v>4.2493908101968928E-5</v>
      </c>
      <c r="H887" s="10">
        <f t="shared" si="576"/>
        <v>4.2317841512342788E-5</v>
      </c>
      <c r="I887" s="6">
        <f t="shared" si="577"/>
        <v>1.663349639532349E-2</v>
      </c>
      <c r="J887" s="6">
        <f t="shared" si="578"/>
        <v>1.6675814236835833E-2</v>
      </c>
    </row>
    <row r="888" spans="1:10" x14ac:dyDescent="0.25">
      <c r="A888" s="11">
        <f t="shared" ref="A888:A900" si="579">A887+(J887-D887)/2</f>
        <v>1.6628524792080525E-2</v>
      </c>
      <c r="B888" s="6">
        <f t="shared" ref="B888:B900" si="580">$D$13/A888/0.167</f>
        <v>5.5720430894984282E-2</v>
      </c>
      <c r="C888" s="10">
        <f t="shared" ref="C888:C900" si="581">B888^2/2/32.2</f>
        <v>4.8210658682029792E-5</v>
      </c>
      <c r="D888" s="6">
        <f t="shared" ref="D888:D900" si="582">A888+C888</f>
        <v>1.6676735450762554E-2</v>
      </c>
      <c r="E888" s="6">
        <f t="shared" ref="E888:E900" si="583">A888*0.167/(0.167+2*A888)</f>
        <v>1.3866995674029376E-2</v>
      </c>
      <c r="F888" s="10">
        <f t="shared" si="567"/>
        <v>4.2148997975285185E-5</v>
      </c>
      <c r="G888" s="10">
        <f t="shared" ref="G888:G900" si="584">G887</f>
        <v>4.2493908101968928E-5</v>
      </c>
      <c r="H888" s="10">
        <f t="shared" si="568"/>
        <v>4.2321453038627057E-5</v>
      </c>
      <c r="I888" s="6">
        <f t="shared" ref="I888:I900" si="585">I887</f>
        <v>1.663349639532349E-2</v>
      </c>
      <c r="J888" s="6">
        <f t="shared" si="569"/>
        <v>1.6675817848362116E-2</v>
      </c>
    </row>
    <row r="889" spans="1:10" x14ac:dyDescent="0.25">
      <c r="A889" s="11">
        <f t="shared" si="579"/>
        <v>1.6628065990880306E-2</v>
      </c>
      <c r="B889" s="6">
        <f t="shared" si="580"/>
        <v>5.5721968331784534E-2</v>
      </c>
      <c r="C889" s="10">
        <f t="shared" si="581"/>
        <v>4.8213319173422332E-5</v>
      </c>
      <c r="D889" s="6">
        <f t="shared" si="582"/>
        <v>1.6676279310053728E-2</v>
      </c>
      <c r="E889" s="6">
        <f t="shared" si="583"/>
        <v>1.3866676605587941E-2</v>
      </c>
      <c r="F889" s="10">
        <f t="shared" si="567"/>
        <v>4.2152616824593056E-5</v>
      </c>
      <c r="G889" s="10">
        <f t="shared" si="584"/>
        <v>4.2493908101968928E-5</v>
      </c>
      <c r="H889" s="10">
        <f t="shared" si="568"/>
        <v>4.2323262463280989E-5</v>
      </c>
      <c r="I889" s="6">
        <f t="shared" si="585"/>
        <v>1.663349639532349E-2</v>
      </c>
      <c r="J889" s="6">
        <f t="shared" si="569"/>
        <v>1.6675819657786771E-2</v>
      </c>
    </row>
    <row r="890" spans="1:10" x14ac:dyDescent="0.25">
      <c r="A890" s="11">
        <f t="shared" si="579"/>
        <v>1.6627836164746827E-2</v>
      </c>
      <c r="B890" s="6">
        <f t="shared" si="580"/>
        <v>5.5722738508036246E-2</v>
      </c>
      <c r="C890" s="10">
        <f t="shared" si="581"/>
        <v>4.8214651969487352E-5</v>
      </c>
      <c r="D890" s="6">
        <f t="shared" si="582"/>
        <v>1.6676050816716314E-2</v>
      </c>
      <c r="E890" s="6">
        <f t="shared" si="583"/>
        <v>1.3866516774335315E-2</v>
      </c>
      <c r="F890" s="10">
        <f t="shared" si="567"/>
        <v>4.2154429762262246E-5</v>
      </c>
      <c r="G890" s="10">
        <f t="shared" si="584"/>
        <v>4.2493908101968928E-5</v>
      </c>
      <c r="H890" s="10">
        <f t="shared" si="568"/>
        <v>4.2324168932115587E-5</v>
      </c>
      <c r="I890" s="6">
        <f t="shared" si="585"/>
        <v>1.663349639532349E-2</v>
      </c>
      <c r="J890" s="6">
        <f t="shared" si="569"/>
        <v>1.6675820564255605E-2</v>
      </c>
    </row>
    <row r="891" spans="1:10" x14ac:dyDescent="0.25">
      <c r="A891" s="11">
        <f t="shared" si="579"/>
        <v>1.6627721038516473E-2</v>
      </c>
      <c r="B891" s="6">
        <f t="shared" si="580"/>
        <v>5.5723124318503882E-2</v>
      </c>
      <c r="C891" s="10">
        <f t="shared" si="581"/>
        <v>4.8215319624463329E-5</v>
      </c>
      <c r="D891" s="6">
        <f t="shared" si="582"/>
        <v>1.6675936358140936E-2</v>
      </c>
      <c r="E891" s="6">
        <f t="shared" si="583"/>
        <v>1.3866436710189773E-2</v>
      </c>
      <c r="F891" s="10">
        <f t="shared" si="567"/>
        <v>4.2155337951886696E-5</v>
      </c>
      <c r="G891" s="10">
        <f t="shared" si="584"/>
        <v>4.2493908101968928E-5</v>
      </c>
      <c r="H891" s="10">
        <f t="shared" si="568"/>
        <v>4.2324623026927815E-5</v>
      </c>
      <c r="I891" s="6">
        <f t="shared" si="585"/>
        <v>1.663349639532349E-2</v>
      </c>
      <c r="J891" s="6">
        <f t="shared" si="569"/>
        <v>1.6675821018350419E-2</v>
      </c>
    </row>
    <row r="892" spans="1:10" x14ac:dyDescent="0.25">
      <c r="A892" s="11">
        <f t="shared" si="579"/>
        <v>1.6627663368621214E-2</v>
      </c>
      <c r="B892" s="6">
        <f t="shared" si="580"/>
        <v>5.5723317583586986E-2</v>
      </c>
      <c r="C892" s="10">
        <f t="shared" si="581"/>
        <v>4.8215654076417612E-5</v>
      </c>
      <c r="D892" s="6">
        <f t="shared" si="582"/>
        <v>1.6675879022697633E-2</v>
      </c>
      <c r="E892" s="6">
        <f t="shared" si="583"/>
        <v>1.3866396603787941E-2</v>
      </c>
      <c r="F892" s="10">
        <f t="shared" si="567"/>
        <v>4.2155792898908428E-5</v>
      </c>
      <c r="G892" s="10">
        <f t="shared" si="584"/>
        <v>4.2493908101968928E-5</v>
      </c>
      <c r="H892" s="10">
        <f t="shared" si="568"/>
        <v>4.2324850500438682E-5</v>
      </c>
      <c r="I892" s="6">
        <f t="shared" si="585"/>
        <v>1.663349639532349E-2</v>
      </c>
      <c r="J892" s="6">
        <f t="shared" si="569"/>
        <v>1.6675821245823928E-2</v>
      </c>
    </row>
    <row r="893" spans="1:10" x14ac:dyDescent="0.25">
      <c r="A893" s="11">
        <f t="shared" si="579"/>
        <v>1.662763448018436E-2</v>
      </c>
      <c r="B893" s="6">
        <f t="shared" si="580"/>
        <v>5.5723414395887211E-2</v>
      </c>
      <c r="C893" s="10">
        <f t="shared" si="581"/>
        <v>4.8215821613909467E-5</v>
      </c>
      <c r="D893" s="6">
        <f t="shared" si="582"/>
        <v>1.6675850301798269E-2</v>
      </c>
      <c r="E893" s="6">
        <f t="shared" si="583"/>
        <v>1.3866376513370695E-2</v>
      </c>
      <c r="F893" s="10">
        <f t="shared" si="567"/>
        <v>4.2156020796859922E-5</v>
      </c>
      <c r="G893" s="10">
        <f t="shared" si="584"/>
        <v>4.2493908101968928E-5</v>
      </c>
      <c r="H893" s="10">
        <f t="shared" si="568"/>
        <v>4.2324964449414425E-5</v>
      </c>
      <c r="I893" s="6">
        <f t="shared" si="585"/>
        <v>1.663349639532349E-2</v>
      </c>
      <c r="J893" s="6">
        <f t="shared" si="569"/>
        <v>1.6675821359772906E-2</v>
      </c>
    </row>
    <row r="894" spans="1:10" x14ac:dyDescent="0.25">
      <c r="A894" s="11">
        <f t="shared" si="579"/>
        <v>1.662762000917168E-2</v>
      </c>
      <c r="B894" s="6">
        <f t="shared" si="580"/>
        <v>5.572346289195796E-2</v>
      </c>
      <c r="C894" s="10">
        <f t="shared" si="581"/>
        <v>4.8215905538376019E-5</v>
      </c>
      <c r="D894" s="6">
        <f t="shared" si="582"/>
        <v>1.6675835914710058E-2</v>
      </c>
      <c r="E894" s="6">
        <f t="shared" si="583"/>
        <v>1.3866366449523691E-2</v>
      </c>
      <c r="F894" s="10">
        <f t="shared" si="567"/>
        <v>4.2156134957833619E-5</v>
      </c>
      <c r="G894" s="10">
        <f t="shared" si="584"/>
        <v>4.2493908101968928E-5</v>
      </c>
      <c r="H894" s="10">
        <f t="shared" si="568"/>
        <v>4.2325021529901274E-5</v>
      </c>
      <c r="I894" s="6">
        <f t="shared" si="585"/>
        <v>1.663349639532349E-2</v>
      </c>
      <c r="J894" s="6">
        <f t="shared" si="569"/>
        <v>1.6675821416853392E-2</v>
      </c>
    </row>
    <row r="895" spans="1:10" x14ac:dyDescent="0.25">
      <c r="A895" s="11">
        <f t="shared" si="579"/>
        <v>1.6627612760243347E-2</v>
      </c>
      <c r="B895" s="6">
        <f t="shared" si="580"/>
        <v>5.5723487185005603E-2</v>
      </c>
      <c r="C895" s="10">
        <f t="shared" si="581"/>
        <v>4.8215947578532348E-5</v>
      </c>
      <c r="D895" s="6">
        <f t="shared" si="582"/>
        <v>1.6675828707821881E-2</v>
      </c>
      <c r="E895" s="6">
        <f t="shared" si="583"/>
        <v>1.3866361408264791E-2</v>
      </c>
      <c r="F895" s="10">
        <f t="shared" si="567"/>
        <v>4.2156192144361586E-5</v>
      </c>
      <c r="G895" s="10">
        <f t="shared" si="584"/>
        <v>4.2493908101968928E-5</v>
      </c>
      <c r="H895" s="10">
        <f t="shared" si="568"/>
        <v>4.2325050123165261E-5</v>
      </c>
      <c r="I895" s="6">
        <f t="shared" si="585"/>
        <v>1.663349639532349E-2</v>
      </c>
      <c r="J895" s="6">
        <f t="shared" si="569"/>
        <v>1.6675821445446656E-2</v>
      </c>
    </row>
    <row r="896" spans="1:10" x14ac:dyDescent="0.25">
      <c r="A896" s="11">
        <f t="shared" si="579"/>
        <v>1.6627609129055733E-2</v>
      </c>
      <c r="B896" s="6">
        <f t="shared" si="580"/>
        <v>5.5723499354069408E-2</v>
      </c>
      <c r="C896" s="10">
        <f t="shared" si="581"/>
        <v>4.8215968637623817E-5</v>
      </c>
      <c r="D896" s="6">
        <f t="shared" si="582"/>
        <v>1.6675825097693355E-2</v>
      </c>
      <c r="E896" s="6">
        <f t="shared" si="583"/>
        <v>1.386635888295925E-2</v>
      </c>
      <c r="F896" s="10">
        <f t="shared" si="567"/>
        <v>4.2156220790705713E-5</v>
      </c>
      <c r="G896" s="10">
        <f t="shared" si="584"/>
        <v>4.2493908101968928E-5</v>
      </c>
      <c r="H896" s="10">
        <f t="shared" si="568"/>
        <v>4.2325064446337317E-5</v>
      </c>
      <c r="I896" s="6">
        <f t="shared" si="585"/>
        <v>1.663349639532349E-2</v>
      </c>
      <c r="J896" s="6">
        <f t="shared" si="569"/>
        <v>1.6675821459769827E-2</v>
      </c>
    </row>
    <row r="897" spans="1:10" x14ac:dyDescent="0.25">
      <c r="A897" s="11">
        <f t="shared" si="579"/>
        <v>1.6627607310093967E-2</v>
      </c>
      <c r="B897" s="6">
        <f t="shared" si="580"/>
        <v>5.5723505449890229E-2</v>
      </c>
      <c r="C897" s="10">
        <f t="shared" si="581"/>
        <v>4.8215979186707234E-5</v>
      </c>
      <c r="D897" s="6">
        <f t="shared" si="582"/>
        <v>1.6675823289280675E-2</v>
      </c>
      <c r="E897" s="6">
        <f t="shared" si="583"/>
        <v>1.3866357617964169E-2</v>
      </c>
      <c r="F897" s="10">
        <f t="shared" si="567"/>
        <v>4.2156235140457345E-5</v>
      </c>
      <c r="G897" s="10">
        <f t="shared" si="584"/>
        <v>4.2493908101968928E-5</v>
      </c>
      <c r="H897" s="10">
        <f t="shared" si="568"/>
        <v>4.2325071621213137E-5</v>
      </c>
      <c r="I897" s="6">
        <f t="shared" si="585"/>
        <v>1.663349639532349E-2</v>
      </c>
      <c r="J897" s="6">
        <f t="shared" si="569"/>
        <v>1.6675821466944702E-2</v>
      </c>
    </row>
    <row r="898" spans="1:10" x14ac:dyDescent="0.25">
      <c r="A898" s="11">
        <f t="shared" si="579"/>
        <v>1.6627606398925979E-2</v>
      </c>
      <c r="B898" s="6">
        <f t="shared" si="580"/>
        <v>5.5723508503455074E-2</v>
      </c>
      <c r="C898" s="10">
        <f t="shared" si="581"/>
        <v>4.8215984471034626E-5</v>
      </c>
      <c r="D898" s="6">
        <f t="shared" si="582"/>
        <v>1.6675822383397012E-2</v>
      </c>
      <c r="E898" s="6">
        <f t="shared" si="583"/>
        <v>1.3866356984293315E-2</v>
      </c>
      <c r="F898" s="10">
        <f t="shared" si="567"/>
        <v>4.2156242328645114E-5</v>
      </c>
      <c r="G898" s="10">
        <f t="shared" si="584"/>
        <v>4.2493908101968928E-5</v>
      </c>
      <c r="H898" s="10">
        <f t="shared" si="568"/>
        <v>4.2325075215307018E-5</v>
      </c>
      <c r="I898" s="6">
        <f t="shared" si="585"/>
        <v>1.663349639532349E-2</v>
      </c>
      <c r="J898" s="6">
        <f t="shared" si="569"/>
        <v>1.6675821470538796E-2</v>
      </c>
    </row>
    <row r="899" spans="1:10" x14ac:dyDescent="0.25">
      <c r="A899" s="11">
        <f t="shared" si="579"/>
        <v>1.6627605942496869E-2</v>
      </c>
      <c r="B899" s="6">
        <f t="shared" si="580"/>
        <v>5.5723510033069829E-2</v>
      </c>
      <c r="C899" s="10">
        <f t="shared" si="581"/>
        <v>4.8215987118099898E-5</v>
      </c>
      <c r="D899" s="6">
        <f t="shared" si="582"/>
        <v>1.6675821929614969E-2</v>
      </c>
      <c r="E899" s="6">
        <f t="shared" si="583"/>
        <v>1.3866356666870151E-2</v>
      </c>
      <c r="F899" s="10">
        <f t="shared" si="567"/>
        <v>4.2156245929406703E-5</v>
      </c>
      <c r="G899" s="10">
        <f t="shared" si="584"/>
        <v>4.2493908101968928E-5</v>
      </c>
      <c r="H899" s="10">
        <f t="shared" si="568"/>
        <v>4.2325077015687812E-5</v>
      </c>
      <c r="I899" s="6">
        <f t="shared" si="585"/>
        <v>1.663349639532349E-2</v>
      </c>
      <c r="J899" s="6">
        <f t="shared" si="569"/>
        <v>1.6675821472339179E-2</v>
      </c>
    </row>
    <row r="900" spans="1:10" x14ac:dyDescent="0.25">
      <c r="A900" s="25">
        <f t="shared" si="579"/>
        <v>1.6627605713858976E-2</v>
      </c>
      <c r="B900" s="6">
        <f t="shared" si="580"/>
        <v>5.5723510799295953E-2</v>
      </c>
      <c r="C900" s="10">
        <f t="shared" si="581"/>
        <v>4.8215988444087768E-5</v>
      </c>
      <c r="D900" s="6">
        <f t="shared" si="582"/>
        <v>1.6675821702303063E-2</v>
      </c>
      <c r="E900" s="6">
        <f t="shared" si="583"/>
        <v>1.3866356507864155E-2</v>
      </c>
      <c r="F900" s="10">
        <f t="shared" si="567"/>
        <v>4.2156247733127382E-5</v>
      </c>
      <c r="G900" s="10">
        <f t="shared" si="584"/>
        <v>4.2493908101968928E-5</v>
      </c>
      <c r="H900" s="10">
        <f t="shared" si="568"/>
        <v>4.2325077917548158E-5</v>
      </c>
      <c r="I900" s="6">
        <f t="shared" si="585"/>
        <v>1.663349639532349E-2</v>
      </c>
      <c r="J900" s="6">
        <f t="shared" si="569"/>
        <v>1.6675821473241037E-2</v>
      </c>
    </row>
    <row r="902" spans="1:10" x14ac:dyDescent="0.25">
      <c r="A902" s="8" t="s">
        <v>82</v>
      </c>
      <c r="B902">
        <f>B869+1</f>
        <v>28</v>
      </c>
      <c r="C902" t="s">
        <v>83</v>
      </c>
      <c r="D902">
        <f>D$12/100</f>
        <v>1</v>
      </c>
      <c r="E902" t="s">
        <v>15</v>
      </c>
    </row>
    <row r="903" spans="1:10" x14ac:dyDescent="0.25">
      <c r="A903" s="4" t="s">
        <v>89</v>
      </c>
      <c r="B903" s="4" t="s">
        <v>86</v>
      </c>
      <c r="C903" s="4" t="s">
        <v>88</v>
      </c>
      <c r="D903" s="4" t="s">
        <v>91</v>
      </c>
      <c r="E903" s="4" t="s">
        <v>93</v>
      </c>
      <c r="F903" s="4" t="s">
        <v>95</v>
      </c>
      <c r="G903" s="4" t="s">
        <v>95</v>
      </c>
      <c r="H903" s="4" t="s">
        <v>97</v>
      </c>
      <c r="I903" s="4" t="s">
        <v>99</v>
      </c>
      <c r="J903" s="4" t="s">
        <v>99</v>
      </c>
    </row>
    <row r="904" spans="1:10" x14ac:dyDescent="0.25">
      <c r="A904" s="4" t="s">
        <v>84</v>
      </c>
      <c r="B904" s="4" t="s">
        <v>85</v>
      </c>
      <c r="C904" s="4" t="s">
        <v>87</v>
      </c>
      <c r="D904" s="4" t="s">
        <v>90</v>
      </c>
      <c r="E904" s="4" t="s">
        <v>92</v>
      </c>
      <c r="F904" s="4" t="s">
        <v>94</v>
      </c>
      <c r="G904" s="4" t="s">
        <v>28</v>
      </c>
      <c r="H904" s="4" t="s">
        <v>96</v>
      </c>
      <c r="I904" s="4" t="s">
        <v>32</v>
      </c>
      <c r="J904" s="4" t="s">
        <v>98</v>
      </c>
    </row>
    <row r="905" spans="1:10" x14ac:dyDescent="0.25">
      <c r="A905" s="4" t="s">
        <v>0</v>
      </c>
      <c r="B905" s="4" t="s">
        <v>22</v>
      </c>
      <c r="C905" s="4" t="s">
        <v>0</v>
      </c>
      <c r="D905" s="4" t="s">
        <v>0</v>
      </c>
      <c r="E905" s="4" t="s">
        <v>0</v>
      </c>
      <c r="F905" s="4" t="s">
        <v>20</v>
      </c>
      <c r="G905" s="4" t="s">
        <v>20</v>
      </c>
      <c r="H905" s="4" t="s">
        <v>0</v>
      </c>
      <c r="I905" s="4" t="s">
        <v>0</v>
      </c>
      <c r="J905" s="4" t="s">
        <v>0</v>
      </c>
    </row>
    <row r="906" spans="1:10" x14ac:dyDescent="0.25">
      <c r="A906" s="11">
        <f>A$27</f>
        <v>4.5999999999999999E-2</v>
      </c>
      <c r="B906" s="6">
        <f>$D$13/A906/0.167</f>
        <v>2.0142360142666429E-2</v>
      </c>
      <c r="C906" s="10">
        <f>B906^2/2/32.2</f>
        <v>6.2999172688956077E-6</v>
      </c>
      <c r="D906" s="6">
        <f>A906+C906</f>
        <v>4.6006299917268893E-2</v>
      </c>
      <c r="E906" s="6">
        <f>A906*0.167/(0.167+2*A906)</f>
        <v>2.966023166023166E-2</v>
      </c>
      <c r="F906" s="10">
        <f t="shared" ref="F906:F933" si="586">$D$15^2*B906^2/($D$14^2*E906^1.333)</f>
        <v>1.9990924920768716E-6</v>
      </c>
      <c r="G906" s="10">
        <f>F900</f>
        <v>4.2156247733127382E-5</v>
      </c>
      <c r="H906" s="10">
        <f>((G906+F906)/2)*D$23</f>
        <v>2.2077670112602126E-5</v>
      </c>
      <c r="I906" s="6">
        <f>D900</f>
        <v>1.6675821702303063E-2</v>
      </c>
      <c r="J906" s="6">
        <f>H906+I906</f>
        <v>1.6697899372415666E-2</v>
      </c>
    </row>
    <row r="907" spans="1:10" x14ac:dyDescent="0.25">
      <c r="A907" s="11">
        <f>A906+(J906-D906)/2</f>
        <v>3.1345799727573384E-2</v>
      </c>
      <c r="B907" s="6">
        <f>$D$13/A907/0.167</f>
        <v>2.9558938505806119E-2</v>
      </c>
      <c r="C907" s="10">
        <f>B907^2/2/32.2</f>
        <v>1.3567249155124652E-5</v>
      </c>
      <c r="D907" s="6">
        <f>A907+C907</f>
        <v>3.135936697672851E-2</v>
      </c>
      <c r="E907" s="6">
        <f>A907*0.167/(0.167+2*A907)</f>
        <v>2.279033524483326E-2</v>
      </c>
      <c r="F907" s="10">
        <f t="shared" si="586"/>
        <v>6.1166946576508371E-6</v>
      </c>
      <c r="G907" s="10">
        <f>G906</f>
        <v>4.2156247733127382E-5</v>
      </c>
      <c r="H907" s="10">
        <f t="shared" ref="H907:H933" si="587">((G907+F907)/2)*D$23</f>
        <v>2.4136471195389111E-5</v>
      </c>
      <c r="I907" s="6">
        <f>I906</f>
        <v>1.6675821702303063E-2</v>
      </c>
      <c r="J907" s="6">
        <f t="shared" ref="J907:J933" si="588">H907+I907</f>
        <v>1.6699958173498453E-2</v>
      </c>
    </row>
    <row r="908" spans="1:10" x14ac:dyDescent="0.25">
      <c r="A908" s="11">
        <f t="shared" ref="A908:A920" si="589">A907+(J907-D907)/2</f>
        <v>2.4016095325958355E-2</v>
      </c>
      <c r="B908" s="6">
        <f t="shared" ref="B908:B920" si="590">$D$13/A908/0.167</f>
        <v>3.8580316824491208E-2</v>
      </c>
      <c r="C908" s="10">
        <f t="shared" ref="C908:C920" si="591">B908^2/2/32.2</f>
        <v>2.3112435501213032E-5</v>
      </c>
      <c r="D908" s="6">
        <f t="shared" ref="D908:D920" si="592">A908+C908</f>
        <v>2.4039207761459569E-2</v>
      </c>
      <c r="E908" s="6">
        <f t="shared" ref="E908:E920" si="593">A908*0.167/(0.167+2*A908)</f>
        <v>1.8651569829037106E-2</v>
      </c>
      <c r="F908" s="10">
        <f t="shared" si="586"/>
        <v>1.3610961281680782E-5</v>
      </c>
      <c r="G908" s="10">
        <f t="shared" ref="G908:G920" si="594">G907</f>
        <v>4.2156247733127382E-5</v>
      </c>
      <c r="H908" s="10">
        <f t="shared" ref="H908:H920" si="595">((G908+F908)/2)*D$23</f>
        <v>2.7883604507404082E-5</v>
      </c>
      <c r="I908" s="6">
        <f t="shared" ref="I908:I920" si="596">I907</f>
        <v>1.6675821702303063E-2</v>
      </c>
      <c r="J908" s="6">
        <f t="shared" ref="J908:J920" si="597">H908+I908</f>
        <v>1.6703705306810469E-2</v>
      </c>
    </row>
    <row r="909" spans="1:10" x14ac:dyDescent="0.25">
      <c r="A909" s="11">
        <f t="shared" si="589"/>
        <v>2.0348344098633807E-2</v>
      </c>
      <c r="B909" s="6">
        <f t="shared" si="590"/>
        <v>4.5534347270295303E-2</v>
      </c>
      <c r="C909" s="10">
        <f t="shared" si="591"/>
        <v>3.2195291635587715E-5</v>
      </c>
      <c r="D909" s="6">
        <f t="shared" si="592"/>
        <v>2.0380539390269396E-2</v>
      </c>
      <c r="E909" s="6">
        <f t="shared" si="593"/>
        <v>1.6361230860091062E-2</v>
      </c>
      <c r="F909" s="10">
        <f t="shared" si="586"/>
        <v>2.2577839104749264E-5</v>
      </c>
      <c r="G909" s="10">
        <f t="shared" si="594"/>
        <v>4.2156247733127382E-5</v>
      </c>
      <c r="H909" s="10">
        <f t="shared" si="595"/>
        <v>3.2367043418938323E-5</v>
      </c>
      <c r="I909" s="6">
        <f t="shared" si="596"/>
        <v>1.6675821702303063E-2</v>
      </c>
      <c r="J909" s="6">
        <f t="shared" si="597"/>
        <v>1.6708188745722E-2</v>
      </c>
    </row>
    <row r="910" spans="1:10" x14ac:dyDescent="0.25">
      <c r="A910" s="11">
        <f t="shared" si="589"/>
        <v>1.8512168776360111E-2</v>
      </c>
      <c r="B910" s="6">
        <f t="shared" si="590"/>
        <v>5.0050784311444413E-2</v>
      </c>
      <c r="C910" s="10">
        <f t="shared" si="591"/>
        <v>3.8898773450166618E-5</v>
      </c>
      <c r="D910" s="6">
        <f t="shared" si="592"/>
        <v>1.8551067549810278E-2</v>
      </c>
      <c r="E910" s="6">
        <f t="shared" si="593"/>
        <v>1.5152761786829876E-2</v>
      </c>
      <c r="F910" s="10">
        <f t="shared" si="586"/>
        <v>3.021670088632162E-5</v>
      </c>
      <c r="G910" s="10">
        <f t="shared" si="594"/>
        <v>4.2156247733127382E-5</v>
      </c>
      <c r="H910" s="10">
        <f t="shared" si="595"/>
        <v>3.6186474309724501E-5</v>
      </c>
      <c r="I910" s="6">
        <f t="shared" si="596"/>
        <v>1.6675821702303063E-2</v>
      </c>
      <c r="J910" s="6">
        <f t="shared" si="597"/>
        <v>1.6712008176612787E-2</v>
      </c>
    </row>
    <row r="911" spans="1:10" x14ac:dyDescent="0.25">
      <c r="A911" s="11">
        <f t="shared" si="589"/>
        <v>1.7592639089761365E-2</v>
      </c>
      <c r="B911" s="6">
        <f t="shared" si="590"/>
        <v>5.2666831953705702E-2</v>
      </c>
      <c r="C911" s="10">
        <f t="shared" si="591"/>
        <v>4.3071353851550866E-5</v>
      </c>
      <c r="D911" s="6">
        <f t="shared" si="592"/>
        <v>1.7635710443612916E-2</v>
      </c>
      <c r="E911" s="6">
        <f t="shared" si="593"/>
        <v>1.4531081364793971E-2</v>
      </c>
      <c r="F911" s="10">
        <f t="shared" si="586"/>
        <v>3.5379531550295514E-5</v>
      </c>
      <c r="G911" s="10">
        <f t="shared" si="594"/>
        <v>4.2156247733127382E-5</v>
      </c>
      <c r="H911" s="10">
        <f t="shared" si="595"/>
        <v>3.8767889641711444E-5</v>
      </c>
      <c r="I911" s="6">
        <f t="shared" si="596"/>
        <v>1.6675821702303063E-2</v>
      </c>
      <c r="J911" s="6">
        <f t="shared" si="597"/>
        <v>1.6714589591944776E-2</v>
      </c>
    </row>
    <row r="912" spans="1:10" x14ac:dyDescent="0.25">
      <c r="A912" s="11">
        <f t="shared" si="589"/>
        <v>1.7132078663927297E-2</v>
      </c>
      <c r="B912" s="6">
        <f t="shared" si="590"/>
        <v>5.4082670570125495E-2</v>
      </c>
      <c r="C912" s="10">
        <f t="shared" si="591"/>
        <v>4.5418249316719225E-5</v>
      </c>
      <c r="D912" s="6">
        <f t="shared" si="592"/>
        <v>1.7177496913244016E-2</v>
      </c>
      <c r="E912" s="6">
        <f t="shared" si="593"/>
        <v>1.4215432965618731E-2</v>
      </c>
      <c r="F912" s="10">
        <f t="shared" si="586"/>
        <v>3.8415623793417173E-5</v>
      </c>
      <c r="G912" s="10">
        <f t="shared" si="594"/>
        <v>4.2156247733127382E-5</v>
      </c>
      <c r="H912" s="10">
        <f t="shared" si="595"/>
        <v>4.0285935763272274E-5</v>
      </c>
      <c r="I912" s="6">
        <f t="shared" si="596"/>
        <v>1.6675821702303063E-2</v>
      </c>
      <c r="J912" s="6">
        <f t="shared" si="597"/>
        <v>1.6716107638066337E-2</v>
      </c>
    </row>
    <row r="913" spans="1:10" x14ac:dyDescent="0.25">
      <c r="A913" s="11">
        <f t="shared" si="589"/>
        <v>1.6901384026338458E-2</v>
      </c>
      <c r="B913" s="6">
        <f t="shared" si="590"/>
        <v>5.4820869410384297E-2</v>
      </c>
      <c r="C913" s="10">
        <f t="shared" si="591"/>
        <v>4.6666579548298271E-5</v>
      </c>
      <c r="D913" s="6">
        <f t="shared" si="592"/>
        <v>1.6948050605886757E-2</v>
      </c>
      <c r="E913" s="6">
        <f t="shared" si="593"/>
        <v>1.4056236175280628E-2</v>
      </c>
      <c r="F913" s="10">
        <f t="shared" si="586"/>
        <v>4.0068513819840364E-5</v>
      </c>
      <c r="G913" s="10">
        <f t="shared" si="594"/>
        <v>4.2156247733127382E-5</v>
      </c>
      <c r="H913" s="10">
        <f t="shared" si="595"/>
        <v>4.1112380776483873E-5</v>
      </c>
      <c r="I913" s="6">
        <f t="shared" si="596"/>
        <v>1.6675821702303063E-2</v>
      </c>
      <c r="J913" s="6">
        <f t="shared" si="597"/>
        <v>1.6716934083079546E-2</v>
      </c>
    </row>
    <row r="914" spans="1:10" x14ac:dyDescent="0.25">
      <c r="A914" s="11">
        <f t="shared" si="589"/>
        <v>1.6785825764934852E-2</v>
      </c>
      <c r="B914" s="6">
        <f t="shared" si="590"/>
        <v>5.5198271418865269E-2</v>
      </c>
      <c r="C914" s="10">
        <f t="shared" si="591"/>
        <v>4.7311322478737854E-5</v>
      </c>
      <c r="D914" s="6">
        <f t="shared" si="592"/>
        <v>1.6833137087413592E-2</v>
      </c>
      <c r="E914" s="6">
        <f t="shared" si="593"/>
        <v>1.397621688490038E-2</v>
      </c>
      <c r="F914" s="10">
        <f t="shared" si="586"/>
        <v>4.0932419003772115E-5</v>
      </c>
      <c r="G914" s="10">
        <f t="shared" si="594"/>
        <v>4.2156247733127382E-5</v>
      </c>
      <c r="H914" s="10">
        <f t="shared" si="595"/>
        <v>4.1544333368449749E-5</v>
      </c>
      <c r="I914" s="6">
        <f t="shared" si="596"/>
        <v>1.6675821702303063E-2</v>
      </c>
      <c r="J914" s="6">
        <f t="shared" si="597"/>
        <v>1.6717366035671512E-2</v>
      </c>
    </row>
    <row r="915" spans="1:10" x14ac:dyDescent="0.25">
      <c r="A915" s="11">
        <f t="shared" si="589"/>
        <v>1.6727940239063814E-2</v>
      </c>
      <c r="B915" s="6">
        <f t="shared" si="590"/>
        <v>5.5389280050088849E-2</v>
      </c>
      <c r="C915" s="10">
        <f t="shared" si="591"/>
        <v>4.7639322119055437E-5</v>
      </c>
      <c r="D915" s="6">
        <f t="shared" si="592"/>
        <v>1.677557956118287E-2</v>
      </c>
      <c r="E915" s="6">
        <f t="shared" si="593"/>
        <v>1.3936064201561162E-2</v>
      </c>
      <c r="F915" s="10">
        <f t="shared" si="586"/>
        <v>4.1374567837698202E-5</v>
      </c>
      <c r="G915" s="10">
        <f t="shared" si="594"/>
        <v>4.2156247733127382E-5</v>
      </c>
      <c r="H915" s="10">
        <f t="shared" si="595"/>
        <v>4.1765407785412795E-5</v>
      </c>
      <c r="I915" s="6">
        <f t="shared" si="596"/>
        <v>1.6675821702303063E-2</v>
      </c>
      <c r="J915" s="6">
        <f t="shared" si="597"/>
        <v>1.6717587110088476E-2</v>
      </c>
    </row>
    <row r="916" spans="1:10" x14ac:dyDescent="0.25">
      <c r="A916" s="11">
        <f t="shared" si="589"/>
        <v>1.6698944013516619E-2</v>
      </c>
      <c r="B916" s="6">
        <f t="shared" si="590"/>
        <v>5.5485458590236604E-2</v>
      </c>
      <c r="C916" s="10">
        <f t="shared" si="591"/>
        <v>4.7804908617528891E-5</v>
      </c>
      <c r="D916" s="6">
        <f t="shared" si="592"/>
        <v>1.6746748922134149E-2</v>
      </c>
      <c r="E916" s="6">
        <f t="shared" si="593"/>
        <v>1.3915933334991448E-2</v>
      </c>
      <c r="F916" s="10">
        <f t="shared" si="586"/>
        <v>4.1598459288586571E-5</v>
      </c>
      <c r="G916" s="10">
        <f t="shared" si="594"/>
        <v>4.2156247733127382E-5</v>
      </c>
      <c r="H916" s="10">
        <f t="shared" si="595"/>
        <v>4.1877353510856973E-5</v>
      </c>
      <c r="I916" s="6">
        <f t="shared" si="596"/>
        <v>1.6675821702303063E-2</v>
      </c>
      <c r="J916" s="6">
        <f t="shared" si="597"/>
        <v>1.6717699055813922E-2</v>
      </c>
    </row>
    <row r="917" spans="1:10" x14ac:dyDescent="0.25">
      <c r="A917" s="11">
        <f t="shared" si="589"/>
        <v>1.6684419080356505E-2</v>
      </c>
      <c r="B917" s="6">
        <f t="shared" si="590"/>
        <v>5.5533762494226306E-2</v>
      </c>
      <c r="C917" s="10">
        <f t="shared" si="591"/>
        <v>4.7888179763433786E-5</v>
      </c>
      <c r="D917" s="6">
        <f t="shared" si="592"/>
        <v>1.6732307260119938E-2</v>
      </c>
      <c r="E917" s="6">
        <f t="shared" si="593"/>
        <v>1.3905844900815796E-2</v>
      </c>
      <c r="F917" s="10">
        <f t="shared" si="586"/>
        <v>4.171122288472702E-5</v>
      </c>
      <c r="G917" s="10">
        <f t="shared" si="594"/>
        <v>4.2156247733127382E-5</v>
      </c>
      <c r="H917" s="10">
        <f t="shared" si="595"/>
        <v>4.1933735308927197E-5</v>
      </c>
      <c r="I917" s="6">
        <f t="shared" si="596"/>
        <v>1.6675821702303063E-2</v>
      </c>
      <c r="J917" s="6">
        <f t="shared" si="597"/>
        <v>1.6717755437611989E-2</v>
      </c>
    </row>
    <row r="918" spans="1:10" x14ac:dyDescent="0.25">
      <c r="A918" s="11">
        <f t="shared" si="589"/>
        <v>1.6677143169102529E-2</v>
      </c>
      <c r="B918" s="6">
        <f t="shared" si="590"/>
        <v>5.5557990788209881E-2</v>
      </c>
      <c r="C918" s="10">
        <f t="shared" si="591"/>
        <v>4.7929974230167914E-5</v>
      </c>
      <c r="D918" s="6">
        <f t="shared" si="592"/>
        <v>1.6725073143332696E-2</v>
      </c>
      <c r="E918" s="6">
        <f t="shared" si="593"/>
        <v>1.3900790245828855E-2</v>
      </c>
      <c r="F918" s="10">
        <f t="shared" si="586"/>
        <v>4.1767863131086659E-5</v>
      </c>
      <c r="G918" s="10">
        <f t="shared" si="594"/>
        <v>4.2156247733127382E-5</v>
      </c>
      <c r="H918" s="10">
        <f t="shared" si="595"/>
        <v>4.196205543210702E-5</v>
      </c>
      <c r="I918" s="6">
        <f t="shared" si="596"/>
        <v>1.6675821702303063E-2</v>
      </c>
      <c r="J918" s="6">
        <f t="shared" si="597"/>
        <v>1.671778375773517E-2</v>
      </c>
    </row>
    <row r="919" spans="1:10" x14ac:dyDescent="0.25">
      <c r="A919" s="11">
        <f t="shared" si="589"/>
        <v>1.6673498476303766E-2</v>
      </c>
      <c r="B919" s="6">
        <f t="shared" si="590"/>
        <v>5.5570135318599077E-2</v>
      </c>
      <c r="C919" s="10">
        <f t="shared" si="591"/>
        <v>4.7950930734897709E-5</v>
      </c>
      <c r="D919" s="6">
        <f t="shared" si="592"/>
        <v>1.6721449407038663E-2</v>
      </c>
      <c r="E919" s="6">
        <f t="shared" si="593"/>
        <v>1.389825796191695E-2</v>
      </c>
      <c r="F919" s="10">
        <f t="shared" si="586"/>
        <v>4.1796274463614499E-5</v>
      </c>
      <c r="G919" s="10">
        <f t="shared" si="594"/>
        <v>4.2156247733127382E-5</v>
      </c>
      <c r="H919" s="10">
        <f t="shared" si="595"/>
        <v>4.1976261098370944E-5</v>
      </c>
      <c r="I919" s="6">
        <f t="shared" si="596"/>
        <v>1.6675821702303063E-2</v>
      </c>
      <c r="J919" s="6">
        <f t="shared" si="597"/>
        <v>1.6717797963401435E-2</v>
      </c>
    </row>
    <row r="920" spans="1:10" x14ac:dyDescent="0.25">
      <c r="A920" s="11">
        <f t="shared" si="589"/>
        <v>1.6671672754485153E-2</v>
      </c>
      <c r="B920" s="6">
        <f t="shared" si="590"/>
        <v>5.5576220827234506E-2</v>
      </c>
      <c r="C920" s="10">
        <f t="shared" si="591"/>
        <v>4.7961433562694634E-5</v>
      </c>
      <c r="D920" s="6">
        <f t="shared" si="592"/>
        <v>1.6719634188047849E-2</v>
      </c>
      <c r="E920" s="6">
        <f t="shared" si="593"/>
        <v>1.3896989405492183E-2</v>
      </c>
      <c r="F920" s="10">
        <f t="shared" si="586"/>
        <v>4.1810516181734191E-5</v>
      </c>
      <c r="G920" s="10">
        <f t="shared" si="594"/>
        <v>4.2156247733127382E-5</v>
      </c>
      <c r="H920" s="10">
        <f t="shared" si="595"/>
        <v>4.1983381957430786E-5</v>
      </c>
      <c r="I920" s="6">
        <f t="shared" si="596"/>
        <v>1.6675821702303063E-2</v>
      </c>
      <c r="J920" s="6">
        <f t="shared" si="597"/>
        <v>1.6717805084260493E-2</v>
      </c>
    </row>
    <row r="921" spans="1:10" x14ac:dyDescent="0.25">
      <c r="A921" s="11">
        <f t="shared" ref="A921:A933" si="598">A920+(J920-D920)/2</f>
        <v>1.6670758202591476E-2</v>
      </c>
      <c r="B921" s="6">
        <f t="shared" ref="B921:B933" si="599">$D$13/A921/0.167</f>
        <v>5.557926971903554E-2</v>
      </c>
      <c r="C921" s="10">
        <f t="shared" ref="C921:C933" si="600">B921^2/2/32.2</f>
        <v>4.7966696001572993E-5</v>
      </c>
      <c r="D921" s="6">
        <f t="shared" ref="D921:D933" si="601">A921+C921</f>
        <v>1.6718724898593048E-2</v>
      </c>
      <c r="E921" s="6">
        <f t="shared" ref="E921:E933" si="602">A921*0.167/(0.167+2*A921)</f>
        <v>1.3896353934958796E-2</v>
      </c>
      <c r="F921" s="10">
        <f t="shared" si="586"/>
        <v>4.1817652677027946E-5</v>
      </c>
      <c r="G921" s="10">
        <f t="shared" ref="G921:G933" si="603">G920</f>
        <v>4.2156247733127382E-5</v>
      </c>
      <c r="H921" s="10">
        <f t="shared" si="587"/>
        <v>4.1986950205077667E-5</v>
      </c>
      <c r="I921" s="6">
        <f t="shared" ref="I921:I933" si="604">I920</f>
        <v>1.6675821702303063E-2</v>
      </c>
      <c r="J921" s="6">
        <f t="shared" si="588"/>
        <v>1.6717808652508142E-2</v>
      </c>
    </row>
    <row r="922" spans="1:10" x14ac:dyDescent="0.25">
      <c r="A922" s="11">
        <f t="shared" si="598"/>
        <v>1.6670300079549023E-2</v>
      </c>
      <c r="B922" s="6">
        <f t="shared" si="599"/>
        <v>5.5580797114704462E-2</v>
      </c>
      <c r="C922" s="10">
        <f t="shared" si="600"/>
        <v>4.7969332420899686E-5</v>
      </c>
      <c r="D922" s="6">
        <f t="shared" si="601"/>
        <v>1.6718269411969921E-2</v>
      </c>
      <c r="E922" s="6">
        <f t="shared" si="602"/>
        <v>1.3896035606731012E-2</v>
      </c>
      <c r="F922" s="10">
        <f t="shared" si="586"/>
        <v>4.1821228148649188E-5</v>
      </c>
      <c r="G922" s="10">
        <f t="shared" si="603"/>
        <v>4.2156247733127382E-5</v>
      </c>
      <c r="H922" s="10">
        <f t="shared" si="587"/>
        <v>4.1988737940888285E-5</v>
      </c>
      <c r="I922" s="6">
        <f t="shared" si="604"/>
        <v>1.6675821702303063E-2</v>
      </c>
      <c r="J922" s="6">
        <f t="shared" si="588"/>
        <v>1.6717810440243952E-2</v>
      </c>
    </row>
    <row r="923" spans="1:10" x14ac:dyDescent="0.25">
      <c r="A923" s="11">
        <f t="shared" si="598"/>
        <v>1.667007059368604E-2</v>
      </c>
      <c r="B923" s="6">
        <f t="shared" si="599"/>
        <v>5.5581562258866228E-2</v>
      </c>
      <c r="C923" s="10">
        <f t="shared" si="600"/>
        <v>4.7970653154289168E-5</v>
      </c>
      <c r="D923" s="6">
        <f t="shared" si="601"/>
        <v>1.6718041246840329E-2</v>
      </c>
      <c r="E923" s="6">
        <f t="shared" si="602"/>
        <v>1.3895876146667329E-2</v>
      </c>
      <c r="F923" s="10">
        <f t="shared" si="586"/>
        <v>4.1823019350341048E-5</v>
      </c>
      <c r="G923" s="10">
        <f t="shared" si="603"/>
        <v>4.2156247733127382E-5</v>
      </c>
      <c r="H923" s="10">
        <f t="shared" si="587"/>
        <v>4.1989633541734218E-5</v>
      </c>
      <c r="I923" s="6">
        <f t="shared" si="604"/>
        <v>1.6675821702303063E-2</v>
      </c>
      <c r="J923" s="6">
        <f t="shared" si="588"/>
        <v>1.6717811335844799E-2</v>
      </c>
    </row>
    <row r="924" spans="1:10" x14ac:dyDescent="0.25">
      <c r="A924" s="11">
        <f t="shared" si="598"/>
        <v>1.6669955638188273E-2</v>
      </c>
      <c r="B924" s="6">
        <f t="shared" si="599"/>
        <v>5.5581945547598051E-2</v>
      </c>
      <c r="C924" s="10">
        <f t="shared" si="600"/>
        <v>4.797131476484712E-5</v>
      </c>
      <c r="D924" s="6">
        <f t="shared" si="601"/>
        <v>1.671792695295312E-2</v>
      </c>
      <c r="E924" s="6">
        <f t="shared" si="602"/>
        <v>1.3895796268657468E-2</v>
      </c>
      <c r="F924" s="10">
        <f t="shared" si="586"/>
        <v>4.1823916648987471E-5</v>
      </c>
      <c r="G924" s="10">
        <f t="shared" si="603"/>
        <v>4.2156247733127382E-5</v>
      </c>
      <c r="H924" s="10">
        <f t="shared" si="587"/>
        <v>4.1990082191057423E-5</v>
      </c>
      <c r="I924" s="6">
        <f t="shared" si="604"/>
        <v>1.6675821702303063E-2</v>
      </c>
      <c r="J924" s="6">
        <f t="shared" si="588"/>
        <v>1.6717811784494122E-2</v>
      </c>
    </row>
    <row r="925" spans="1:10" x14ac:dyDescent="0.25">
      <c r="A925" s="11">
        <f t="shared" si="598"/>
        <v>1.6669898053958774E-2</v>
      </c>
      <c r="B925" s="6">
        <f t="shared" si="599"/>
        <v>5.5582137548982717E-2</v>
      </c>
      <c r="C925" s="10">
        <f t="shared" si="600"/>
        <v>4.7971646188106122E-5</v>
      </c>
      <c r="D925" s="6">
        <f t="shared" si="601"/>
        <v>1.6717869700146881E-2</v>
      </c>
      <c r="E925" s="6">
        <f t="shared" si="602"/>
        <v>1.3895756255594468E-2</v>
      </c>
      <c r="F925" s="10">
        <f t="shared" si="586"/>
        <v>4.1824366139159157E-5</v>
      </c>
      <c r="G925" s="10">
        <f t="shared" si="603"/>
        <v>4.2156247733127382E-5</v>
      </c>
      <c r="H925" s="10">
        <f t="shared" si="587"/>
        <v>4.1990306936143273E-5</v>
      </c>
      <c r="I925" s="6">
        <f t="shared" si="604"/>
        <v>1.6675821702303063E-2</v>
      </c>
      <c r="J925" s="6">
        <f t="shared" si="588"/>
        <v>1.6717812009239205E-2</v>
      </c>
    </row>
    <row r="926" spans="1:10" x14ac:dyDescent="0.25">
      <c r="A926" s="11">
        <f t="shared" si="598"/>
        <v>1.6669869208504936E-2</v>
      </c>
      <c r="B926" s="6">
        <f t="shared" si="599"/>
        <v>5.5582233728020639E-2</v>
      </c>
      <c r="C926" s="10">
        <f t="shared" si="600"/>
        <v>4.7971812208017312E-5</v>
      </c>
      <c r="D926" s="6">
        <f t="shared" si="601"/>
        <v>1.6717841020712953E-2</v>
      </c>
      <c r="E926" s="6">
        <f t="shared" si="602"/>
        <v>1.3895736211982394E-2</v>
      </c>
      <c r="F926" s="10">
        <f t="shared" si="586"/>
        <v>4.1824591303032855E-5</v>
      </c>
      <c r="G926" s="10">
        <f t="shared" si="603"/>
        <v>4.2156247733127382E-5</v>
      </c>
      <c r="H926" s="10">
        <f t="shared" si="587"/>
        <v>4.1990419518080115E-5</v>
      </c>
      <c r="I926" s="6">
        <f t="shared" si="604"/>
        <v>1.6675821702303063E-2</v>
      </c>
      <c r="J926" s="6">
        <f t="shared" si="588"/>
        <v>1.6717812121821142E-2</v>
      </c>
    </row>
    <row r="927" spans="1:10" x14ac:dyDescent="0.25">
      <c r="A927" s="11">
        <f t="shared" si="598"/>
        <v>1.6669854759059029E-2</v>
      </c>
      <c r="B927" s="6">
        <f t="shared" si="599"/>
        <v>5.5582281906753524E-2</v>
      </c>
      <c r="C927" s="10">
        <f t="shared" si="600"/>
        <v>4.7971895372077952E-5</v>
      </c>
      <c r="D927" s="6">
        <f t="shared" si="601"/>
        <v>1.6717826654431108E-2</v>
      </c>
      <c r="E927" s="6">
        <f t="shared" si="602"/>
        <v>1.3895726171606004E-2</v>
      </c>
      <c r="F927" s="10">
        <f t="shared" si="586"/>
        <v>4.1824704094145622E-5</v>
      </c>
      <c r="G927" s="10">
        <f t="shared" si="603"/>
        <v>4.2156247733127382E-5</v>
      </c>
      <c r="H927" s="10">
        <f t="shared" si="587"/>
        <v>4.1990475913636499E-5</v>
      </c>
      <c r="I927" s="6">
        <f t="shared" si="604"/>
        <v>1.6675821702303063E-2</v>
      </c>
      <c r="J927" s="6">
        <f t="shared" si="588"/>
        <v>1.67178121782167E-2</v>
      </c>
    </row>
    <row r="928" spans="1:10" x14ac:dyDescent="0.25">
      <c r="A928" s="11">
        <f t="shared" si="598"/>
        <v>1.6669847520951825E-2</v>
      </c>
      <c r="B928" s="6">
        <f t="shared" si="599"/>
        <v>5.558230604077842E-2</v>
      </c>
      <c r="C928" s="10">
        <f t="shared" si="600"/>
        <v>4.797193703122287E-5</v>
      </c>
      <c r="D928" s="6">
        <f t="shared" si="601"/>
        <v>1.6717819457983049E-2</v>
      </c>
      <c r="E928" s="6">
        <f t="shared" si="602"/>
        <v>1.3895721142116511E-2</v>
      </c>
      <c r="F928" s="10">
        <f t="shared" si="586"/>
        <v>4.1824760594331506E-5</v>
      </c>
      <c r="G928" s="10">
        <f t="shared" si="603"/>
        <v>4.2156247733127382E-5</v>
      </c>
      <c r="H928" s="10">
        <f t="shared" si="587"/>
        <v>4.1990504163729444E-5</v>
      </c>
      <c r="I928" s="6">
        <f t="shared" si="604"/>
        <v>1.6675821702303063E-2</v>
      </c>
      <c r="J928" s="6">
        <f t="shared" si="588"/>
        <v>1.6717812206466794E-2</v>
      </c>
    </row>
    <row r="929" spans="1:10" x14ac:dyDescent="0.25">
      <c r="A929" s="11">
        <f t="shared" si="598"/>
        <v>1.6669843895193697E-2</v>
      </c>
      <c r="B929" s="6">
        <f t="shared" si="599"/>
        <v>5.5582318130153657E-2</v>
      </c>
      <c r="C929" s="10">
        <f t="shared" si="600"/>
        <v>4.7971957899403846E-5</v>
      </c>
      <c r="D929" s="6">
        <f t="shared" si="601"/>
        <v>1.67178158530931E-2</v>
      </c>
      <c r="E929" s="6">
        <f t="shared" si="602"/>
        <v>1.3895718622712766E-2</v>
      </c>
      <c r="F929" s="10">
        <f t="shared" si="586"/>
        <v>4.1824788896798017E-5</v>
      </c>
      <c r="G929" s="10">
        <f t="shared" si="603"/>
        <v>4.2156247733127382E-5</v>
      </c>
      <c r="H929" s="10">
        <f t="shared" si="587"/>
        <v>4.1990518314962696E-5</v>
      </c>
      <c r="I929" s="6">
        <f t="shared" si="604"/>
        <v>1.6675821702303063E-2</v>
      </c>
      <c r="J929" s="6">
        <f t="shared" si="588"/>
        <v>1.6717812220618026E-2</v>
      </c>
    </row>
    <row r="930" spans="1:10" x14ac:dyDescent="0.25">
      <c r="A930" s="11">
        <f t="shared" si="598"/>
        <v>1.6669842078956158E-2</v>
      </c>
      <c r="B930" s="6">
        <f t="shared" si="599"/>
        <v>5.5582324186041407E-2</v>
      </c>
      <c r="C930" s="10">
        <f t="shared" si="600"/>
        <v>4.7971968352829243E-5</v>
      </c>
      <c r="D930" s="6">
        <f t="shared" si="601"/>
        <v>1.6717814047308988E-2</v>
      </c>
      <c r="E930" s="6">
        <f t="shared" si="602"/>
        <v>1.3895717360677146E-2</v>
      </c>
      <c r="F930" s="10">
        <f t="shared" si="586"/>
        <v>4.1824803074256988E-5</v>
      </c>
      <c r="G930" s="10">
        <f t="shared" si="603"/>
        <v>4.2156247733127382E-5</v>
      </c>
      <c r="H930" s="10">
        <f t="shared" si="587"/>
        <v>4.1990525403692188E-5</v>
      </c>
      <c r="I930" s="6">
        <f t="shared" si="604"/>
        <v>1.6675821702303063E-2</v>
      </c>
      <c r="J930" s="6">
        <f t="shared" si="588"/>
        <v>1.6717812227706755E-2</v>
      </c>
    </row>
    <row r="931" spans="1:10" x14ac:dyDescent="0.25">
      <c r="A931" s="11">
        <f t="shared" si="598"/>
        <v>1.6669841169155042E-2</v>
      </c>
      <c r="B931" s="6">
        <f t="shared" si="599"/>
        <v>5.5582327219595253E-2</v>
      </c>
      <c r="C931" s="10">
        <f t="shared" si="600"/>
        <v>4.7971973589226069E-5</v>
      </c>
      <c r="D931" s="6">
        <f t="shared" si="601"/>
        <v>1.6717813142744269E-2</v>
      </c>
      <c r="E931" s="6">
        <f t="shared" si="602"/>
        <v>1.3895716728490319E-2</v>
      </c>
      <c r="F931" s="10">
        <f t="shared" si="586"/>
        <v>4.1824810176121217E-5</v>
      </c>
      <c r="G931" s="10">
        <f t="shared" si="603"/>
        <v>4.2156247733127382E-5</v>
      </c>
      <c r="H931" s="10">
        <f t="shared" si="587"/>
        <v>4.1990528954624299E-5</v>
      </c>
      <c r="I931" s="6">
        <f t="shared" si="604"/>
        <v>1.6675821702303063E-2</v>
      </c>
      <c r="J931" s="6">
        <f t="shared" si="588"/>
        <v>1.6717812231257689E-2</v>
      </c>
    </row>
    <row r="932" spans="1:10" x14ac:dyDescent="0.25">
      <c r="A932" s="11">
        <f t="shared" si="598"/>
        <v>1.6669840713411752E-2</v>
      </c>
      <c r="B932" s="6">
        <f t="shared" si="599"/>
        <v>5.5582328739182216E-2</v>
      </c>
      <c r="C932" s="10">
        <f t="shared" si="600"/>
        <v>4.7971976212275166E-5</v>
      </c>
      <c r="D932" s="6">
        <f t="shared" si="601"/>
        <v>1.6717812689624027E-2</v>
      </c>
      <c r="E932" s="6">
        <f t="shared" si="602"/>
        <v>1.3895716411811318E-2</v>
      </c>
      <c r="F932" s="10">
        <f t="shared" si="586"/>
        <v>4.182481373363226E-5</v>
      </c>
      <c r="G932" s="10">
        <f t="shared" si="603"/>
        <v>4.2156247733127382E-5</v>
      </c>
      <c r="H932" s="10">
        <f t="shared" si="587"/>
        <v>4.1990530733379821E-5</v>
      </c>
      <c r="I932" s="6">
        <f t="shared" si="604"/>
        <v>1.6675821702303063E-2</v>
      </c>
      <c r="J932" s="6">
        <f t="shared" si="588"/>
        <v>1.6717812233036443E-2</v>
      </c>
    </row>
    <row r="933" spans="1:10" x14ac:dyDescent="0.25">
      <c r="A933" s="25">
        <f t="shared" si="598"/>
        <v>1.6669840485117958E-2</v>
      </c>
      <c r="B933" s="6">
        <f t="shared" si="599"/>
        <v>5.5582329500383304E-2</v>
      </c>
      <c r="C933" s="10">
        <f t="shared" si="600"/>
        <v>4.7971977526229496E-5</v>
      </c>
      <c r="D933" s="6">
        <f t="shared" si="601"/>
        <v>1.6717812462644189E-2</v>
      </c>
      <c r="E933" s="6">
        <f t="shared" si="602"/>
        <v>1.3895716253178482E-2</v>
      </c>
      <c r="F933" s="10">
        <f t="shared" si="586"/>
        <v>4.1824815515683207E-5</v>
      </c>
      <c r="G933" s="10">
        <f t="shared" si="603"/>
        <v>4.2156247733127382E-5</v>
      </c>
      <c r="H933" s="10">
        <f t="shared" si="587"/>
        <v>4.1990531624405294E-5</v>
      </c>
      <c r="I933" s="6">
        <f t="shared" si="604"/>
        <v>1.6675821702303063E-2</v>
      </c>
      <c r="J933" s="6">
        <f t="shared" si="588"/>
        <v>1.671781223392747E-2</v>
      </c>
    </row>
    <row r="935" spans="1:10" x14ac:dyDescent="0.25">
      <c r="A935" s="8" t="s">
        <v>82</v>
      </c>
      <c r="B935">
        <f>B902+1</f>
        <v>29</v>
      </c>
      <c r="C935" t="s">
        <v>83</v>
      </c>
      <c r="D935">
        <f>D$12/100</f>
        <v>1</v>
      </c>
      <c r="E935" t="s">
        <v>15</v>
      </c>
    </row>
    <row r="936" spans="1:10" x14ac:dyDescent="0.25">
      <c r="A936" s="4" t="s">
        <v>89</v>
      </c>
      <c r="B936" s="4" t="s">
        <v>86</v>
      </c>
      <c r="C936" s="4" t="s">
        <v>88</v>
      </c>
      <c r="D936" s="4" t="s">
        <v>91</v>
      </c>
      <c r="E936" s="4" t="s">
        <v>93</v>
      </c>
      <c r="F936" s="4" t="s">
        <v>95</v>
      </c>
      <c r="G936" s="4" t="s">
        <v>95</v>
      </c>
      <c r="H936" s="4" t="s">
        <v>97</v>
      </c>
      <c r="I936" s="4" t="s">
        <v>99</v>
      </c>
      <c r="J936" s="4" t="s">
        <v>99</v>
      </c>
    </row>
    <row r="937" spans="1:10" x14ac:dyDescent="0.25">
      <c r="A937" s="4" t="s">
        <v>84</v>
      </c>
      <c r="B937" s="4" t="s">
        <v>85</v>
      </c>
      <c r="C937" s="4" t="s">
        <v>87</v>
      </c>
      <c r="D937" s="4" t="s">
        <v>90</v>
      </c>
      <c r="E937" s="4" t="s">
        <v>92</v>
      </c>
      <c r="F937" s="4" t="s">
        <v>94</v>
      </c>
      <c r="G937" s="4" t="s">
        <v>28</v>
      </c>
      <c r="H937" s="4" t="s">
        <v>96</v>
      </c>
      <c r="I937" s="4" t="s">
        <v>32</v>
      </c>
      <c r="J937" s="4" t="s">
        <v>98</v>
      </c>
    </row>
    <row r="938" spans="1:10" x14ac:dyDescent="0.25">
      <c r="A938" s="4" t="s">
        <v>0</v>
      </c>
      <c r="B938" s="4" t="s">
        <v>22</v>
      </c>
      <c r="C938" s="4" t="s">
        <v>0</v>
      </c>
      <c r="D938" s="4" t="s">
        <v>0</v>
      </c>
      <c r="E938" s="4" t="s">
        <v>0</v>
      </c>
      <c r="F938" s="4" t="s">
        <v>20</v>
      </c>
      <c r="G938" s="4" t="s">
        <v>20</v>
      </c>
      <c r="H938" s="4" t="s">
        <v>0</v>
      </c>
      <c r="I938" s="4" t="s">
        <v>0</v>
      </c>
      <c r="J938" s="4" t="s">
        <v>0</v>
      </c>
    </row>
    <row r="939" spans="1:10" x14ac:dyDescent="0.25">
      <c r="A939" s="11">
        <f>A$27</f>
        <v>4.5999999999999999E-2</v>
      </c>
      <c r="B939" s="6">
        <f>$D$13/A939/0.167</f>
        <v>2.0142360142666429E-2</v>
      </c>
      <c r="C939" s="10">
        <f>B939^2/2/32.2</f>
        <v>6.2999172688956077E-6</v>
      </c>
      <c r="D939" s="6">
        <f>A939+C939</f>
        <v>4.6006299917268893E-2</v>
      </c>
      <c r="E939" s="6">
        <f>A939*0.167/(0.167+2*A939)</f>
        <v>2.966023166023166E-2</v>
      </c>
      <c r="F939" s="10">
        <f t="shared" ref="F939:F966" si="605">$D$15^2*B939^2/($D$14^2*E939^1.333)</f>
        <v>1.9990924920768716E-6</v>
      </c>
      <c r="G939" s="10">
        <f>F933</f>
        <v>4.1824815515683207E-5</v>
      </c>
      <c r="H939" s="10">
        <f>((G939+F939)/2)*D$23</f>
        <v>2.1911954003880038E-5</v>
      </c>
      <c r="I939" s="6">
        <f>D933</f>
        <v>1.6717812462644189E-2</v>
      </c>
      <c r="J939" s="6">
        <f>H939+I939</f>
        <v>1.6739724416648068E-2</v>
      </c>
    </row>
    <row r="940" spans="1:10" x14ac:dyDescent="0.25">
      <c r="A940" s="11">
        <f>A939+(J939-D939)/2</f>
        <v>3.1366712249689586E-2</v>
      </c>
      <c r="B940" s="6">
        <f>$D$13/A940/0.167</f>
        <v>2.9539231245755606E-2</v>
      </c>
      <c r="C940" s="10">
        <f>B940^2/2/32.2</f>
        <v>1.3549164325935158E-5</v>
      </c>
      <c r="D940" s="6">
        <f>A940+C940</f>
        <v>3.1380261414015523E-2</v>
      </c>
      <c r="E940" s="6">
        <f>A940*0.167/(0.167+2*A940)</f>
        <v>2.280138798745986E-2</v>
      </c>
      <c r="F940" s="10">
        <f t="shared" si="605"/>
        <v>6.1045944792288132E-6</v>
      </c>
      <c r="G940" s="10">
        <f>G939</f>
        <v>4.1824815515683207E-5</v>
      </c>
      <c r="H940" s="10">
        <f t="shared" ref="H940:H966" si="606">((G940+F940)/2)*D$23</f>
        <v>2.3964704997456009E-5</v>
      </c>
      <c r="I940" s="6">
        <f>I939</f>
        <v>1.6717812462644189E-2</v>
      </c>
      <c r="J940" s="6">
        <f t="shared" ref="J940:J966" si="607">H940+I940</f>
        <v>1.6741777167641646E-2</v>
      </c>
    </row>
    <row r="941" spans="1:10" x14ac:dyDescent="0.25">
      <c r="A941" s="11">
        <f t="shared" ref="A941:A953" si="608">A940+(J940-D940)/2</f>
        <v>2.404747012650265E-2</v>
      </c>
      <c r="B941" s="6">
        <f t="shared" ref="B941:B953" si="609">$D$13/A941/0.167</f>
        <v>3.8529980978810288E-2</v>
      </c>
      <c r="C941" s="10">
        <f t="shared" ref="C941:C953" si="610">B941^2/2/32.2</f>
        <v>2.305216512775594E-5</v>
      </c>
      <c r="D941" s="6">
        <f t="shared" ref="D941:D953" si="611">A941+C941</f>
        <v>2.4070522291630404E-2</v>
      </c>
      <c r="E941" s="6">
        <f t="shared" ref="E941:E953" si="612">A941*0.167/(0.167+2*A941)</f>
        <v>1.8670488047753286E-2</v>
      </c>
      <c r="F941" s="10">
        <f t="shared" si="605"/>
        <v>1.3557134819627908E-5</v>
      </c>
      <c r="G941" s="10">
        <f t="shared" ref="G941:G953" si="613">G940</f>
        <v>4.1824815515683207E-5</v>
      </c>
      <c r="H941" s="10">
        <f t="shared" ref="H941:H953" si="614">((G941+F941)/2)*D$23</f>
        <v>2.7690975167655557E-5</v>
      </c>
      <c r="I941" s="6">
        <f t="shared" ref="I941:I953" si="615">I940</f>
        <v>1.6717812462644189E-2</v>
      </c>
      <c r="J941" s="6">
        <f t="shared" ref="J941:J953" si="616">H941+I941</f>
        <v>1.6745503437811844E-2</v>
      </c>
    </row>
    <row r="942" spans="1:10" x14ac:dyDescent="0.25">
      <c r="A942" s="11">
        <f t="shared" si="608"/>
        <v>2.038496069959337E-2</v>
      </c>
      <c r="B942" s="6">
        <f t="shared" si="609"/>
        <v>4.54525559414563E-2</v>
      </c>
      <c r="C942" s="10">
        <f t="shared" si="610"/>
        <v>3.2079733565391525E-5</v>
      </c>
      <c r="D942" s="6">
        <f t="shared" si="611"/>
        <v>2.041704043315876E-2</v>
      </c>
      <c r="E942" s="6">
        <f t="shared" si="612"/>
        <v>1.6384895435809788E-2</v>
      </c>
      <c r="F942" s="10">
        <f t="shared" si="605"/>
        <v>2.2453499456411759E-5</v>
      </c>
      <c r="G942" s="10">
        <f t="shared" si="613"/>
        <v>4.1824815515683207E-5</v>
      </c>
      <c r="H942" s="10">
        <f t="shared" si="614"/>
        <v>3.2139157486047483E-5</v>
      </c>
      <c r="I942" s="6">
        <f t="shared" si="615"/>
        <v>1.6717812462644189E-2</v>
      </c>
      <c r="J942" s="6">
        <f t="shared" si="616"/>
        <v>1.6749951620130238E-2</v>
      </c>
    </row>
    <row r="943" spans="1:10" x14ac:dyDescent="0.25">
      <c r="A943" s="11">
        <f t="shared" si="608"/>
        <v>1.8551416293079111E-2</v>
      </c>
      <c r="B943" s="6">
        <f t="shared" si="609"/>
        <v>4.9944896493337755E-2</v>
      </c>
      <c r="C943" s="10">
        <f t="shared" si="610"/>
        <v>3.8734358474071762E-5</v>
      </c>
      <c r="D943" s="6">
        <f t="shared" si="611"/>
        <v>1.8590150651553183E-2</v>
      </c>
      <c r="E943" s="6">
        <f t="shared" si="612"/>
        <v>1.517904715818391E-2</v>
      </c>
      <c r="F943" s="10">
        <f t="shared" si="605"/>
        <v>3.0019547202366222E-5</v>
      </c>
      <c r="G943" s="10">
        <f t="shared" si="613"/>
        <v>4.1824815515683207E-5</v>
      </c>
      <c r="H943" s="10">
        <f t="shared" si="614"/>
        <v>3.5922181359024714E-5</v>
      </c>
      <c r="I943" s="6">
        <f t="shared" si="615"/>
        <v>1.6717812462644189E-2</v>
      </c>
      <c r="J943" s="6">
        <f t="shared" si="616"/>
        <v>1.6753734644003215E-2</v>
      </c>
    </row>
    <row r="944" spans="1:10" x14ac:dyDescent="0.25">
      <c r="A944" s="11">
        <f t="shared" si="608"/>
        <v>1.7633208289304127E-2</v>
      </c>
      <c r="B944" s="6">
        <f t="shared" si="609"/>
        <v>5.254565994803552E-2</v>
      </c>
      <c r="C944" s="10">
        <f t="shared" si="610"/>
        <v>4.2873390984077391E-5</v>
      </c>
      <c r="D944" s="6">
        <f t="shared" si="611"/>
        <v>1.7676081680288204E-2</v>
      </c>
      <c r="E944" s="6">
        <f t="shared" si="612"/>
        <v>1.4558747982611099E-2</v>
      </c>
      <c r="F944" s="10">
        <f t="shared" si="605"/>
        <v>3.5127739764768734E-5</v>
      </c>
      <c r="G944" s="10">
        <f t="shared" si="613"/>
        <v>4.1824815515683207E-5</v>
      </c>
      <c r="H944" s="10">
        <f t="shared" si="614"/>
        <v>3.847627764022597E-5</v>
      </c>
      <c r="I944" s="6">
        <f t="shared" si="615"/>
        <v>1.6717812462644189E-2</v>
      </c>
      <c r="J944" s="6">
        <f t="shared" si="616"/>
        <v>1.6756288740284415E-2</v>
      </c>
    </row>
    <row r="945" spans="1:10" x14ac:dyDescent="0.25">
      <c r="A945" s="11">
        <f t="shared" si="608"/>
        <v>1.7173311819302234E-2</v>
      </c>
      <c r="B945" s="6">
        <f t="shared" si="609"/>
        <v>5.3952817971967749E-2</v>
      </c>
      <c r="C945" s="10">
        <f t="shared" si="610"/>
        <v>4.5200412532861584E-5</v>
      </c>
      <c r="D945" s="6">
        <f t="shared" si="611"/>
        <v>1.7218512231835095E-2</v>
      </c>
      <c r="E945" s="6">
        <f t="shared" si="612"/>
        <v>1.4243810112113538E-2</v>
      </c>
      <c r="F945" s="10">
        <f t="shared" si="605"/>
        <v>3.8129877388029215E-5</v>
      </c>
      <c r="G945" s="10">
        <f t="shared" si="613"/>
        <v>4.1824815515683207E-5</v>
      </c>
      <c r="H945" s="10">
        <f t="shared" si="614"/>
        <v>3.9977346451856211E-5</v>
      </c>
      <c r="I945" s="6">
        <f t="shared" si="615"/>
        <v>1.6717812462644189E-2</v>
      </c>
      <c r="J945" s="6">
        <f t="shared" si="616"/>
        <v>1.6757789809096046E-2</v>
      </c>
    </row>
    <row r="946" spans="1:10" x14ac:dyDescent="0.25">
      <c r="A946" s="11">
        <f t="shared" si="608"/>
        <v>1.6942950607932709E-2</v>
      </c>
      <c r="B946" s="6">
        <f t="shared" si="609"/>
        <v>5.4686375944981193E-2</v>
      </c>
      <c r="C946" s="10">
        <f t="shared" si="610"/>
        <v>4.643788375769903E-5</v>
      </c>
      <c r="D946" s="6">
        <f t="shared" si="611"/>
        <v>1.6989388491690408E-2</v>
      </c>
      <c r="E946" s="6">
        <f t="shared" si="612"/>
        <v>1.408497427843034E-2</v>
      </c>
      <c r="F946" s="10">
        <f t="shared" si="605"/>
        <v>3.9763746498349455E-5</v>
      </c>
      <c r="G946" s="10">
        <f t="shared" si="613"/>
        <v>4.1824815515683207E-5</v>
      </c>
      <c r="H946" s="10">
        <f t="shared" si="614"/>
        <v>4.0794281007016331E-5</v>
      </c>
      <c r="I946" s="6">
        <f t="shared" si="615"/>
        <v>1.6717812462644189E-2</v>
      </c>
      <c r="J946" s="6">
        <f t="shared" si="616"/>
        <v>1.6758606743651205E-2</v>
      </c>
    </row>
    <row r="947" spans="1:10" x14ac:dyDescent="0.25">
      <c r="A947" s="11">
        <f t="shared" si="608"/>
        <v>1.682755973391311E-2</v>
      </c>
      <c r="B947" s="6">
        <f t="shared" si="609"/>
        <v>5.5061374389024052E-2</v>
      </c>
      <c r="C947" s="10">
        <f t="shared" si="610"/>
        <v>4.7076940211308597E-5</v>
      </c>
      <c r="D947" s="6">
        <f t="shared" si="611"/>
        <v>1.6874636674124418E-2</v>
      </c>
      <c r="E947" s="6">
        <f t="shared" si="612"/>
        <v>1.4005137187711215E-2</v>
      </c>
      <c r="F947" s="10">
        <f t="shared" si="605"/>
        <v>4.061756360445085E-5</v>
      </c>
      <c r="G947" s="10">
        <f t="shared" si="613"/>
        <v>4.1824815515683207E-5</v>
      </c>
      <c r="H947" s="10">
        <f t="shared" si="614"/>
        <v>4.1221189560067029E-5</v>
      </c>
      <c r="I947" s="6">
        <f t="shared" si="615"/>
        <v>1.6717812462644189E-2</v>
      </c>
      <c r="J947" s="6">
        <f t="shared" si="616"/>
        <v>1.6759033652204255E-2</v>
      </c>
    </row>
    <row r="948" spans="1:10" x14ac:dyDescent="0.25">
      <c r="A948" s="11">
        <f t="shared" si="608"/>
        <v>1.6769758222953027E-2</v>
      </c>
      <c r="B948" s="6">
        <f t="shared" si="609"/>
        <v>5.5251158319890054E-2</v>
      </c>
      <c r="C948" s="10">
        <f t="shared" si="610"/>
        <v>4.7402026330583165E-5</v>
      </c>
      <c r="D948" s="6">
        <f t="shared" si="611"/>
        <v>1.6817160249283609E-2</v>
      </c>
      <c r="E948" s="6">
        <f t="shared" si="612"/>
        <v>1.3965076174842486E-2</v>
      </c>
      <c r="F948" s="10">
        <f t="shared" si="605"/>
        <v>4.1054510495381282E-5</v>
      </c>
      <c r="G948" s="10">
        <f t="shared" si="613"/>
        <v>4.1824815515683207E-5</v>
      </c>
      <c r="H948" s="10">
        <f t="shared" si="614"/>
        <v>4.1439663005532244E-5</v>
      </c>
      <c r="I948" s="6">
        <f t="shared" si="615"/>
        <v>1.6717812462644189E-2</v>
      </c>
      <c r="J948" s="6">
        <f t="shared" si="616"/>
        <v>1.6759252125649722E-2</v>
      </c>
    </row>
    <row r="949" spans="1:10" x14ac:dyDescent="0.25">
      <c r="A949" s="11">
        <f t="shared" si="608"/>
        <v>1.6740804161136082E-2</v>
      </c>
      <c r="B949" s="6">
        <f t="shared" si="609"/>
        <v>5.5346717973897938E-2</v>
      </c>
      <c r="C949" s="10">
        <f t="shared" si="610"/>
        <v>4.7566136498170756E-5</v>
      </c>
      <c r="D949" s="6">
        <f t="shared" si="611"/>
        <v>1.6788370297634251E-2</v>
      </c>
      <c r="E949" s="6">
        <f t="shared" si="612"/>
        <v>1.3944991355095492E-2</v>
      </c>
      <c r="F949" s="10">
        <f t="shared" si="605"/>
        <v>4.1275757604243216E-5</v>
      </c>
      <c r="G949" s="10">
        <f t="shared" si="613"/>
        <v>4.1824815515683207E-5</v>
      </c>
      <c r="H949" s="10">
        <f t="shared" si="614"/>
        <v>4.1550286559963211E-5</v>
      </c>
      <c r="I949" s="6">
        <f t="shared" si="615"/>
        <v>1.6717812462644189E-2</v>
      </c>
      <c r="J949" s="6">
        <f t="shared" si="616"/>
        <v>1.6759362749204153E-2</v>
      </c>
    </row>
    <row r="950" spans="1:10" x14ac:dyDescent="0.25">
      <c r="A950" s="11">
        <f t="shared" si="608"/>
        <v>1.6726300386921033E-2</v>
      </c>
      <c r="B950" s="6">
        <f t="shared" si="609"/>
        <v>5.5394710433824414E-2</v>
      </c>
      <c r="C950" s="10">
        <f t="shared" si="610"/>
        <v>4.7648663727441852E-5</v>
      </c>
      <c r="D950" s="6">
        <f t="shared" si="611"/>
        <v>1.6773949050648475E-2</v>
      </c>
      <c r="E950" s="6">
        <f t="shared" si="612"/>
        <v>1.3934926031552499E-2</v>
      </c>
      <c r="F950" s="10">
        <f t="shared" si="605"/>
        <v>4.1387186635457315E-5</v>
      </c>
      <c r="G950" s="10">
        <f t="shared" si="613"/>
        <v>4.1824815515683207E-5</v>
      </c>
      <c r="H950" s="10">
        <f t="shared" si="614"/>
        <v>4.1606001075570264E-5</v>
      </c>
      <c r="I950" s="6">
        <f t="shared" si="615"/>
        <v>1.6717812462644189E-2</v>
      </c>
      <c r="J950" s="6">
        <f t="shared" si="616"/>
        <v>1.6759418463719759E-2</v>
      </c>
    </row>
    <row r="951" spans="1:10" x14ac:dyDescent="0.25">
      <c r="A951" s="11">
        <f t="shared" si="608"/>
        <v>1.6719035093456673E-2</v>
      </c>
      <c r="B951" s="6">
        <f t="shared" si="609"/>
        <v>5.541878232705421E-2</v>
      </c>
      <c r="C951" s="10">
        <f t="shared" si="610"/>
        <v>4.7690084388407082E-5</v>
      </c>
      <c r="D951" s="6">
        <f t="shared" si="611"/>
        <v>1.6766725177845079E-2</v>
      </c>
      <c r="E951" s="6">
        <f t="shared" si="612"/>
        <v>1.3929882970852712E-2</v>
      </c>
      <c r="F951" s="10">
        <f t="shared" si="605"/>
        <v>4.1443155780126838E-5</v>
      </c>
      <c r="G951" s="10">
        <f t="shared" si="613"/>
        <v>4.1824815515683207E-5</v>
      </c>
      <c r="H951" s="10">
        <f t="shared" si="614"/>
        <v>4.1633985647905022E-5</v>
      </c>
      <c r="I951" s="6">
        <f t="shared" si="615"/>
        <v>1.6717812462644189E-2</v>
      </c>
      <c r="J951" s="6">
        <f t="shared" si="616"/>
        <v>1.6759446448292095E-2</v>
      </c>
    </row>
    <row r="952" spans="1:10" x14ac:dyDescent="0.25">
      <c r="A952" s="11">
        <f t="shared" si="608"/>
        <v>1.671539572868018E-2</v>
      </c>
      <c r="B952" s="6">
        <f t="shared" si="609"/>
        <v>5.5430848398814098E-2</v>
      </c>
      <c r="C952" s="10">
        <f t="shared" si="610"/>
        <v>4.7710853326278124E-5</v>
      </c>
      <c r="D952" s="6">
        <f t="shared" si="611"/>
        <v>1.6763106582006457E-2</v>
      </c>
      <c r="E952" s="6">
        <f t="shared" si="612"/>
        <v>1.3927356502423669E-2</v>
      </c>
      <c r="F952" s="10">
        <f t="shared" si="605"/>
        <v>4.1471230254302573E-5</v>
      </c>
      <c r="G952" s="10">
        <f t="shared" si="613"/>
        <v>4.1824815515683207E-5</v>
      </c>
      <c r="H952" s="10">
        <f t="shared" si="614"/>
        <v>4.164802288499289E-5</v>
      </c>
      <c r="I952" s="6">
        <f t="shared" si="615"/>
        <v>1.6717812462644189E-2</v>
      </c>
      <c r="J952" s="6">
        <f t="shared" si="616"/>
        <v>1.6759460485529183E-2</v>
      </c>
    </row>
    <row r="953" spans="1:10" x14ac:dyDescent="0.25">
      <c r="A953" s="11">
        <f t="shared" si="608"/>
        <v>1.6713572680441543E-2</v>
      </c>
      <c r="B953" s="6">
        <f t="shared" si="609"/>
        <v>5.5436894569340998E-2</v>
      </c>
      <c r="C953" s="10">
        <f t="shared" si="610"/>
        <v>4.77212621039166E-5</v>
      </c>
      <c r="D953" s="6">
        <f t="shared" si="611"/>
        <v>1.6761293942545458E-2</v>
      </c>
      <c r="E953" s="6">
        <f t="shared" si="612"/>
        <v>1.3926090862632639E-2</v>
      </c>
      <c r="F953" s="10">
        <f t="shared" si="605"/>
        <v>4.1485303041029391E-5</v>
      </c>
      <c r="G953" s="10">
        <f t="shared" si="613"/>
        <v>4.1824815515683207E-5</v>
      </c>
      <c r="H953" s="10">
        <f t="shared" si="614"/>
        <v>4.1655059278356299E-5</v>
      </c>
      <c r="I953" s="6">
        <f t="shared" si="615"/>
        <v>1.6717812462644189E-2</v>
      </c>
      <c r="J953" s="6">
        <f t="shared" si="616"/>
        <v>1.6759467521922543E-2</v>
      </c>
    </row>
    <row r="954" spans="1:10" x14ac:dyDescent="0.25">
      <c r="A954" s="11">
        <f t="shared" ref="A954:A966" si="617">A953+(J953-D953)/2</f>
        <v>1.6712659470130085E-2</v>
      </c>
      <c r="B954" s="6">
        <f t="shared" ref="B954:B966" si="618">$D$13/A954/0.167</f>
        <v>5.5439923742755699E-2</v>
      </c>
      <c r="C954" s="10">
        <f t="shared" ref="C954:C966" si="619">B954^2/2/32.2</f>
        <v>4.7726477400660978E-5</v>
      </c>
      <c r="D954" s="6">
        <f t="shared" ref="D954:D966" si="620">A954+C954</f>
        <v>1.6760385947530747E-2</v>
      </c>
      <c r="E954" s="6">
        <f t="shared" ref="E954:E966" si="621">A954*0.167/(0.167+2*A954)</f>
        <v>1.3925456854798015E-2</v>
      </c>
      <c r="F954" s="10">
        <f t="shared" si="605"/>
        <v>4.1492354857473235E-5</v>
      </c>
      <c r="G954" s="10">
        <f t="shared" ref="G954:G966" si="622">G953</f>
        <v>4.1824815515683207E-5</v>
      </c>
      <c r="H954" s="10">
        <f t="shared" si="606"/>
        <v>4.1658585186578218E-5</v>
      </c>
      <c r="I954" s="6">
        <f t="shared" ref="I954:I966" si="623">I953</f>
        <v>1.6717812462644189E-2</v>
      </c>
      <c r="J954" s="6">
        <f t="shared" si="607"/>
        <v>1.6759471047830769E-2</v>
      </c>
    </row>
    <row r="955" spans="1:10" x14ac:dyDescent="0.25">
      <c r="A955" s="11">
        <f t="shared" si="617"/>
        <v>1.6712202020280096E-2</v>
      </c>
      <c r="B955" s="6">
        <f t="shared" si="618"/>
        <v>5.5441441255814052E-2</v>
      </c>
      <c r="C955" s="10">
        <f t="shared" si="619"/>
        <v>4.7729090194439126E-5</v>
      </c>
      <c r="D955" s="6">
        <f t="shared" si="620"/>
        <v>1.6759931110474535E-2</v>
      </c>
      <c r="E955" s="6">
        <f t="shared" si="621"/>
        <v>1.3925139260097138E-2</v>
      </c>
      <c r="F955" s="10">
        <f t="shared" si="605"/>
        <v>4.1495887892542775E-5</v>
      </c>
      <c r="G955" s="10">
        <f t="shared" si="622"/>
        <v>4.1824815515683207E-5</v>
      </c>
      <c r="H955" s="10">
        <f t="shared" si="606"/>
        <v>4.1660351704112994E-5</v>
      </c>
      <c r="I955" s="6">
        <f t="shared" si="623"/>
        <v>1.6717812462644189E-2</v>
      </c>
      <c r="J955" s="6">
        <f t="shared" si="607"/>
        <v>1.6759472814348302E-2</v>
      </c>
    </row>
    <row r="956" spans="1:10" x14ac:dyDescent="0.25">
      <c r="A956" s="11">
        <f t="shared" si="617"/>
        <v>1.6711972872216978E-2</v>
      </c>
      <c r="B956" s="6">
        <f t="shared" si="618"/>
        <v>5.5442201447263459E-2</v>
      </c>
      <c r="C956" s="10">
        <f t="shared" si="619"/>
        <v>4.7730399088803453E-5</v>
      </c>
      <c r="D956" s="6">
        <f t="shared" si="620"/>
        <v>1.6759703271305781E-2</v>
      </c>
      <c r="E956" s="6">
        <f t="shared" si="621"/>
        <v>1.3924980167883671E-2</v>
      </c>
      <c r="F956" s="10">
        <f t="shared" si="605"/>
        <v>4.1497657829724544E-5</v>
      </c>
      <c r="G956" s="10">
        <f t="shared" si="622"/>
        <v>4.1824815515683207E-5</v>
      </c>
      <c r="H956" s="10">
        <f t="shared" si="606"/>
        <v>4.1661236672703875E-5</v>
      </c>
      <c r="I956" s="6">
        <f t="shared" si="623"/>
        <v>1.6717812462644189E-2</v>
      </c>
      <c r="J956" s="6">
        <f t="shared" si="607"/>
        <v>1.6759473699316893E-2</v>
      </c>
    </row>
    <row r="957" spans="1:10" x14ac:dyDescent="0.25">
      <c r="A957" s="11">
        <f t="shared" si="617"/>
        <v>1.6711858086222532E-2</v>
      </c>
      <c r="B957" s="6">
        <f t="shared" si="618"/>
        <v>5.5442582254005272E-2</v>
      </c>
      <c r="C957" s="10">
        <f t="shared" si="619"/>
        <v>4.7731054766958696E-5</v>
      </c>
      <c r="D957" s="6">
        <f t="shared" si="620"/>
        <v>1.6759589140989489E-2</v>
      </c>
      <c r="E957" s="6">
        <f t="shared" si="621"/>
        <v>1.3924900474342479E-2</v>
      </c>
      <c r="F957" s="10">
        <f t="shared" si="605"/>
        <v>4.1498544473561189E-5</v>
      </c>
      <c r="G957" s="10">
        <f t="shared" si="622"/>
        <v>4.1824815515683207E-5</v>
      </c>
      <c r="H957" s="10">
        <f t="shared" si="606"/>
        <v>4.1661679994622194E-5</v>
      </c>
      <c r="I957" s="6">
        <f t="shared" si="623"/>
        <v>1.6717812462644189E-2</v>
      </c>
      <c r="J957" s="6">
        <f t="shared" si="607"/>
        <v>1.675947414263881E-2</v>
      </c>
    </row>
    <row r="958" spans="1:10" x14ac:dyDescent="0.25">
      <c r="A958" s="11">
        <f t="shared" si="617"/>
        <v>1.6711800587047194E-2</v>
      </c>
      <c r="B958" s="6">
        <f t="shared" si="618"/>
        <v>5.5442773011592499E-2</v>
      </c>
      <c r="C958" s="10">
        <f t="shared" si="619"/>
        <v>4.7731383217623745E-5</v>
      </c>
      <c r="D958" s="6">
        <f t="shared" si="620"/>
        <v>1.6759531970264818E-2</v>
      </c>
      <c r="E958" s="6">
        <f t="shared" si="621"/>
        <v>1.3924860553785985E-2</v>
      </c>
      <c r="F958" s="10">
        <f t="shared" si="605"/>
        <v>4.1498988625180657E-5</v>
      </c>
      <c r="G958" s="10">
        <f t="shared" si="622"/>
        <v>4.1824815515683207E-5</v>
      </c>
      <c r="H958" s="10">
        <f t="shared" si="606"/>
        <v>4.1661902070431935E-5</v>
      </c>
      <c r="I958" s="6">
        <f t="shared" si="623"/>
        <v>1.6717812462644189E-2</v>
      </c>
      <c r="J958" s="6">
        <f t="shared" si="607"/>
        <v>1.675947436471462E-2</v>
      </c>
    </row>
    <row r="959" spans="1:10" x14ac:dyDescent="0.25">
      <c r="A959" s="11">
        <f t="shared" si="617"/>
        <v>1.6711771784272095E-2</v>
      </c>
      <c r="B959" s="6">
        <f t="shared" si="618"/>
        <v>5.5442868567332632E-2</v>
      </c>
      <c r="C959" s="10">
        <f t="shared" si="619"/>
        <v>4.7731547748051561E-5</v>
      </c>
      <c r="D959" s="6">
        <f t="shared" si="620"/>
        <v>1.6759503332020146E-2</v>
      </c>
      <c r="E959" s="6">
        <f t="shared" si="621"/>
        <v>1.3924840556563522E-2</v>
      </c>
      <c r="F959" s="10">
        <f t="shared" si="605"/>
        <v>4.1499211114231664E-5</v>
      </c>
      <c r="G959" s="10">
        <f t="shared" si="622"/>
        <v>4.1824815515683207E-5</v>
      </c>
      <c r="H959" s="10">
        <f t="shared" si="606"/>
        <v>4.1662013314957435E-5</v>
      </c>
      <c r="I959" s="6">
        <f t="shared" si="623"/>
        <v>1.6717812462644189E-2</v>
      </c>
      <c r="J959" s="6">
        <f t="shared" si="607"/>
        <v>1.6759474475959147E-2</v>
      </c>
    </row>
    <row r="960" spans="1:10" x14ac:dyDescent="0.25">
      <c r="A960" s="11">
        <f t="shared" si="617"/>
        <v>1.6711757356241596E-2</v>
      </c>
      <c r="B960" s="6">
        <f t="shared" si="618"/>
        <v>5.5442916433716856E-2</v>
      </c>
      <c r="C960" s="10">
        <f t="shared" si="619"/>
        <v>4.7731630165778108E-5</v>
      </c>
      <c r="D960" s="6">
        <f t="shared" si="620"/>
        <v>1.6759488986407375E-2</v>
      </c>
      <c r="E960" s="6">
        <f t="shared" si="621"/>
        <v>1.392483053945027E-2</v>
      </c>
      <c r="F960" s="10">
        <f t="shared" si="605"/>
        <v>4.1499322565163677E-5</v>
      </c>
      <c r="G960" s="10">
        <f t="shared" si="622"/>
        <v>4.1824815515683207E-5</v>
      </c>
      <c r="H960" s="10">
        <f t="shared" si="606"/>
        <v>4.1662069040423439E-5</v>
      </c>
      <c r="I960" s="6">
        <f t="shared" si="623"/>
        <v>1.6717812462644189E-2</v>
      </c>
      <c r="J960" s="6">
        <f t="shared" si="607"/>
        <v>1.6759474531684613E-2</v>
      </c>
    </row>
    <row r="961" spans="1:10" x14ac:dyDescent="0.25">
      <c r="A961" s="11">
        <f t="shared" si="617"/>
        <v>1.6711750128880216E-2</v>
      </c>
      <c r="B961" s="6">
        <f t="shared" si="618"/>
        <v>5.5442940411217119E-2</v>
      </c>
      <c r="C961" s="10">
        <f t="shared" si="619"/>
        <v>4.7731671450959192E-5</v>
      </c>
      <c r="D961" s="6">
        <f t="shared" si="620"/>
        <v>1.6759481800331176E-2</v>
      </c>
      <c r="E961" s="6">
        <f t="shared" si="621"/>
        <v>1.3924825521626589E-2</v>
      </c>
      <c r="F961" s="10">
        <f t="shared" si="605"/>
        <v>4.1499378393874147E-5</v>
      </c>
      <c r="G961" s="10">
        <f t="shared" si="622"/>
        <v>4.1824815515683207E-5</v>
      </c>
      <c r="H961" s="10">
        <f t="shared" si="606"/>
        <v>4.1662096954778673E-5</v>
      </c>
      <c r="I961" s="6">
        <f t="shared" si="623"/>
        <v>1.6717812462644189E-2</v>
      </c>
      <c r="J961" s="6">
        <f t="shared" si="607"/>
        <v>1.6759474559598968E-2</v>
      </c>
    </row>
    <row r="962" spans="1:10" x14ac:dyDescent="0.25">
      <c r="A962" s="11">
        <f t="shared" si="617"/>
        <v>1.6711746508514112E-2</v>
      </c>
      <c r="B962" s="6">
        <f t="shared" si="618"/>
        <v>5.5442952422154572E-2</v>
      </c>
      <c r="C962" s="10">
        <f t="shared" si="619"/>
        <v>4.7731692131759242E-5</v>
      </c>
      <c r="D962" s="6">
        <f t="shared" si="620"/>
        <v>1.6759478200645873E-2</v>
      </c>
      <c r="E962" s="6">
        <f t="shared" si="621"/>
        <v>1.3924823008072922E-2</v>
      </c>
      <c r="F962" s="10">
        <f t="shared" si="605"/>
        <v>4.1499406359909647E-5</v>
      </c>
      <c r="G962" s="10">
        <f t="shared" si="622"/>
        <v>4.1824815515683207E-5</v>
      </c>
      <c r="H962" s="10">
        <f t="shared" si="606"/>
        <v>4.1662110937796427E-5</v>
      </c>
      <c r="I962" s="6">
        <f t="shared" si="623"/>
        <v>1.6717812462644189E-2</v>
      </c>
      <c r="J962" s="6">
        <f t="shared" si="607"/>
        <v>1.6759474573581984E-2</v>
      </c>
    </row>
    <row r="963" spans="1:10" x14ac:dyDescent="0.25">
      <c r="A963" s="11">
        <f t="shared" si="617"/>
        <v>1.671174469498217E-2</v>
      </c>
      <c r="B963" s="6">
        <f t="shared" si="618"/>
        <v>5.5442958438735555E-2</v>
      </c>
      <c r="C963" s="10">
        <f t="shared" si="619"/>
        <v>4.7731702491294378E-5</v>
      </c>
      <c r="D963" s="6">
        <f t="shared" si="620"/>
        <v>1.6759476397473463E-2</v>
      </c>
      <c r="E963" s="6">
        <f t="shared" si="621"/>
        <v>1.3924821748970943E-2</v>
      </c>
      <c r="F963" s="10">
        <f t="shared" si="605"/>
        <v>4.1499420368805876E-5</v>
      </c>
      <c r="G963" s="10">
        <f t="shared" si="622"/>
        <v>4.1824815515683207E-5</v>
      </c>
      <c r="H963" s="10">
        <f t="shared" si="606"/>
        <v>4.1662117942244541E-5</v>
      </c>
      <c r="I963" s="6">
        <f t="shared" si="623"/>
        <v>1.6717812462644189E-2</v>
      </c>
      <c r="J963" s="6">
        <f t="shared" si="607"/>
        <v>1.6759474580586433E-2</v>
      </c>
    </row>
    <row r="964" spans="1:10" x14ac:dyDescent="0.25">
      <c r="A964" s="11">
        <f t="shared" si="617"/>
        <v>1.6711743786538655E-2</v>
      </c>
      <c r="B964" s="6">
        <f t="shared" si="618"/>
        <v>5.5442961452591956E-2</v>
      </c>
      <c r="C964" s="10">
        <f t="shared" si="619"/>
        <v>4.7731707680645923E-5</v>
      </c>
      <c r="D964" s="6">
        <f t="shared" si="620"/>
        <v>1.67594754942193E-2</v>
      </c>
      <c r="E964" s="6">
        <f t="shared" si="621"/>
        <v>1.3924821118255248E-2</v>
      </c>
      <c r="F964" s="10">
        <f t="shared" si="605"/>
        <v>4.1499427386214794E-5</v>
      </c>
      <c r="G964" s="10">
        <f t="shared" si="622"/>
        <v>4.1824815515683207E-5</v>
      </c>
      <c r="H964" s="10">
        <f t="shared" si="606"/>
        <v>4.1662121450948997E-5</v>
      </c>
      <c r="I964" s="6">
        <f t="shared" si="623"/>
        <v>1.6717812462644189E-2</v>
      </c>
      <c r="J964" s="6">
        <f t="shared" si="607"/>
        <v>1.6759474584095137E-2</v>
      </c>
    </row>
    <row r="965" spans="1:10" x14ac:dyDescent="0.25">
      <c r="A965" s="11">
        <f t="shared" si="617"/>
        <v>1.6711743331476573E-2</v>
      </c>
      <c r="B965" s="6">
        <f t="shared" si="618"/>
        <v>5.5442962962308148E-2</v>
      </c>
      <c r="C965" s="10">
        <f t="shared" si="619"/>
        <v>4.7731710280122249E-5</v>
      </c>
      <c r="D965" s="6">
        <f t="shared" si="620"/>
        <v>1.6759475041756695E-2</v>
      </c>
      <c r="E965" s="6">
        <f t="shared" si="621"/>
        <v>1.3924820802313977E-2</v>
      </c>
      <c r="F965" s="10">
        <f t="shared" si="605"/>
        <v>4.1499430901411087E-5</v>
      </c>
      <c r="G965" s="10">
        <f t="shared" si="622"/>
        <v>4.1824815515683207E-5</v>
      </c>
      <c r="H965" s="10">
        <f t="shared" si="606"/>
        <v>4.1662123208547147E-5</v>
      </c>
      <c r="I965" s="6">
        <f t="shared" si="623"/>
        <v>1.6717812462644189E-2</v>
      </c>
      <c r="J965" s="6">
        <f t="shared" si="607"/>
        <v>1.6759474585852738E-2</v>
      </c>
    </row>
    <row r="966" spans="1:10" x14ac:dyDescent="0.25">
      <c r="A966" s="25">
        <f t="shared" si="617"/>
        <v>1.6711743103524593E-2</v>
      </c>
      <c r="B966" s="6">
        <f t="shared" si="618"/>
        <v>5.5442963718562777E-2</v>
      </c>
      <c r="C966" s="10">
        <f t="shared" si="619"/>
        <v>4.773171158226503E-5</v>
      </c>
      <c r="D966" s="6">
        <f t="shared" si="620"/>
        <v>1.6759474815106857E-2</v>
      </c>
      <c r="E966" s="6">
        <f t="shared" si="621"/>
        <v>1.3924820644051088E-2</v>
      </c>
      <c r="F966" s="10">
        <f t="shared" si="605"/>
        <v>4.1499432662260962E-5</v>
      </c>
      <c r="G966" s="10">
        <f t="shared" si="622"/>
        <v>4.1824815515683207E-5</v>
      </c>
      <c r="H966" s="10">
        <f t="shared" si="606"/>
        <v>4.1662124088972084E-5</v>
      </c>
      <c r="I966" s="6">
        <f t="shared" si="623"/>
        <v>1.6717812462644189E-2</v>
      </c>
      <c r="J966" s="6">
        <f t="shared" si="607"/>
        <v>1.6759474586733162E-2</v>
      </c>
    </row>
    <row r="968" spans="1:10" x14ac:dyDescent="0.25">
      <c r="A968" s="8" t="s">
        <v>82</v>
      </c>
      <c r="B968">
        <f>B935+1</f>
        <v>30</v>
      </c>
      <c r="C968" t="s">
        <v>83</v>
      </c>
      <c r="D968">
        <f>D$12/100</f>
        <v>1</v>
      </c>
      <c r="E968" t="s">
        <v>15</v>
      </c>
    </row>
    <row r="969" spans="1:10" x14ac:dyDescent="0.25">
      <c r="A969" s="4" t="s">
        <v>89</v>
      </c>
      <c r="B969" s="4" t="s">
        <v>86</v>
      </c>
      <c r="C969" s="4" t="s">
        <v>88</v>
      </c>
      <c r="D969" s="4" t="s">
        <v>91</v>
      </c>
      <c r="E969" s="4" t="s">
        <v>93</v>
      </c>
      <c r="F969" s="4" t="s">
        <v>95</v>
      </c>
      <c r="G969" s="4" t="s">
        <v>95</v>
      </c>
      <c r="H969" s="4" t="s">
        <v>97</v>
      </c>
      <c r="I969" s="4" t="s">
        <v>99</v>
      </c>
      <c r="J969" s="4" t="s">
        <v>99</v>
      </c>
    </row>
    <row r="970" spans="1:10" x14ac:dyDescent="0.25">
      <c r="A970" s="4" t="s">
        <v>84</v>
      </c>
      <c r="B970" s="4" t="s">
        <v>85</v>
      </c>
      <c r="C970" s="4" t="s">
        <v>87</v>
      </c>
      <c r="D970" s="4" t="s">
        <v>90</v>
      </c>
      <c r="E970" s="4" t="s">
        <v>92</v>
      </c>
      <c r="F970" s="4" t="s">
        <v>94</v>
      </c>
      <c r="G970" s="4" t="s">
        <v>28</v>
      </c>
      <c r="H970" s="4" t="s">
        <v>96</v>
      </c>
      <c r="I970" s="4" t="s">
        <v>32</v>
      </c>
      <c r="J970" s="4" t="s">
        <v>98</v>
      </c>
    </row>
    <row r="971" spans="1:10" x14ac:dyDescent="0.25">
      <c r="A971" s="4" t="s">
        <v>0</v>
      </c>
      <c r="B971" s="4" t="s">
        <v>22</v>
      </c>
      <c r="C971" s="4" t="s">
        <v>0</v>
      </c>
      <c r="D971" s="4" t="s">
        <v>0</v>
      </c>
      <c r="E971" s="4" t="s">
        <v>0</v>
      </c>
      <c r="F971" s="4" t="s">
        <v>20</v>
      </c>
      <c r="G971" s="4" t="s">
        <v>20</v>
      </c>
      <c r="H971" s="4" t="s">
        <v>0</v>
      </c>
      <c r="I971" s="4" t="s">
        <v>0</v>
      </c>
      <c r="J971" s="4" t="s">
        <v>0</v>
      </c>
    </row>
    <row r="972" spans="1:10" x14ac:dyDescent="0.25">
      <c r="A972" s="11">
        <f>A$27</f>
        <v>4.5999999999999999E-2</v>
      </c>
      <c r="B972" s="6">
        <f>$D$13/A972/0.167</f>
        <v>2.0142360142666429E-2</v>
      </c>
      <c r="C972" s="10">
        <f>B972^2/2/32.2</f>
        <v>6.2999172688956077E-6</v>
      </c>
      <c r="D972" s="6">
        <f>A972+C972</f>
        <v>4.6006299917268893E-2</v>
      </c>
      <c r="E972" s="6">
        <f>A972*0.167/(0.167+2*A972)</f>
        <v>2.966023166023166E-2</v>
      </c>
      <c r="F972" s="10">
        <f t="shared" ref="F972:F999" si="624">$D$15^2*B972^2/($D$14^2*E972^1.333)</f>
        <v>1.9990924920768716E-6</v>
      </c>
      <c r="G972" s="10">
        <f>F966</f>
        <v>4.1499432662260962E-5</v>
      </c>
      <c r="H972" s="10">
        <f>((G972+F972)/2)*D$23</f>
        <v>2.1749262577168916E-5</v>
      </c>
      <c r="I972" s="6">
        <f>D966</f>
        <v>1.6759474815106857E-2</v>
      </c>
      <c r="J972" s="6">
        <f>H972+I972</f>
        <v>1.6781224077684027E-2</v>
      </c>
    </row>
    <row r="973" spans="1:10" x14ac:dyDescent="0.25">
      <c r="A973" s="11">
        <f>A972+(J972-D972)/2</f>
        <v>3.1387462080207568E-2</v>
      </c>
      <c r="B973" s="6">
        <f>$D$13/A973/0.167</f>
        <v>2.951970325587179E-2</v>
      </c>
      <c r="C973" s="10">
        <f>B973^2/2/32.2</f>
        <v>1.3531255905508191E-5</v>
      </c>
      <c r="D973" s="6">
        <f>A973+C973</f>
        <v>3.1400993336113077E-2</v>
      </c>
      <c r="E973" s="6">
        <f>A973*0.167/(0.167+2*A973)</f>
        <v>2.281235076694103E-2</v>
      </c>
      <c r="F973" s="10">
        <f t="shared" si="624"/>
        <v>6.0926207493243218E-6</v>
      </c>
      <c r="G973" s="10">
        <f>G972</f>
        <v>4.1499432662260962E-5</v>
      </c>
      <c r="H973" s="10">
        <f t="shared" ref="H973:H999" si="625">((G973+F973)/2)*D$23</f>
        <v>2.3796026705792641E-5</v>
      </c>
      <c r="I973" s="6">
        <f>I972</f>
        <v>1.6759474815106857E-2</v>
      </c>
      <c r="J973" s="6">
        <f t="shared" ref="J973:J999" si="626">H973+I973</f>
        <v>1.678327084181265E-2</v>
      </c>
    </row>
    <row r="974" spans="1:10" x14ac:dyDescent="0.25">
      <c r="A974" s="11">
        <f t="shared" ref="A974:A986" si="627">A973+(J973-D973)/2</f>
        <v>2.4078600833057354E-2</v>
      </c>
      <c r="B974" s="6">
        <f t="shared" ref="B974:B986" si="628">$D$13/A974/0.167</f>
        <v>3.8480166392833061E-2</v>
      </c>
      <c r="C974" s="10">
        <f t="shared" ref="C974:C986" si="629">B974^2/2/32.2</f>
        <v>2.2992596360560851E-5</v>
      </c>
      <c r="D974" s="6">
        <f t="shared" ref="D974:D986" si="630">A974+C974</f>
        <v>2.4101593429417915E-2</v>
      </c>
      <c r="E974" s="6">
        <f t="shared" ref="E974:E986" si="631">A974*0.167/(0.167+2*A974)</f>
        <v>1.8689248177528556E-2</v>
      </c>
      <c r="F974" s="10">
        <f t="shared" si="624"/>
        <v>1.3504011723653461E-5</v>
      </c>
      <c r="G974" s="10">
        <f t="shared" ref="G974:G986" si="632">G973</f>
        <v>4.1499432662260962E-5</v>
      </c>
      <c r="H974" s="10">
        <f t="shared" ref="H974:H986" si="633">((G974+F974)/2)*D$23</f>
        <v>2.750172219295721E-5</v>
      </c>
      <c r="I974" s="6">
        <f t="shared" ref="I974:I986" si="634">I973</f>
        <v>1.6759474815106857E-2</v>
      </c>
      <c r="J974" s="6">
        <f t="shared" ref="J974:J986" si="635">H974+I974</f>
        <v>1.6786976537299814E-2</v>
      </c>
    </row>
    <row r="975" spans="1:10" x14ac:dyDescent="0.25">
      <c r="A975" s="11">
        <f t="shared" si="627"/>
        <v>2.0421292386998302E-2</v>
      </c>
      <c r="B975" s="6">
        <f t="shared" si="628"/>
        <v>4.5371690929442099E-2</v>
      </c>
      <c r="C975" s="10">
        <f t="shared" si="629"/>
        <v>3.1965688475105874E-5</v>
      </c>
      <c r="D975" s="6">
        <f t="shared" si="630"/>
        <v>2.0453258075473407E-2</v>
      </c>
      <c r="E975" s="6">
        <f t="shared" si="631"/>
        <v>1.640835939534269E-2</v>
      </c>
      <c r="F975" s="10">
        <f t="shared" si="624"/>
        <v>2.2331037789507475E-5</v>
      </c>
      <c r="G975" s="10">
        <f t="shared" si="632"/>
        <v>4.1499432662260962E-5</v>
      </c>
      <c r="H975" s="10">
        <f t="shared" si="633"/>
        <v>3.1915235225884217E-5</v>
      </c>
      <c r="I975" s="6">
        <f t="shared" si="634"/>
        <v>1.6759474815106857E-2</v>
      </c>
      <c r="J975" s="6">
        <f t="shared" si="635"/>
        <v>1.6791390050332741E-2</v>
      </c>
    </row>
    <row r="976" spans="1:10" x14ac:dyDescent="0.25">
      <c r="A976" s="11">
        <f t="shared" si="627"/>
        <v>1.8590358374427969E-2</v>
      </c>
      <c r="B976" s="6">
        <f t="shared" si="628"/>
        <v>4.9840274614456746E-2</v>
      </c>
      <c r="C976" s="10">
        <f t="shared" si="629"/>
        <v>3.8572251143547537E-5</v>
      </c>
      <c r="D976" s="6">
        <f t="shared" si="630"/>
        <v>1.8628930625571517E-2</v>
      </c>
      <c r="E976" s="6">
        <f t="shared" si="631"/>
        <v>1.5205107994346712E-2</v>
      </c>
      <c r="F976" s="10">
        <f t="shared" si="624"/>
        <v>2.9825633173429496E-5</v>
      </c>
      <c r="G976" s="10">
        <f t="shared" si="632"/>
        <v>4.1499432662260962E-5</v>
      </c>
      <c r="H976" s="10">
        <f t="shared" si="633"/>
        <v>3.5662532917845227E-5</v>
      </c>
      <c r="I976" s="6">
        <f t="shared" si="634"/>
        <v>1.6759474815106857E-2</v>
      </c>
      <c r="J976" s="6">
        <f t="shared" si="635"/>
        <v>1.6795137348024701E-2</v>
      </c>
    </row>
    <row r="977" spans="1:10" x14ac:dyDescent="0.25">
      <c r="A977" s="11">
        <f t="shared" si="627"/>
        <v>1.767346173565456E-2</v>
      </c>
      <c r="B977" s="6">
        <f t="shared" si="628"/>
        <v>5.2425980853169837E-2</v>
      </c>
      <c r="C977" s="10">
        <f t="shared" si="629"/>
        <v>4.2678314726970966E-5</v>
      </c>
      <c r="D977" s="6">
        <f t="shared" si="630"/>
        <v>1.7716140050381531E-2</v>
      </c>
      <c r="E977" s="6">
        <f t="shared" si="631"/>
        <v>1.4586177339497835E-2</v>
      </c>
      <c r="F977" s="10">
        <f t="shared" si="624"/>
        <v>3.4880279657812896E-5</v>
      </c>
      <c r="G977" s="10">
        <f t="shared" si="632"/>
        <v>4.1499432662260962E-5</v>
      </c>
      <c r="H977" s="10">
        <f t="shared" si="633"/>
        <v>3.8189856160036933E-5</v>
      </c>
      <c r="I977" s="6">
        <f t="shared" si="634"/>
        <v>1.6759474815106857E-2</v>
      </c>
      <c r="J977" s="6">
        <f t="shared" si="635"/>
        <v>1.6797664671266893E-2</v>
      </c>
    </row>
    <row r="978" spans="1:10" x14ac:dyDescent="0.25">
      <c r="A978" s="11">
        <f t="shared" si="627"/>
        <v>1.7214224046097241E-2</v>
      </c>
      <c r="B978" s="6">
        <f t="shared" si="628"/>
        <v>5.382459087795597E-2</v>
      </c>
      <c r="C978" s="10">
        <f t="shared" si="629"/>
        <v>4.4985816508995972E-5</v>
      </c>
      <c r="D978" s="6">
        <f t="shared" si="630"/>
        <v>1.7259209862606237E-2</v>
      </c>
      <c r="E978" s="6">
        <f t="shared" si="631"/>
        <v>1.4271943426692364E-2</v>
      </c>
      <c r="F978" s="10">
        <f t="shared" si="624"/>
        <v>3.784916618576837E-5</v>
      </c>
      <c r="G978" s="10">
        <f t="shared" si="632"/>
        <v>4.1499432662260962E-5</v>
      </c>
      <c r="H978" s="10">
        <f t="shared" si="633"/>
        <v>3.9674299424014662E-5</v>
      </c>
      <c r="I978" s="6">
        <f t="shared" si="634"/>
        <v>1.6759474815106857E-2</v>
      </c>
      <c r="J978" s="6">
        <f t="shared" si="635"/>
        <v>1.679914911453087E-2</v>
      </c>
    </row>
    <row r="979" spans="1:10" x14ac:dyDescent="0.25">
      <c r="A979" s="11">
        <f t="shared" si="627"/>
        <v>1.6984193672059555E-2</v>
      </c>
      <c r="B979" s="6">
        <f t="shared" si="628"/>
        <v>5.4553579902171453E-2</v>
      </c>
      <c r="C979" s="10">
        <f t="shared" si="629"/>
        <v>4.621262546805287E-5</v>
      </c>
      <c r="D979" s="6">
        <f t="shared" si="630"/>
        <v>1.7030406297527608E-2</v>
      </c>
      <c r="E979" s="6">
        <f t="shared" si="631"/>
        <v>1.411346521071114E-2</v>
      </c>
      <c r="F979" s="10">
        <f t="shared" si="624"/>
        <v>3.94644159407799E-5</v>
      </c>
      <c r="G979" s="10">
        <f t="shared" si="632"/>
        <v>4.1499432662260962E-5</v>
      </c>
      <c r="H979" s="10">
        <f t="shared" si="633"/>
        <v>4.0481924301520434E-5</v>
      </c>
      <c r="I979" s="6">
        <f t="shared" si="634"/>
        <v>1.6759474815106857E-2</v>
      </c>
      <c r="J979" s="6">
        <f t="shared" si="635"/>
        <v>1.6799956739408376E-2</v>
      </c>
    </row>
    <row r="980" spans="1:10" x14ac:dyDescent="0.25">
      <c r="A980" s="11">
        <f t="shared" si="627"/>
        <v>1.6868968892999939E-2</v>
      </c>
      <c r="B980" s="6">
        <f t="shared" si="628"/>
        <v>5.4926212291916826E-2</v>
      </c>
      <c r="C980" s="10">
        <f t="shared" si="629"/>
        <v>4.6846099328209854E-5</v>
      </c>
      <c r="D980" s="6">
        <f t="shared" si="630"/>
        <v>1.6915814992328148E-2</v>
      </c>
      <c r="E980" s="6">
        <f t="shared" si="631"/>
        <v>1.4033808637280248E-2</v>
      </c>
      <c r="F980" s="10">
        <f t="shared" si="624"/>
        <v>4.0308359972703563E-5</v>
      </c>
      <c r="G980" s="10">
        <f t="shared" si="632"/>
        <v>4.1499432662260962E-5</v>
      </c>
      <c r="H980" s="10">
        <f t="shared" si="633"/>
        <v>4.0903896317482262E-5</v>
      </c>
      <c r="I980" s="6">
        <f t="shared" si="634"/>
        <v>1.6759474815106857E-2</v>
      </c>
      <c r="J980" s="6">
        <f t="shared" si="635"/>
        <v>1.6800378711424341E-2</v>
      </c>
    </row>
    <row r="981" spans="1:10" x14ac:dyDescent="0.25">
      <c r="A981" s="11">
        <f t="shared" si="627"/>
        <v>1.6811250752548038E-2</v>
      </c>
      <c r="B981" s="6">
        <f t="shared" si="628"/>
        <v>5.5114790695880926E-2</v>
      </c>
      <c r="C981" s="10">
        <f t="shared" si="629"/>
        <v>4.7168325364142278E-5</v>
      </c>
      <c r="D981" s="6">
        <f t="shared" si="630"/>
        <v>1.685841907791218E-2</v>
      </c>
      <c r="E981" s="6">
        <f t="shared" si="631"/>
        <v>1.3993838450888864E-2</v>
      </c>
      <c r="F981" s="10">
        <f t="shared" si="624"/>
        <v>4.0740216307309493E-5</v>
      </c>
      <c r="G981" s="10">
        <f t="shared" si="632"/>
        <v>4.1499432662260962E-5</v>
      </c>
      <c r="H981" s="10">
        <f t="shared" si="633"/>
        <v>4.1119824484785224E-5</v>
      </c>
      <c r="I981" s="6">
        <f t="shared" si="634"/>
        <v>1.6759474815106857E-2</v>
      </c>
      <c r="J981" s="6">
        <f t="shared" si="635"/>
        <v>1.6800594639591642E-2</v>
      </c>
    </row>
    <row r="982" spans="1:10" x14ac:dyDescent="0.25">
      <c r="A982" s="11">
        <f t="shared" si="627"/>
        <v>1.6782338533387769E-2</v>
      </c>
      <c r="B982" s="6">
        <f t="shared" si="628"/>
        <v>5.520974116445844E-2</v>
      </c>
      <c r="C982" s="10">
        <f t="shared" si="629"/>
        <v>4.7330986326808953E-5</v>
      </c>
      <c r="D982" s="6">
        <f t="shared" si="630"/>
        <v>1.6829669519714579E-2</v>
      </c>
      <c r="E982" s="6">
        <f t="shared" si="631"/>
        <v>1.397379925550225E-2</v>
      </c>
      <c r="F982" s="10">
        <f t="shared" si="624"/>
        <v>4.09588758221684E-5</v>
      </c>
      <c r="G982" s="10">
        <f t="shared" si="632"/>
        <v>4.1499432662260962E-5</v>
      </c>
      <c r="H982" s="10">
        <f t="shared" si="633"/>
        <v>4.1229154242214684E-5</v>
      </c>
      <c r="I982" s="6">
        <f t="shared" si="634"/>
        <v>1.6759474815106857E-2</v>
      </c>
      <c r="J982" s="6">
        <f t="shared" si="635"/>
        <v>1.680070396934907E-2</v>
      </c>
    </row>
    <row r="983" spans="1:10" x14ac:dyDescent="0.25">
      <c r="A983" s="11">
        <f t="shared" si="627"/>
        <v>1.6767855758205014E-2</v>
      </c>
      <c r="B983" s="6">
        <f t="shared" si="628"/>
        <v>5.5257427063043991E-2</v>
      </c>
      <c r="C983" s="10">
        <f t="shared" si="629"/>
        <v>4.7412783317199163E-5</v>
      </c>
      <c r="D983" s="6">
        <f t="shared" si="630"/>
        <v>1.6815268541522214E-2</v>
      </c>
      <c r="E983" s="6">
        <f t="shared" si="631"/>
        <v>1.3963756831366626E-2</v>
      </c>
      <c r="F983" s="10">
        <f t="shared" si="624"/>
        <v>4.1068998956629318E-5</v>
      </c>
      <c r="G983" s="10">
        <f t="shared" si="632"/>
        <v>4.1499432662260962E-5</v>
      </c>
      <c r="H983" s="10">
        <f t="shared" si="633"/>
        <v>4.1284215809445136E-5</v>
      </c>
      <c r="I983" s="6">
        <f t="shared" si="634"/>
        <v>1.6759474815106857E-2</v>
      </c>
      <c r="J983" s="6">
        <f t="shared" si="635"/>
        <v>1.6800759030916303E-2</v>
      </c>
    </row>
    <row r="984" spans="1:10" x14ac:dyDescent="0.25">
      <c r="A984" s="11">
        <f t="shared" si="627"/>
        <v>1.6760601002902061E-2</v>
      </c>
      <c r="B984" s="6">
        <f t="shared" si="628"/>
        <v>5.5281345006794561E-2</v>
      </c>
      <c r="C984" s="10">
        <f t="shared" si="629"/>
        <v>4.7453837045966605E-5</v>
      </c>
      <c r="D984" s="6">
        <f t="shared" si="630"/>
        <v>1.6808054839948027E-2</v>
      </c>
      <c r="E984" s="6">
        <f t="shared" si="631"/>
        <v>1.3958725259404867E-2</v>
      </c>
      <c r="F984" s="10">
        <f t="shared" si="624"/>
        <v>4.1124311420927194E-5</v>
      </c>
      <c r="G984" s="10">
        <f t="shared" si="632"/>
        <v>4.1499432662260962E-5</v>
      </c>
      <c r="H984" s="10">
        <f t="shared" si="633"/>
        <v>4.1311872041594078E-5</v>
      </c>
      <c r="I984" s="6">
        <f t="shared" si="634"/>
        <v>1.6759474815106857E-2</v>
      </c>
      <c r="J984" s="6">
        <f t="shared" si="635"/>
        <v>1.6800786687148451E-2</v>
      </c>
    </row>
    <row r="985" spans="1:10" x14ac:dyDescent="0.25">
      <c r="A985" s="11">
        <f t="shared" si="627"/>
        <v>1.6756966926502272E-2</v>
      </c>
      <c r="B985" s="6">
        <f t="shared" si="628"/>
        <v>5.52933338489352E-2</v>
      </c>
      <c r="C985" s="10">
        <f t="shared" si="629"/>
        <v>4.7474421865369609E-5</v>
      </c>
      <c r="D985" s="6">
        <f t="shared" si="630"/>
        <v>1.6804441348367644E-2</v>
      </c>
      <c r="E985" s="6">
        <f t="shared" si="631"/>
        <v>1.3956204553731304E-2</v>
      </c>
      <c r="F985" s="10">
        <f t="shared" si="624"/>
        <v>4.1152056275846303E-5</v>
      </c>
      <c r="G985" s="10">
        <f t="shared" si="632"/>
        <v>4.1499432662260962E-5</v>
      </c>
      <c r="H985" s="10">
        <f t="shared" si="633"/>
        <v>4.1325744469053632E-5</v>
      </c>
      <c r="I985" s="6">
        <f t="shared" si="634"/>
        <v>1.6759474815106857E-2</v>
      </c>
      <c r="J985" s="6">
        <f t="shared" si="635"/>
        <v>1.6800800559575911E-2</v>
      </c>
    </row>
    <row r="986" spans="1:10" x14ac:dyDescent="0.25">
      <c r="A986" s="11">
        <f t="shared" si="627"/>
        <v>1.6755146532106406E-2</v>
      </c>
      <c r="B986" s="6">
        <f t="shared" si="628"/>
        <v>5.5299341297146684E-2</v>
      </c>
      <c r="C986" s="10">
        <f t="shared" si="629"/>
        <v>4.7484738321402363E-5</v>
      </c>
      <c r="D986" s="6">
        <f t="shared" si="630"/>
        <v>1.6802631270427807E-2</v>
      </c>
      <c r="E986" s="6">
        <f t="shared" si="631"/>
        <v>1.3954941804237871E-2</v>
      </c>
      <c r="F986" s="10">
        <f t="shared" si="624"/>
        <v>4.1165963761120805E-5</v>
      </c>
      <c r="G986" s="10">
        <f t="shared" si="632"/>
        <v>4.1499432662260962E-5</v>
      </c>
      <c r="H986" s="10">
        <f t="shared" si="633"/>
        <v>4.1332698211690887E-5</v>
      </c>
      <c r="I986" s="6">
        <f t="shared" si="634"/>
        <v>1.6759474815106857E-2</v>
      </c>
      <c r="J986" s="6">
        <f t="shared" si="635"/>
        <v>1.6800807513318548E-2</v>
      </c>
    </row>
    <row r="987" spans="1:10" x14ac:dyDescent="0.25">
      <c r="A987" s="11">
        <f t="shared" ref="A987:A999" si="636">A986+(J986-D986)/2</f>
        <v>1.6754234653551775E-2</v>
      </c>
      <c r="B987" s="6">
        <f t="shared" ref="B987:B999" si="637">$D$13/A987/0.167</f>
        <v>5.5302351060615845E-2</v>
      </c>
      <c r="C987" s="10">
        <f t="shared" ref="C987:C999" si="638">B987^2/2/32.2</f>
        <v>4.7489907342105562E-5</v>
      </c>
      <c r="D987" s="6">
        <f t="shared" ref="D987:D999" si="639">A987+C987</f>
        <v>1.680172456089388E-2</v>
      </c>
      <c r="E987" s="6">
        <f t="shared" ref="E987:E999" si="640">A987*0.167/(0.167+2*A987)</f>
        <v>1.3954309245948752E-2</v>
      </c>
      <c r="F987" s="10">
        <f t="shared" si="624"/>
        <v>4.1172932717921668E-5</v>
      </c>
      <c r="G987" s="10">
        <f t="shared" ref="G987:G999" si="641">G986</f>
        <v>4.1499432662260962E-5</v>
      </c>
      <c r="H987" s="10">
        <f t="shared" si="625"/>
        <v>4.1336182690091311E-5</v>
      </c>
      <c r="I987" s="6">
        <f t="shared" ref="I987:I999" si="642">I986</f>
        <v>1.6759474815106857E-2</v>
      </c>
      <c r="J987" s="6">
        <f t="shared" si="626"/>
        <v>1.6800810997796949E-2</v>
      </c>
    </row>
    <row r="988" spans="1:10" x14ac:dyDescent="0.25">
      <c r="A988" s="11">
        <f t="shared" si="636"/>
        <v>1.6753777872003307E-2</v>
      </c>
      <c r="B988" s="6">
        <f t="shared" si="637"/>
        <v>5.5303858845531247E-2</v>
      </c>
      <c r="C988" s="10">
        <f t="shared" si="638"/>
        <v>4.7492496944199446E-5</v>
      </c>
      <c r="D988" s="6">
        <f t="shared" si="639"/>
        <v>1.6801270368947508E-2</v>
      </c>
      <c r="E988" s="6">
        <f t="shared" si="640"/>
        <v>1.3953992378205845E-2</v>
      </c>
      <c r="F988" s="10">
        <f t="shared" si="624"/>
        <v>4.1176424227921774E-5</v>
      </c>
      <c r="G988" s="10">
        <f t="shared" si="641"/>
        <v>4.1499432662260962E-5</v>
      </c>
      <c r="H988" s="10">
        <f t="shared" si="625"/>
        <v>4.1337928445091371E-5</v>
      </c>
      <c r="I988" s="6">
        <f t="shared" si="642"/>
        <v>1.6759474815106857E-2</v>
      </c>
      <c r="J988" s="6">
        <f t="shared" si="626"/>
        <v>1.6800812743551947E-2</v>
      </c>
    </row>
    <row r="989" spans="1:10" x14ac:dyDescent="0.25">
      <c r="A989" s="11">
        <f t="shared" si="636"/>
        <v>1.6753549059305525E-2</v>
      </c>
      <c r="B989" s="6">
        <f t="shared" si="637"/>
        <v>5.5304614161619525E-2</v>
      </c>
      <c r="C989" s="10">
        <f t="shared" si="638"/>
        <v>4.7493794216857246E-5</v>
      </c>
      <c r="D989" s="6">
        <f t="shared" si="639"/>
        <v>1.6801042853522383E-2</v>
      </c>
      <c r="E989" s="6">
        <f t="shared" si="640"/>
        <v>1.3953833650562056E-2</v>
      </c>
      <c r="F989" s="10">
        <f t="shared" si="624"/>
        <v>4.1178173357214418E-5</v>
      </c>
      <c r="G989" s="10">
        <f t="shared" si="641"/>
        <v>4.1499432662260962E-5</v>
      </c>
      <c r="H989" s="10">
        <f t="shared" si="625"/>
        <v>4.1338803009737687E-5</v>
      </c>
      <c r="I989" s="6">
        <f t="shared" si="642"/>
        <v>1.6759474815106857E-2</v>
      </c>
      <c r="J989" s="6">
        <f t="shared" si="626"/>
        <v>1.6800813618116594E-2</v>
      </c>
    </row>
    <row r="990" spans="1:10" x14ac:dyDescent="0.25">
      <c r="A990" s="11">
        <f t="shared" si="636"/>
        <v>1.6753434441602631E-2</v>
      </c>
      <c r="B990" s="6">
        <f t="shared" si="637"/>
        <v>5.5304992525104145E-2</v>
      </c>
      <c r="C990" s="10">
        <f t="shared" si="638"/>
        <v>4.749444407145691E-5</v>
      </c>
      <c r="D990" s="6">
        <f t="shared" si="639"/>
        <v>1.6800928885674086E-2</v>
      </c>
      <c r="E990" s="6">
        <f t="shared" si="640"/>
        <v>1.3953754139851261E-2</v>
      </c>
      <c r="F990" s="10">
        <f t="shared" si="624"/>
        <v>4.1179049574977139E-5</v>
      </c>
      <c r="G990" s="10">
        <f t="shared" si="641"/>
        <v>4.1499432662260962E-5</v>
      </c>
      <c r="H990" s="10">
        <f t="shared" si="625"/>
        <v>4.1339241118619054E-5</v>
      </c>
      <c r="I990" s="6">
        <f t="shared" si="642"/>
        <v>1.6759474815106857E-2</v>
      </c>
      <c r="J990" s="6">
        <f t="shared" si="626"/>
        <v>1.6800814056225476E-2</v>
      </c>
    </row>
    <row r="991" spans="1:10" x14ac:dyDescent="0.25">
      <c r="A991" s="11">
        <f t="shared" si="636"/>
        <v>1.6753377026878326E-2</v>
      </c>
      <c r="B991" s="6">
        <f t="shared" si="637"/>
        <v>5.5305182058288618E-2</v>
      </c>
      <c r="C991" s="10">
        <f t="shared" si="638"/>
        <v>4.749476960404424E-5</v>
      </c>
      <c r="D991" s="6">
        <f t="shared" si="639"/>
        <v>1.6800871796482372E-2</v>
      </c>
      <c r="E991" s="6">
        <f t="shared" si="640"/>
        <v>1.3953714310983136E-2</v>
      </c>
      <c r="F991" s="10">
        <f t="shared" si="624"/>
        <v>4.1179488502621587E-5</v>
      </c>
      <c r="G991" s="10">
        <f t="shared" si="641"/>
        <v>4.1499432662260962E-5</v>
      </c>
      <c r="H991" s="10">
        <f t="shared" si="625"/>
        <v>4.1339460582441278E-5</v>
      </c>
      <c r="I991" s="6">
        <f t="shared" si="642"/>
        <v>1.6759474815106857E-2</v>
      </c>
      <c r="J991" s="6">
        <f t="shared" si="626"/>
        <v>1.6800814275689298E-2</v>
      </c>
    </row>
    <row r="992" spans="1:10" x14ac:dyDescent="0.25">
      <c r="A992" s="11">
        <f t="shared" si="636"/>
        <v>1.6753348266481789E-2</v>
      </c>
      <c r="B992" s="6">
        <f t="shared" si="637"/>
        <v>5.5305277000442334E-2</v>
      </c>
      <c r="C992" s="10">
        <f t="shared" si="638"/>
        <v>4.7494932672292787E-5</v>
      </c>
      <c r="D992" s="6">
        <f t="shared" si="639"/>
        <v>1.6800843199154081E-2</v>
      </c>
      <c r="E992" s="6">
        <f t="shared" si="640"/>
        <v>1.395369435974172E-2</v>
      </c>
      <c r="F992" s="10">
        <f t="shared" si="624"/>
        <v>4.1179708374242314E-5</v>
      </c>
      <c r="G992" s="10">
        <f t="shared" si="641"/>
        <v>4.1499432662260962E-5</v>
      </c>
      <c r="H992" s="10">
        <f t="shared" si="625"/>
        <v>4.1339570518251638E-5</v>
      </c>
      <c r="I992" s="6">
        <f t="shared" si="642"/>
        <v>1.6759474815106857E-2</v>
      </c>
      <c r="J992" s="6">
        <f t="shared" si="626"/>
        <v>1.6800814385625109E-2</v>
      </c>
    </row>
    <row r="993" spans="1:10" x14ac:dyDescent="0.25">
      <c r="A993" s="11">
        <f t="shared" si="636"/>
        <v>1.6753333859717303E-2</v>
      </c>
      <c r="B993" s="6">
        <f t="shared" si="637"/>
        <v>5.5305324559340598E-2</v>
      </c>
      <c r="C993" s="10">
        <f t="shared" si="638"/>
        <v>4.7495014357360277E-5</v>
      </c>
      <c r="D993" s="6">
        <f t="shared" si="639"/>
        <v>1.6800828874074664E-2</v>
      </c>
      <c r="E993" s="6">
        <f t="shared" si="640"/>
        <v>1.395368436568758E-2</v>
      </c>
      <c r="F993" s="10">
        <f t="shared" si="624"/>
        <v>4.1179818513741621E-5</v>
      </c>
      <c r="G993" s="10">
        <f t="shared" si="641"/>
        <v>4.1499432662260962E-5</v>
      </c>
      <c r="H993" s="10">
        <f t="shared" si="625"/>
        <v>4.1339625588001288E-5</v>
      </c>
      <c r="I993" s="6">
        <f t="shared" si="642"/>
        <v>1.6759474815106857E-2</v>
      </c>
      <c r="J993" s="6">
        <f t="shared" si="626"/>
        <v>1.680081444069486E-2</v>
      </c>
    </row>
    <row r="994" spans="1:10" x14ac:dyDescent="0.25">
      <c r="A994" s="11">
        <f t="shared" si="636"/>
        <v>1.6753326643027401E-2</v>
      </c>
      <c r="B994" s="6">
        <f t="shared" si="637"/>
        <v>5.5305348382751064E-2</v>
      </c>
      <c r="C994" s="10">
        <f t="shared" si="638"/>
        <v>4.749505527542648E-5</v>
      </c>
      <c r="D994" s="6">
        <f t="shared" si="639"/>
        <v>1.6800821698302829E-2</v>
      </c>
      <c r="E994" s="6">
        <f t="shared" si="640"/>
        <v>1.3953679359427833E-2</v>
      </c>
      <c r="F994" s="10">
        <f t="shared" si="624"/>
        <v>4.1179873685376595E-5</v>
      </c>
      <c r="G994" s="10">
        <f t="shared" si="641"/>
        <v>4.1499432662260962E-5</v>
      </c>
      <c r="H994" s="10">
        <f t="shared" si="625"/>
        <v>4.1339653173818775E-5</v>
      </c>
      <c r="I994" s="6">
        <f t="shared" si="642"/>
        <v>1.6759474815106857E-2</v>
      </c>
      <c r="J994" s="6">
        <f t="shared" si="626"/>
        <v>1.6800814468280675E-2</v>
      </c>
    </row>
    <row r="995" spans="1:10" x14ac:dyDescent="0.25">
      <c r="A995" s="11">
        <f t="shared" si="636"/>
        <v>1.6753323028016326E-2</v>
      </c>
      <c r="B995" s="6">
        <f t="shared" si="637"/>
        <v>5.5305360316469918E-2</v>
      </c>
      <c r="C995" s="10">
        <f t="shared" si="638"/>
        <v>4.7495075772275863E-5</v>
      </c>
      <c r="D995" s="6">
        <f t="shared" si="639"/>
        <v>1.6800818103788601E-2</v>
      </c>
      <c r="E995" s="6">
        <f t="shared" si="640"/>
        <v>1.3953676851673358E-2</v>
      </c>
      <c r="F995" s="10">
        <f t="shared" si="624"/>
        <v>4.1179901322193855E-5</v>
      </c>
      <c r="G995" s="10">
        <f t="shared" si="641"/>
        <v>4.1499432662260962E-5</v>
      </c>
      <c r="H995" s="10">
        <f t="shared" si="625"/>
        <v>4.1339666992227405E-5</v>
      </c>
      <c r="I995" s="6">
        <f t="shared" si="642"/>
        <v>1.6759474815106857E-2</v>
      </c>
      <c r="J995" s="6">
        <f t="shared" si="626"/>
        <v>1.6800814482099084E-2</v>
      </c>
    </row>
    <row r="996" spans="1:10" x14ac:dyDescent="0.25">
      <c r="A996" s="11">
        <f t="shared" si="636"/>
        <v>1.6753321217171567E-2</v>
      </c>
      <c r="B996" s="6">
        <f t="shared" si="637"/>
        <v>5.5305366294354577E-2</v>
      </c>
      <c r="C996" s="10">
        <f t="shared" si="638"/>
        <v>4.7495086039638683E-5</v>
      </c>
      <c r="D996" s="6">
        <f t="shared" si="639"/>
        <v>1.6800816303211206E-2</v>
      </c>
      <c r="E996" s="6">
        <f t="shared" si="640"/>
        <v>1.3953675595479619E-2</v>
      </c>
      <c r="F996" s="10">
        <f t="shared" si="624"/>
        <v>4.1179915166140271E-5</v>
      </c>
      <c r="G996" s="10">
        <f t="shared" si="641"/>
        <v>4.1499432662260962E-5</v>
      </c>
      <c r="H996" s="10">
        <f t="shared" si="625"/>
        <v>4.1339673914200613E-5</v>
      </c>
      <c r="I996" s="6">
        <f t="shared" si="642"/>
        <v>1.6759474815106857E-2</v>
      </c>
      <c r="J996" s="6">
        <f t="shared" si="626"/>
        <v>1.6800814489021057E-2</v>
      </c>
    </row>
    <row r="997" spans="1:10" x14ac:dyDescent="0.25">
      <c r="A997" s="11">
        <f t="shared" si="636"/>
        <v>1.6753320310076494E-2</v>
      </c>
      <c r="B997" s="6">
        <f t="shared" si="637"/>
        <v>5.5305369288819219E-2</v>
      </c>
      <c r="C997" s="10">
        <f t="shared" si="638"/>
        <v>4.7495091182805398E-5</v>
      </c>
      <c r="D997" s="6">
        <f t="shared" si="639"/>
        <v>1.68008154012593E-2</v>
      </c>
      <c r="E997" s="6">
        <f t="shared" si="640"/>
        <v>1.3953674966222372E-2</v>
      </c>
      <c r="F997" s="10">
        <f t="shared" si="624"/>
        <v>4.1179922100903629E-5</v>
      </c>
      <c r="G997" s="10">
        <f t="shared" si="641"/>
        <v>4.1499432662260962E-5</v>
      </c>
      <c r="H997" s="10">
        <f t="shared" si="625"/>
        <v>4.1339677381582295E-5</v>
      </c>
      <c r="I997" s="6">
        <f t="shared" si="642"/>
        <v>1.6759474815106857E-2</v>
      </c>
      <c r="J997" s="6">
        <f t="shared" si="626"/>
        <v>1.680081449248844E-2</v>
      </c>
    </row>
    <row r="998" spans="1:10" x14ac:dyDescent="0.25">
      <c r="A998" s="11">
        <f t="shared" si="636"/>
        <v>1.6753319855691062E-2</v>
      </c>
      <c r="B998" s="6">
        <f t="shared" si="637"/>
        <v>5.5305370788817691E-2</v>
      </c>
      <c r="C998" s="10">
        <f t="shared" si="638"/>
        <v>4.7495093759139889E-5</v>
      </c>
      <c r="D998" s="6">
        <f t="shared" si="639"/>
        <v>1.6800814949450203E-2</v>
      </c>
      <c r="E998" s="6">
        <f t="shared" si="640"/>
        <v>1.3953674651012491E-2</v>
      </c>
      <c r="F998" s="10">
        <f t="shared" si="624"/>
        <v>4.1179925574691563E-5</v>
      </c>
      <c r="G998" s="10">
        <f t="shared" si="641"/>
        <v>4.1499432662260962E-5</v>
      </c>
      <c r="H998" s="10">
        <f t="shared" si="625"/>
        <v>4.1339679118476263E-5</v>
      </c>
      <c r="I998" s="6">
        <f t="shared" si="642"/>
        <v>1.6759474815106857E-2</v>
      </c>
      <c r="J998" s="6">
        <f t="shared" si="626"/>
        <v>1.6800814494225332E-2</v>
      </c>
    </row>
    <row r="999" spans="1:10" x14ac:dyDescent="0.25">
      <c r="A999" s="25">
        <f t="shared" si="636"/>
        <v>1.6753319628078626E-2</v>
      </c>
      <c r="B999" s="6">
        <f t="shared" si="637"/>
        <v>5.5305371540202514E-2</v>
      </c>
      <c r="C999" s="10">
        <f t="shared" si="638"/>
        <v>4.7495095049686985E-5</v>
      </c>
      <c r="D999" s="6">
        <f t="shared" si="639"/>
        <v>1.6800814723128315E-2</v>
      </c>
      <c r="E999" s="6">
        <f t="shared" si="640"/>
        <v>1.3953674493116389E-2</v>
      </c>
      <c r="F999" s="10">
        <f t="shared" si="624"/>
        <v>4.1179927314794491E-5</v>
      </c>
      <c r="G999" s="10">
        <f t="shared" si="641"/>
        <v>4.1499432662260962E-5</v>
      </c>
      <c r="H999" s="10">
        <f t="shared" si="625"/>
        <v>4.133967998852773E-5</v>
      </c>
      <c r="I999" s="6">
        <f t="shared" si="642"/>
        <v>1.6759474815106857E-2</v>
      </c>
      <c r="J999" s="6">
        <f t="shared" si="626"/>
        <v>1.6800814495095386E-2</v>
      </c>
    </row>
    <row r="1001" spans="1:10" x14ac:dyDescent="0.25">
      <c r="A1001" s="8" t="s">
        <v>82</v>
      </c>
      <c r="B1001">
        <f>B968+1</f>
        <v>31</v>
      </c>
      <c r="C1001" t="s">
        <v>83</v>
      </c>
      <c r="D1001">
        <f>D$12/100</f>
        <v>1</v>
      </c>
      <c r="E1001" t="s">
        <v>15</v>
      </c>
    </row>
    <row r="1002" spans="1:10" x14ac:dyDescent="0.25">
      <c r="A1002" s="4" t="s">
        <v>89</v>
      </c>
      <c r="B1002" s="4" t="s">
        <v>86</v>
      </c>
      <c r="C1002" s="4" t="s">
        <v>88</v>
      </c>
      <c r="D1002" s="4" t="s">
        <v>91</v>
      </c>
      <c r="E1002" s="4" t="s">
        <v>93</v>
      </c>
      <c r="F1002" s="4" t="s">
        <v>95</v>
      </c>
      <c r="G1002" s="4" t="s">
        <v>95</v>
      </c>
      <c r="H1002" s="4" t="s">
        <v>97</v>
      </c>
      <c r="I1002" s="4" t="s">
        <v>99</v>
      </c>
      <c r="J1002" s="4" t="s">
        <v>99</v>
      </c>
    </row>
    <row r="1003" spans="1:10" x14ac:dyDescent="0.25">
      <c r="A1003" s="4" t="s">
        <v>84</v>
      </c>
      <c r="B1003" s="4" t="s">
        <v>85</v>
      </c>
      <c r="C1003" s="4" t="s">
        <v>87</v>
      </c>
      <c r="D1003" s="4" t="s">
        <v>90</v>
      </c>
      <c r="E1003" s="4" t="s">
        <v>92</v>
      </c>
      <c r="F1003" s="4" t="s">
        <v>94</v>
      </c>
      <c r="G1003" s="4" t="s">
        <v>28</v>
      </c>
      <c r="H1003" s="4" t="s">
        <v>96</v>
      </c>
      <c r="I1003" s="4" t="s">
        <v>32</v>
      </c>
      <c r="J1003" s="4" t="s">
        <v>98</v>
      </c>
    </row>
    <row r="1004" spans="1:10" x14ac:dyDescent="0.25">
      <c r="A1004" s="4" t="s">
        <v>0</v>
      </c>
      <c r="B1004" s="4" t="s">
        <v>22</v>
      </c>
      <c r="C1004" s="4" t="s">
        <v>0</v>
      </c>
      <c r="D1004" s="4" t="s">
        <v>0</v>
      </c>
      <c r="E1004" s="4" t="s">
        <v>0</v>
      </c>
      <c r="F1004" s="4" t="s">
        <v>20</v>
      </c>
      <c r="G1004" s="4" t="s">
        <v>20</v>
      </c>
      <c r="H1004" s="4" t="s">
        <v>0</v>
      </c>
      <c r="I1004" s="4" t="s">
        <v>0</v>
      </c>
      <c r="J1004" s="4" t="s">
        <v>0</v>
      </c>
    </row>
    <row r="1005" spans="1:10" x14ac:dyDescent="0.25">
      <c r="A1005" s="11">
        <f>A$27</f>
        <v>4.5999999999999999E-2</v>
      </c>
      <c r="B1005" s="6">
        <f>$D$13/A1005/0.167</f>
        <v>2.0142360142666429E-2</v>
      </c>
      <c r="C1005" s="10">
        <f>B1005^2/2/32.2</f>
        <v>6.2999172688956077E-6</v>
      </c>
      <c r="D1005" s="6">
        <f>A1005+C1005</f>
        <v>4.6006299917268893E-2</v>
      </c>
      <c r="E1005" s="6">
        <f>A1005*0.167/(0.167+2*A1005)</f>
        <v>2.966023166023166E-2</v>
      </c>
      <c r="F1005" s="10">
        <f t="shared" ref="F1005:F1032" si="643">$D$15^2*B1005^2/($D$14^2*E1005^1.333)</f>
        <v>1.9990924920768716E-6</v>
      </c>
      <c r="G1005" s="10">
        <f>F999</f>
        <v>4.1179927314794491E-5</v>
      </c>
      <c r="H1005" s="10">
        <f>((G1005+F1005)/2)*D$23</f>
        <v>2.158950990343568E-5</v>
      </c>
      <c r="I1005" s="6">
        <f>D999</f>
        <v>1.6800814723128315E-2</v>
      </c>
      <c r="J1005" s="6">
        <f>H1005+I1005</f>
        <v>1.6822404233031749E-2</v>
      </c>
    </row>
    <row r="1006" spans="1:10" x14ac:dyDescent="0.25">
      <c r="A1006" s="11">
        <f>A1005+(J1005-D1005)/2</f>
        <v>3.1408052157881429E-2</v>
      </c>
      <c r="B1006" s="6">
        <f>$D$13/A1006/0.167</f>
        <v>2.9500351117130671E-2</v>
      </c>
      <c r="C1006" s="10">
        <f>B1006^2/2/32.2</f>
        <v>1.3513520435310447E-5</v>
      </c>
      <c r="D1006" s="6">
        <f>A1006+C1006</f>
        <v>3.1421565678316742E-2</v>
      </c>
      <c r="E1006" s="6">
        <f>A1006*0.167/(0.167+2*A1006)</f>
        <v>2.2823225230375815E-2</v>
      </c>
      <c r="F1006" s="10">
        <f t="shared" si="643"/>
        <v>6.0807709144469679E-6</v>
      </c>
      <c r="G1006" s="10">
        <f>G1005</f>
        <v>4.1179927314794491E-5</v>
      </c>
      <c r="H1006" s="10">
        <f t="shared" ref="H1006:H1032" si="644">((G1006+F1006)/2)*D$23</f>
        <v>2.3630349114620729E-5</v>
      </c>
      <c r="I1006" s="6">
        <f>I1005</f>
        <v>1.6800814723128315E-2</v>
      </c>
      <c r="J1006" s="6">
        <f t="shared" ref="J1006:J1032" si="645">H1006+I1006</f>
        <v>1.6824445072242934E-2</v>
      </c>
    </row>
    <row r="1007" spans="1:10" x14ac:dyDescent="0.25">
      <c r="A1007" s="11">
        <f t="shared" ref="A1007:A1021" si="646">A1006+(J1006-D1006)/2</f>
        <v>2.4109491854844525E-2</v>
      </c>
      <c r="B1007" s="6">
        <f t="shared" ref="B1007:B1021" si="647">$D$13/A1007/0.167</f>
        <v>3.8430862505983363E-2</v>
      </c>
      <c r="C1007" s="10">
        <f t="shared" ref="C1007:C1021" si="648">B1007^2/2/32.2</f>
        <v>2.2933714176301206E-5</v>
      </c>
      <c r="D1007" s="6">
        <f t="shared" ref="D1007:D1021" si="649">A1007+C1007</f>
        <v>2.4132425569020826E-2</v>
      </c>
      <c r="E1007" s="6">
        <f t="shared" ref="E1007:E1021" si="650">A1007*0.167/(0.167+2*A1007)</f>
        <v>1.8707853138039767E-2</v>
      </c>
      <c r="F1007" s="10">
        <f t="shared" si="643"/>
        <v>1.345157599811278E-5</v>
      </c>
      <c r="G1007" s="10">
        <f t="shared" ref="G1007:G1021" si="651">G1006</f>
        <v>4.1179927314794491E-5</v>
      </c>
      <c r="H1007" s="10">
        <f t="shared" ref="H1007:H1021" si="652">((G1007+F1007)/2)*D$23</f>
        <v>2.7315751656453637E-5</v>
      </c>
      <c r="I1007" s="6">
        <f t="shared" ref="I1007:I1021" si="653">I1006</f>
        <v>1.6800814723128315E-2</v>
      </c>
      <c r="J1007" s="6">
        <f t="shared" ref="J1007:J1021" si="654">H1007+I1007</f>
        <v>1.6828130474784767E-2</v>
      </c>
    </row>
    <row r="1008" spans="1:10" x14ac:dyDescent="0.25">
      <c r="A1008" s="11">
        <f t="shared" si="646"/>
        <v>2.0457344307726496E-2</v>
      </c>
      <c r="B1008" s="6">
        <f t="shared" si="647"/>
        <v>4.5291732525257908E-2</v>
      </c>
      <c r="C1008" s="10">
        <f t="shared" si="648"/>
        <v>3.1853121663656907E-5</v>
      </c>
      <c r="D1008" s="6">
        <f t="shared" si="649"/>
        <v>2.0489197429390153E-2</v>
      </c>
      <c r="E1008" s="6">
        <f t="shared" si="650"/>
        <v>1.6431626462472104E-2</v>
      </c>
      <c r="F1008" s="10">
        <f t="shared" si="643"/>
        <v>2.2210407379940222E-5</v>
      </c>
      <c r="G1008" s="10">
        <f t="shared" si="651"/>
        <v>4.1179927314794491E-5</v>
      </c>
      <c r="H1008" s="10">
        <f t="shared" si="652"/>
        <v>3.1695167347367355E-5</v>
      </c>
      <c r="I1008" s="6">
        <f t="shared" si="653"/>
        <v>1.6800814723128315E-2</v>
      </c>
      <c r="J1008" s="6">
        <f t="shared" si="654"/>
        <v>1.6832509890475682E-2</v>
      </c>
    </row>
    <row r="1009" spans="1:10" x14ac:dyDescent="0.25">
      <c r="A1009" s="11">
        <f t="shared" si="646"/>
        <v>1.8629000538269262E-2</v>
      </c>
      <c r="B1009" s="6">
        <f t="shared" si="647"/>
        <v>4.9736890857846168E-2</v>
      </c>
      <c r="C1009" s="10">
        <f t="shared" si="648"/>
        <v>3.841239615225624E-5</v>
      </c>
      <c r="D1009" s="6">
        <f t="shared" si="649"/>
        <v>1.8667412934421517E-2</v>
      </c>
      <c r="E1009" s="6">
        <f t="shared" si="650"/>
        <v>1.5230948474450275E-2</v>
      </c>
      <c r="F1009" s="10">
        <f t="shared" si="643"/>
        <v>2.9634873530281473E-5</v>
      </c>
      <c r="G1009" s="10">
        <f t="shared" si="651"/>
        <v>4.1179927314794491E-5</v>
      </c>
      <c r="H1009" s="10">
        <f t="shared" si="652"/>
        <v>3.5407400422537984E-5</v>
      </c>
      <c r="I1009" s="6">
        <f t="shared" si="653"/>
        <v>1.6800814723128315E-2</v>
      </c>
      <c r="J1009" s="6">
        <f t="shared" si="654"/>
        <v>1.6836222123550851E-2</v>
      </c>
    </row>
    <row r="1010" spans="1:10" x14ac:dyDescent="0.25">
      <c r="A1010" s="11">
        <f t="shared" si="646"/>
        <v>1.7713405132833929E-2</v>
      </c>
      <c r="B1010" s="6">
        <f t="shared" si="647"/>
        <v>5.2307761247169043E-2</v>
      </c>
      <c r="C1010" s="10">
        <f t="shared" si="648"/>
        <v>4.24860541411621E-5</v>
      </c>
      <c r="D1010" s="6">
        <f t="shared" si="649"/>
        <v>1.7755891186975091E-2</v>
      </c>
      <c r="E1010" s="6">
        <f t="shared" si="650"/>
        <v>1.4613373857449824E-2</v>
      </c>
      <c r="F1010" s="10">
        <f t="shared" si="643"/>
        <v>3.4637033544210907E-5</v>
      </c>
      <c r="G1010" s="10">
        <f t="shared" si="651"/>
        <v>4.1179927314794491E-5</v>
      </c>
      <c r="H1010" s="10">
        <f t="shared" si="652"/>
        <v>3.7908480429502703E-5</v>
      </c>
      <c r="I1010" s="6">
        <f t="shared" si="653"/>
        <v>1.6800814723128315E-2</v>
      </c>
      <c r="J1010" s="6">
        <f t="shared" si="654"/>
        <v>1.6838723203557816E-2</v>
      </c>
    </row>
    <row r="1011" spans="1:10" x14ac:dyDescent="0.25">
      <c r="A1011" s="11">
        <f t="shared" si="646"/>
        <v>1.7254821141125292E-2</v>
      </c>
      <c r="B1011" s="6">
        <f t="shared" si="647"/>
        <v>5.3697952530745843E-2</v>
      </c>
      <c r="C1011" s="10">
        <f t="shared" si="648"/>
        <v>4.477438052786077E-5</v>
      </c>
      <c r="D1011" s="6">
        <f t="shared" si="649"/>
        <v>1.7299595521653152E-2</v>
      </c>
      <c r="E1011" s="6">
        <f t="shared" si="650"/>
        <v>1.4299837456570869E-2</v>
      </c>
      <c r="F1011" s="10">
        <f t="shared" si="643"/>
        <v>3.7573351062254632E-5</v>
      </c>
      <c r="G1011" s="10">
        <f t="shared" si="651"/>
        <v>4.1179927314794491E-5</v>
      </c>
      <c r="H1011" s="10">
        <f t="shared" si="652"/>
        <v>3.9376639188524562E-5</v>
      </c>
      <c r="I1011" s="6">
        <f t="shared" si="653"/>
        <v>1.6800814723128315E-2</v>
      </c>
      <c r="J1011" s="6">
        <f t="shared" si="654"/>
        <v>1.6840191362316841E-2</v>
      </c>
    </row>
    <row r="1012" spans="1:10" x14ac:dyDescent="0.25">
      <c r="A1012" s="11">
        <f t="shared" si="646"/>
        <v>1.7025119061457136E-2</v>
      </c>
      <c r="B1012" s="6">
        <f t="shared" si="647"/>
        <v>5.4422442698815111E-2</v>
      </c>
      <c r="C1012" s="10">
        <f t="shared" si="648"/>
        <v>4.5990718467481579E-5</v>
      </c>
      <c r="D1012" s="6">
        <f t="shared" si="649"/>
        <v>1.7071109779924619E-2</v>
      </c>
      <c r="E1012" s="6">
        <f t="shared" si="650"/>
        <v>1.4141713582677398E-2</v>
      </c>
      <c r="F1012" s="10">
        <f t="shared" si="643"/>
        <v>3.9170370617221218E-5</v>
      </c>
      <c r="G1012" s="10">
        <f t="shared" si="651"/>
        <v>4.1179927314794491E-5</v>
      </c>
      <c r="H1012" s="10">
        <f t="shared" si="652"/>
        <v>4.0175148966007851E-5</v>
      </c>
      <c r="I1012" s="6">
        <f t="shared" si="653"/>
        <v>1.6800814723128315E-2</v>
      </c>
      <c r="J1012" s="6">
        <f t="shared" si="654"/>
        <v>1.6840989872094321E-2</v>
      </c>
    </row>
    <row r="1013" spans="1:10" x14ac:dyDescent="0.25">
      <c r="A1013" s="11">
        <f t="shared" si="646"/>
        <v>1.6910059107541987E-2</v>
      </c>
      <c r="B1013" s="6">
        <f t="shared" si="647"/>
        <v>5.4792745588299545E-2</v>
      </c>
      <c r="C1013" s="10">
        <f t="shared" si="648"/>
        <v>4.6618710700374521E-5</v>
      </c>
      <c r="D1013" s="6">
        <f t="shared" si="649"/>
        <v>1.6956677818242363E-2</v>
      </c>
      <c r="E1013" s="6">
        <f t="shared" si="650"/>
        <v>1.4062235875864538E-2</v>
      </c>
      <c r="F1013" s="10">
        <f t="shared" si="643"/>
        <v>4.0004649891293611E-5</v>
      </c>
      <c r="G1013" s="10">
        <f t="shared" si="651"/>
        <v>4.1179927314794491E-5</v>
      </c>
      <c r="H1013" s="10">
        <f t="shared" si="652"/>
        <v>4.0592288603044051E-5</v>
      </c>
      <c r="I1013" s="6">
        <f t="shared" si="653"/>
        <v>1.6800814723128315E-2</v>
      </c>
      <c r="J1013" s="6">
        <f t="shared" si="654"/>
        <v>1.6841407011731358E-2</v>
      </c>
    </row>
    <row r="1014" spans="1:10" x14ac:dyDescent="0.25">
      <c r="A1014" s="11">
        <f t="shared" si="646"/>
        <v>1.6852423704286485E-2</v>
      </c>
      <c r="B1014" s="6">
        <f t="shared" si="647"/>
        <v>5.4980137149470337E-2</v>
      </c>
      <c r="C1014" s="10">
        <f t="shared" si="648"/>
        <v>4.6938128586561616E-5</v>
      </c>
      <c r="D1014" s="6">
        <f t="shared" si="649"/>
        <v>1.6899361832873046E-2</v>
      </c>
      <c r="E1014" s="6">
        <f t="shared" si="650"/>
        <v>1.4022355687736269E-2</v>
      </c>
      <c r="F1014" s="10">
        <f t="shared" si="643"/>
        <v>4.0431523580779616E-5</v>
      </c>
      <c r="G1014" s="10">
        <f t="shared" si="651"/>
        <v>4.1179927314794491E-5</v>
      </c>
      <c r="H1014" s="10">
        <f t="shared" si="652"/>
        <v>4.0805725447787054E-5</v>
      </c>
      <c r="I1014" s="6">
        <f t="shared" si="653"/>
        <v>1.6800814723128315E-2</v>
      </c>
      <c r="J1014" s="6">
        <f t="shared" si="654"/>
        <v>1.6841620448576101E-2</v>
      </c>
    </row>
    <row r="1015" spans="1:10" x14ac:dyDescent="0.25">
      <c r="A1015" s="11">
        <f t="shared" si="646"/>
        <v>1.6823553012138011E-2</v>
      </c>
      <c r="B1015" s="6">
        <f t="shared" si="647"/>
        <v>5.5074487885773064E-2</v>
      </c>
      <c r="C1015" s="10">
        <f t="shared" si="648"/>
        <v>4.7099366706213718E-5</v>
      </c>
      <c r="D1015" s="6">
        <f t="shared" si="649"/>
        <v>1.6870652378844223E-2</v>
      </c>
      <c r="E1015" s="6">
        <f t="shared" si="650"/>
        <v>1.4002361702077706E-2</v>
      </c>
      <c r="F1015" s="10">
        <f t="shared" si="643"/>
        <v>4.0647650476696845E-5</v>
      </c>
      <c r="G1015" s="10">
        <f t="shared" si="651"/>
        <v>4.1179927314794491E-5</v>
      </c>
      <c r="H1015" s="10">
        <f t="shared" si="652"/>
        <v>4.0913788895745665E-5</v>
      </c>
      <c r="I1015" s="6">
        <f t="shared" si="653"/>
        <v>1.6800814723128315E-2</v>
      </c>
      <c r="J1015" s="6">
        <f t="shared" si="654"/>
        <v>1.6841728512024062E-2</v>
      </c>
    </row>
    <row r="1016" spans="1:10" x14ac:dyDescent="0.25">
      <c r="A1016" s="11">
        <f t="shared" si="646"/>
        <v>1.6809091078727932E-2</v>
      </c>
      <c r="B1016" s="6">
        <f t="shared" si="647"/>
        <v>5.5121871981240675E-2</v>
      </c>
      <c r="C1016" s="10">
        <f t="shared" si="648"/>
        <v>4.7180446750252886E-5</v>
      </c>
      <c r="D1016" s="6">
        <f t="shared" si="649"/>
        <v>1.6856271525478184E-2</v>
      </c>
      <c r="E1016" s="6">
        <f t="shared" si="650"/>
        <v>1.3992341970003439E-2</v>
      </c>
      <c r="F1016" s="10">
        <f t="shared" si="643"/>
        <v>4.0756495486573131E-5</v>
      </c>
      <c r="G1016" s="10">
        <f t="shared" si="651"/>
        <v>4.1179927314794491E-5</v>
      </c>
      <c r="H1016" s="10">
        <f t="shared" si="652"/>
        <v>4.0968211400683815E-5</v>
      </c>
      <c r="I1016" s="6">
        <f t="shared" si="653"/>
        <v>1.6800814723128315E-2</v>
      </c>
      <c r="J1016" s="6">
        <f t="shared" si="654"/>
        <v>1.6841782934528999E-2</v>
      </c>
    </row>
    <row r="1017" spans="1:10" x14ac:dyDescent="0.25">
      <c r="A1017" s="11">
        <f t="shared" si="646"/>
        <v>1.6801846783253339E-2</v>
      </c>
      <c r="B1017" s="6">
        <f t="shared" si="647"/>
        <v>5.5145638364358915E-2</v>
      </c>
      <c r="C1017" s="10">
        <f t="shared" si="648"/>
        <v>4.7221140226904552E-5</v>
      </c>
      <c r="D1017" s="6">
        <f t="shared" si="649"/>
        <v>1.6849067923480242E-2</v>
      </c>
      <c r="E1017" s="6">
        <f t="shared" si="650"/>
        <v>1.3987321783150803E-2</v>
      </c>
      <c r="F1017" s="10">
        <f t="shared" si="643"/>
        <v>4.0811165241134997E-5</v>
      </c>
      <c r="G1017" s="10">
        <f t="shared" si="651"/>
        <v>4.1179927314794491E-5</v>
      </c>
      <c r="H1017" s="10">
        <f t="shared" si="652"/>
        <v>4.0995546277964741E-5</v>
      </c>
      <c r="I1017" s="6">
        <f t="shared" si="653"/>
        <v>1.6800814723128315E-2</v>
      </c>
      <c r="J1017" s="6">
        <f t="shared" si="654"/>
        <v>1.6841810269406281E-2</v>
      </c>
    </row>
    <row r="1018" spans="1:10" x14ac:dyDescent="0.25">
      <c r="A1018" s="11">
        <f t="shared" si="646"/>
        <v>1.679821795621636E-2</v>
      </c>
      <c r="B1018" s="6">
        <f t="shared" si="647"/>
        <v>5.5157551174633772E-2</v>
      </c>
      <c r="C1018" s="10">
        <f t="shared" si="648"/>
        <v>4.7241544279228929E-5</v>
      </c>
      <c r="D1018" s="6">
        <f t="shared" si="649"/>
        <v>1.684545950049559E-2</v>
      </c>
      <c r="E1018" s="6">
        <f t="shared" si="650"/>
        <v>1.3984806788455323E-2</v>
      </c>
      <c r="F1018" s="10">
        <f t="shared" si="643"/>
        <v>4.0838587489739275E-5</v>
      </c>
      <c r="G1018" s="10">
        <f t="shared" si="651"/>
        <v>4.1179927314794491E-5</v>
      </c>
      <c r="H1018" s="10">
        <f t="shared" si="652"/>
        <v>4.1009257402266886E-5</v>
      </c>
      <c r="I1018" s="6">
        <f t="shared" si="653"/>
        <v>1.6800814723128315E-2</v>
      </c>
      <c r="J1018" s="6">
        <f t="shared" si="654"/>
        <v>1.6841823980530583E-2</v>
      </c>
    </row>
    <row r="1019" spans="1:10" x14ac:dyDescent="0.25">
      <c r="A1019" s="11">
        <f t="shared" si="646"/>
        <v>1.6796400196233859E-2</v>
      </c>
      <c r="B1019" s="6">
        <f t="shared" si="647"/>
        <v>5.516352050068498E-2</v>
      </c>
      <c r="C1019" s="10">
        <f t="shared" si="648"/>
        <v>4.7251770093625654E-5</v>
      </c>
      <c r="D1019" s="6">
        <f t="shared" si="649"/>
        <v>1.6843651966327484E-2</v>
      </c>
      <c r="E1019" s="6">
        <f t="shared" si="650"/>
        <v>1.3983546903393158E-2</v>
      </c>
      <c r="F1019" s="10">
        <f t="shared" si="643"/>
        <v>4.0852333190152411E-5</v>
      </c>
      <c r="G1019" s="10">
        <f t="shared" si="651"/>
        <v>4.1179927314794491E-5</v>
      </c>
      <c r="H1019" s="10">
        <f t="shared" si="652"/>
        <v>4.1016130252473454E-5</v>
      </c>
      <c r="I1019" s="6">
        <f t="shared" si="653"/>
        <v>1.6800814723128315E-2</v>
      </c>
      <c r="J1019" s="6">
        <f t="shared" si="654"/>
        <v>1.6841830853380788E-2</v>
      </c>
    </row>
    <row r="1020" spans="1:10" x14ac:dyDescent="0.25">
      <c r="A1020" s="11">
        <f t="shared" si="646"/>
        <v>1.6795489639760512E-2</v>
      </c>
      <c r="B1020" s="6">
        <f t="shared" si="647"/>
        <v>5.5166511154828561E-2</v>
      </c>
      <c r="C1020" s="10">
        <f t="shared" si="648"/>
        <v>4.7256893680059374E-5</v>
      </c>
      <c r="D1020" s="6">
        <f t="shared" si="649"/>
        <v>1.6842746533440572E-2</v>
      </c>
      <c r="E1020" s="6">
        <f t="shared" si="650"/>
        <v>1.3982915781728583E-2</v>
      </c>
      <c r="F1020" s="10">
        <f t="shared" si="643"/>
        <v>4.0859221049739673E-5</v>
      </c>
      <c r="G1020" s="10">
        <f t="shared" si="651"/>
        <v>4.1179927314794491E-5</v>
      </c>
      <c r="H1020" s="10">
        <f t="shared" si="652"/>
        <v>4.1019574182267082E-5</v>
      </c>
      <c r="I1020" s="6">
        <f t="shared" si="653"/>
        <v>1.6800814723128315E-2</v>
      </c>
      <c r="J1020" s="6">
        <f t="shared" si="654"/>
        <v>1.6841834297310582E-2</v>
      </c>
    </row>
    <row r="1021" spans="1:10" x14ac:dyDescent="0.25">
      <c r="A1021" s="11">
        <f t="shared" si="646"/>
        <v>1.6795033521695518E-2</v>
      </c>
      <c r="B1021" s="6">
        <f t="shared" si="647"/>
        <v>5.5168009362158009E-2</v>
      </c>
      <c r="C1021" s="10">
        <f t="shared" si="648"/>
        <v>4.725946051216077E-5</v>
      </c>
      <c r="D1021" s="6">
        <f t="shared" si="649"/>
        <v>1.6842292982207678E-2</v>
      </c>
      <c r="E1021" s="6">
        <f t="shared" si="650"/>
        <v>1.3982599634489537E-2</v>
      </c>
      <c r="F1021" s="10">
        <f t="shared" si="643"/>
        <v>4.0862671917720589E-5</v>
      </c>
      <c r="G1021" s="10">
        <f t="shared" si="651"/>
        <v>4.1179927314794491E-5</v>
      </c>
      <c r="H1021" s="10">
        <f t="shared" si="652"/>
        <v>4.1021299616257544E-5</v>
      </c>
      <c r="I1021" s="6">
        <f t="shared" si="653"/>
        <v>1.6800814723128315E-2</v>
      </c>
      <c r="J1021" s="6">
        <f t="shared" si="654"/>
        <v>1.6841836022744573E-2</v>
      </c>
    </row>
    <row r="1022" spans="1:10" x14ac:dyDescent="0.25">
      <c r="A1022" s="11">
        <f t="shared" ref="A1022:A1032" si="655">A1021+(J1021-D1021)/2</f>
        <v>1.6794805041963963E-2</v>
      </c>
      <c r="B1022" s="6">
        <f t="shared" ref="B1022:B1032" si="656">$D$13/A1022/0.167</f>
        <v>5.5168759878281175E-2</v>
      </c>
      <c r="C1022" s="10">
        <f t="shared" ref="C1022:C1032" si="657">B1022^2/2/32.2</f>
        <v>4.726074637433923E-5</v>
      </c>
      <c r="D1022" s="6">
        <f t="shared" ref="D1022:D1032" si="658">A1022+C1022</f>
        <v>1.6842065788338301E-2</v>
      </c>
      <c r="E1022" s="6">
        <f t="shared" ref="E1022:E1032" si="659">A1022*0.167/(0.167+2*A1022)</f>
        <v>1.398244126819163E-2</v>
      </c>
      <c r="F1022" s="10">
        <f t="shared" si="643"/>
        <v>4.0864400681509605E-5</v>
      </c>
      <c r="G1022" s="10">
        <f t="shared" ref="G1022:G1032" si="660">G1021</f>
        <v>4.1179927314794491E-5</v>
      </c>
      <c r="H1022" s="10">
        <f t="shared" si="644"/>
        <v>4.1022163998152048E-5</v>
      </c>
      <c r="I1022" s="6">
        <f t="shared" ref="I1022:I1032" si="661">I1021</f>
        <v>1.6800814723128315E-2</v>
      </c>
      <c r="J1022" s="6">
        <f t="shared" si="645"/>
        <v>1.6841836887126468E-2</v>
      </c>
    </row>
    <row r="1023" spans="1:10" x14ac:dyDescent="0.25">
      <c r="A1023" s="11">
        <f t="shared" si="655"/>
        <v>1.6794690591358047E-2</v>
      </c>
      <c r="B1023" s="6">
        <f t="shared" si="656"/>
        <v>5.516913583626392E-2</v>
      </c>
      <c r="C1023" s="10">
        <f t="shared" si="657"/>
        <v>4.726139051118229E-5</v>
      </c>
      <c r="D1023" s="6">
        <f t="shared" si="658"/>
        <v>1.6841951981869229E-2</v>
      </c>
      <c r="E1023" s="6">
        <f t="shared" si="659"/>
        <v>1.3982361938700989E-2</v>
      </c>
      <c r="F1023" s="10">
        <f t="shared" si="643"/>
        <v>4.0865266694807456E-5</v>
      </c>
      <c r="G1023" s="10">
        <f t="shared" si="660"/>
        <v>4.1179927314794491E-5</v>
      </c>
      <c r="H1023" s="10">
        <f t="shared" si="644"/>
        <v>4.102259700480097E-5</v>
      </c>
      <c r="I1023" s="6">
        <f t="shared" si="661"/>
        <v>1.6800814723128315E-2</v>
      </c>
      <c r="J1023" s="6">
        <f t="shared" si="645"/>
        <v>1.6841837320133116E-2</v>
      </c>
    </row>
    <row r="1024" spans="1:10" x14ac:dyDescent="0.25">
      <c r="A1024" s="11">
        <f t="shared" si="655"/>
        <v>1.679463326048999E-2</v>
      </c>
      <c r="B1024" s="6">
        <f t="shared" si="656"/>
        <v>5.5169324163951601E-2</v>
      </c>
      <c r="C1024" s="10">
        <f t="shared" si="657"/>
        <v>4.7261713178682824E-5</v>
      </c>
      <c r="D1024" s="6">
        <f t="shared" si="658"/>
        <v>1.6841894973668673E-2</v>
      </c>
      <c r="E1024" s="6">
        <f t="shared" si="659"/>
        <v>1.3982322200716954E-2</v>
      </c>
      <c r="F1024" s="10">
        <f t="shared" si="643"/>
        <v>4.0865700509486175E-5</v>
      </c>
      <c r="G1024" s="10">
        <f t="shared" si="660"/>
        <v>4.1179927314794491E-5</v>
      </c>
      <c r="H1024" s="10">
        <f t="shared" si="644"/>
        <v>4.1022813912140337E-5</v>
      </c>
      <c r="I1024" s="6">
        <f t="shared" si="661"/>
        <v>1.6800814723128315E-2</v>
      </c>
      <c r="J1024" s="6">
        <f t="shared" si="645"/>
        <v>1.6841837537040456E-2</v>
      </c>
    </row>
    <row r="1025" spans="1:10" x14ac:dyDescent="0.25">
      <c r="A1025" s="11">
        <f t="shared" si="655"/>
        <v>1.6794604542175882E-2</v>
      </c>
      <c r="B1025" s="6">
        <f t="shared" si="656"/>
        <v>5.5169418501985971E-2</v>
      </c>
      <c r="C1025" s="10">
        <f t="shared" si="657"/>
        <v>4.726187481129304E-5</v>
      </c>
      <c r="D1025" s="6">
        <f t="shared" si="658"/>
        <v>1.6841866416987174E-2</v>
      </c>
      <c r="E1025" s="6">
        <f t="shared" si="659"/>
        <v>1.3982302295054866E-2</v>
      </c>
      <c r="F1025" s="10">
        <f t="shared" si="643"/>
        <v>4.0865917819282905E-5</v>
      </c>
      <c r="G1025" s="10">
        <f t="shared" si="660"/>
        <v>4.1179927314794491E-5</v>
      </c>
      <c r="H1025" s="10">
        <f t="shared" si="644"/>
        <v>4.1022922567038702E-5</v>
      </c>
      <c r="I1025" s="6">
        <f t="shared" si="661"/>
        <v>1.6800814723128315E-2</v>
      </c>
      <c r="J1025" s="6">
        <f t="shared" si="645"/>
        <v>1.6841837645695353E-2</v>
      </c>
    </row>
    <row r="1026" spans="1:10" x14ac:dyDescent="0.25">
      <c r="A1026" s="11">
        <f t="shared" si="655"/>
        <v>1.6794590156529971E-2</v>
      </c>
      <c r="B1026" s="6">
        <f t="shared" si="656"/>
        <v>5.5169465758138837E-2</v>
      </c>
      <c r="C1026" s="10">
        <f t="shared" si="657"/>
        <v>4.7261955776994618E-5</v>
      </c>
      <c r="D1026" s="6">
        <f t="shared" si="658"/>
        <v>1.6841852112306967E-2</v>
      </c>
      <c r="E1026" s="6">
        <f t="shared" si="659"/>
        <v>1.3982292323859192E-2</v>
      </c>
      <c r="F1026" s="10">
        <f t="shared" si="643"/>
        <v>4.0866026675203324E-5</v>
      </c>
      <c r="G1026" s="10">
        <f t="shared" si="660"/>
        <v>4.1179927314794491E-5</v>
      </c>
      <c r="H1026" s="10">
        <f t="shared" si="644"/>
        <v>4.1022976994998908E-5</v>
      </c>
      <c r="I1026" s="6">
        <f t="shared" si="661"/>
        <v>1.6800814723128315E-2</v>
      </c>
      <c r="J1026" s="6">
        <f t="shared" si="645"/>
        <v>1.6841837700123315E-2</v>
      </c>
    </row>
    <row r="1027" spans="1:10" x14ac:dyDescent="0.25">
      <c r="A1027" s="11">
        <f t="shared" si="655"/>
        <v>1.6794582950438147E-2</v>
      </c>
      <c r="B1027" s="6">
        <f t="shared" si="656"/>
        <v>5.5169489429833296E-2</v>
      </c>
      <c r="C1027" s="10">
        <f t="shared" si="657"/>
        <v>4.7261996334603843E-5</v>
      </c>
      <c r="D1027" s="6">
        <f t="shared" si="658"/>
        <v>1.6841844946772752E-2</v>
      </c>
      <c r="E1027" s="6">
        <f t="shared" si="659"/>
        <v>1.398228732906316E-2</v>
      </c>
      <c r="F1027" s="10">
        <f t="shared" si="643"/>
        <v>4.0866081203714961E-5</v>
      </c>
      <c r="G1027" s="10">
        <f t="shared" si="660"/>
        <v>4.1179927314794491E-5</v>
      </c>
      <c r="H1027" s="10">
        <f t="shared" si="644"/>
        <v>4.1023004259254723E-5</v>
      </c>
      <c r="I1027" s="6">
        <f t="shared" si="661"/>
        <v>1.6800814723128315E-2</v>
      </c>
      <c r="J1027" s="6">
        <f t="shared" si="645"/>
        <v>1.6841837727387569E-2</v>
      </c>
    </row>
    <row r="1028" spans="1:10" x14ac:dyDescent="0.25">
      <c r="A1028" s="11">
        <f t="shared" si="655"/>
        <v>1.6794579340745554E-2</v>
      </c>
      <c r="B1028" s="6">
        <f t="shared" si="656"/>
        <v>5.5169501287522217E-2</v>
      </c>
      <c r="C1028" s="10">
        <f t="shared" si="657"/>
        <v>4.7262016650837199E-5</v>
      </c>
      <c r="D1028" s="6">
        <f t="shared" si="658"/>
        <v>1.684184135739639E-2</v>
      </c>
      <c r="E1028" s="6">
        <f t="shared" si="659"/>
        <v>1.3982284827057824E-2</v>
      </c>
      <c r="F1028" s="10">
        <f t="shared" si="643"/>
        <v>4.0866108518302903E-5</v>
      </c>
      <c r="G1028" s="10">
        <f t="shared" si="660"/>
        <v>4.1179927314794491E-5</v>
      </c>
      <c r="H1028" s="10">
        <f t="shared" si="644"/>
        <v>4.1023017916548701E-5</v>
      </c>
      <c r="I1028" s="6">
        <f t="shared" si="661"/>
        <v>1.6800814723128315E-2</v>
      </c>
      <c r="J1028" s="6">
        <f t="shared" si="645"/>
        <v>1.6841837741044863E-2</v>
      </c>
    </row>
    <row r="1029" spans="1:10" x14ac:dyDescent="0.25">
      <c r="A1029" s="11">
        <f t="shared" si="655"/>
        <v>1.6794577532569792E-2</v>
      </c>
      <c r="B1029" s="6">
        <f t="shared" si="656"/>
        <v>5.516950722730575E-2</v>
      </c>
      <c r="C1029" s="10">
        <f t="shared" si="657"/>
        <v>4.7262026827697848E-5</v>
      </c>
      <c r="D1029" s="6">
        <f t="shared" si="658"/>
        <v>1.6841839559397491E-2</v>
      </c>
      <c r="E1029" s="6">
        <f t="shared" si="659"/>
        <v>1.398228357374732E-2</v>
      </c>
      <c r="F1029" s="10">
        <f t="shared" si="643"/>
        <v>4.0866122200800224E-5</v>
      </c>
      <c r="G1029" s="10">
        <f t="shared" si="660"/>
        <v>4.1179927314794491E-5</v>
      </c>
      <c r="H1029" s="10">
        <f t="shared" si="644"/>
        <v>4.1023024757797358E-5</v>
      </c>
      <c r="I1029" s="6">
        <f t="shared" si="661"/>
        <v>1.6800814723128315E-2</v>
      </c>
      <c r="J1029" s="6">
        <f t="shared" si="645"/>
        <v>1.6841837747886113E-2</v>
      </c>
    </row>
    <row r="1030" spans="1:10" x14ac:dyDescent="0.25">
      <c r="A1030" s="11">
        <f t="shared" si="655"/>
        <v>1.6794576626814103E-2</v>
      </c>
      <c r="B1030" s="6">
        <f t="shared" si="656"/>
        <v>5.5169510202676672E-2</v>
      </c>
      <c r="C1030" s="10">
        <f t="shared" si="657"/>
        <v>4.7262031925516229E-5</v>
      </c>
      <c r="D1030" s="6">
        <f t="shared" si="658"/>
        <v>1.684183865873962E-2</v>
      </c>
      <c r="E1030" s="6">
        <f t="shared" si="659"/>
        <v>1.3982282945936033E-2</v>
      </c>
      <c r="F1030" s="10">
        <f t="shared" si="643"/>
        <v>4.0866129054671495E-5</v>
      </c>
      <c r="G1030" s="10">
        <f t="shared" si="660"/>
        <v>4.1179927314794491E-5</v>
      </c>
      <c r="H1030" s="10">
        <f t="shared" si="644"/>
        <v>4.1023028184732993E-5</v>
      </c>
      <c r="I1030" s="6">
        <f t="shared" si="661"/>
        <v>1.6800814723128315E-2</v>
      </c>
      <c r="J1030" s="6">
        <f t="shared" si="645"/>
        <v>1.6841837751313048E-2</v>
      </c>
    </row>
    <row r="1031" spans="1:10" x14ac:dyDescent="0.25">
      <c r="A1031" s="11">
        <f t="shared" si="655"/>
        <v>1.6794576173100817E-2</v>
      </c>
      <c r="B1031" s="6">
        <f t="shared" si="656"/>
        <v>5.5169511693106646E-2</v>
      </c>
      <c r="C1031" s="10">
        <f t="shared" si="657"/>
        <v>4.7262034479127807E-5</v>
      </c>
      <c r="D1031" s="6">
        <f t="shared" si="658"/>
        <v>1.6841838207579944E-2</v>
      </c>
      <c r="E1031" s="6">
        <f t="shared" si="659"/>
        <v>1.3982282631451314E-2</v>
      </c>
      <c r="F1031" s="10">
        <f t="shared" si="643"/>
        <v>4.086613248792952E-5</v>
      </c>
      <c r="G1031" s="10">
        <f t="shared" si="660"/>
        <v>4.1179927314794491E-5</v>
      </c>
      <c r="H1031" s="10">
        <f t="shared" si="644"/>
        <v>4.1023029901362002E-5</v>
      </c>
      <c r="I1031" s="6">
        <f t="shared" si="661"/>
        <v>1.6800814723128315E-2</v>
      </c>
      <c r="J1031" s="6">
        <f t="shared" si="645"/>
        <v>1.6841837753029675E-2</v>
      </c>
    </row>
    <row r="1032" spans="1:10" x14ac:dyDescent="0.25">
      <c r="A1032" s="25">
        <f t="shared" si="655"/>
        <v>1.6794575945825681E-2</v>
      </c>
      <c r="B1032" s="6">
        <f t="shared" si="656"/>
        <v>5.5169512439696394E-2</v>
      </c>
      <c r="C1032" s="10">
        <f t="shared" si="657"/>
        <v>4.7262035758289053E-5</v>
      </c>
      <c r="D1032" s="6">
        <f t="shared" si="658"/>
        <v>1.6841837981583969E-2</v>
      </c>
      <c r="E1032" s="6">
        <f t="shared" si="659"/>
        <v>1.3982282473918878E-2</v>
      </c>
      <c r="F1032" s="10">
        <f t="shared" si="643"/>
        <v>4.0866134207725436E-5</v>
      </c>
      <c r="G1032" s="10">
        <f t="shared" si="660"/>
        <v>4.1179927314794491E-5</v>
      </c>
      <c r="H1032" s="10">
        <f t="shared" si="644"/>
        <v>4.1023030761259964E-5</v>
      </c>
      <c r="I1032" s="6">
        <f t="shared" si="661"/>
        <v>1.6800814723128315E-2</v>
      </c>
      <c r="J1032" s="6">
        <f t="shared" si="645"/>
        <v>1.6841837753889574E-2</v>
      </c>
    </row>
    <row r="1034" spans="1:10" x14ac:dyDescent="0.25">
      <c r="A1034" s="8" t="s">
        <v>82</v>
      </c>
      <c r="B1034">
        <f>B1001+1</f>
        <v>32</v>
      </c>
      <c r="C1034" t="s">
        <v>83</v>
      </c>
      <c r="D1034">
        <f>D$12/100</f>
        <v>1</v>
      </c>
      <c r="E1034" t="s">
        <v>15</v>
      </c>
    </row>
    <row r="1035" spans="1:10" x14ac:dyDescent="0.25">
      <c r="A1035" s="4" t="s">
        <v>89</v>
      </c>
      <c r="B1035" s="4" t="s">
        <v>86</v>
      </c>
      <c r="C1035" s="4" t="s">
        <v>88</v>
      </c>
      <c r="D1035" s="4" t="s">
        <v>91</v>
      </c>
      <c r="E1035" s="4" t="s">
        <v>93</v>
      </c>
      <c r="F1035" s="4" t="s">
        <v>95</v>
      </c>
      <c r="G1035" s="4" t="s">
        <v>95</v>
      </c>
      <c r="H1035" s="4" t="s">
        <v>97</v>
      </c>
      <c r="I1035" s="4" t="s">
        <v>99</v>
      </c>
      <c r="J1035" s="4" t="s">
        <v>99</v>
      </c>
    </row>
    <row r="1036" spans="1:10" x14ac:dyDescent="0.25">
      <c r="A1036" s="4" t="s">
        <v>84</v>
      </c>
      <c r="B1036" s="4" t="s">
        <v>85</v>
      </c>
      <c r="C1036" s="4" t="s">
        <v>87</v>
      </c>
      <c r="D1036" s="4" t="s">
        <v>90</v>
      </c>
      <c r="E1036" s="4" t="s">
        <v>92</v>
      </c>
      <c r="F1036" s="4" t="s">
        <v>94</v>
      </c>
      <c r="G1036" s="4" t="s">
        <v>28</v>
      </c>
      <c r="H1036" s="4" t="s">
        <v>96</v>
      </c>
      <c r="I1036" s="4" t="s">
        <v>32</v>
      </c>
      <c r="J1036" s="4" t="s">
        <v>98</v>
      </c>
    </row>
    <row r="1037" spans="1:10" x14ac:dyDescent="0.25">
      <c r="A1037" s="4" t="s">
        <v>0</v>
      </c>
      <c r="B1037" s="4" t="s">
        <v>22</v>
      </c>
      <c r="C1037" s="4" t="s">
        <v>0</v>
      </c>
      <c r="D1037" s="4" t="s">
        <v>0</v>
      </c>
      <c r="E1037" s="4" t="s">
        <v>0</v>
      </c>
      <c r="F1037" s="4" t="s">
        <v>20</v>
      </c>
      <c r="G1037" s="4" t="s">
        <v>20</v>
      </c>
      <c r="H1037" s="4" t="s">
        <v>0</v>
      </c>
      <c r="I1037" s="4" t="s">
        <v>0</v>
      </c>
      <c r="J1037" s="4" t="s">
        <v>0</v>
      </c>
    </row>
    <row r="1038" spans="1:10" x14ac:dyDescent="0.25">
      <c r="A1038" s="11">
        <f>A$27</f>
        <v>4.5999999999999999E-2</v>
      </c>
      <c r="B1038" s="6">
        <f>$D$13/A1038/0.167</f>
        <v>2.0142360142666429E-2</v>
      </c>
      <c r="C1038" s="10">
        <f>B1038^2/2/32.2</f>
        <v>6.2999172688956077E-6</v>
      </c>
      <c r="D1038" s="6">
        <f>A1038+C1038</f>
        <v>4.6006299917268893E-2</v>
      </c>
      <c r="E1038" s="6">
        <f>A1038*0.167/(0.167+2*A1038)</f>
        <v>2.966023166023166E-2</v>
      </c>
      <c r="F1038" s="10">
        <f t="shared" ref="F1038:F1065" si="662">$D$15^2*B1038^2/($D$14^2*E1038^1.333)</f>
        <v>1.9990924920768716E-6</v>
      </c>
      <c r="G1038" s="10">
        <f>F1032</f>
        <v>4.0866134207725436E-5</v>
      </c>
      <c r="H1038" s="10">
        <f>((G1038+F1038)/2)*D$23</f>
        <v>2.1432613349901153E-5</v>
      </c>
      <c r="I1038" s="6">
        <f>D1032</f>
        <v>1.6841837981583969E-2</v>
      </c>
      <c r="J1038" s="6">
        <f>H1038+I1038</f>
        <v>1.6863270594933869E-2</v>
      </c>
    </row>
    <row r="1039" spans="1:10" x14ac:dyDescent="0.25">
      <c r="A1039" s="11">
        <f>A1038+(J1038-D1038)/2</f>
        <v>3.1428485338832489E-2</v>
      </c>
      <c r="B1039" s="6">
        <f>$D$13/A1039/0.167</f>
        <v>2.9481171509650468E-2</v>
      </c>
      <c r="C1039" s="10">
        <f>B1039^2/2/32.2</f>
        <v>1.3495954558717801E-5</v>
      </c>
      <c r="D1039" s="6">
        <f>A1039+C1039</f>
        <v>3.1441981293391208E-2</v>
      </c>
      <c r="E1039" s="6">
        <f>A1039*0.167/(0.167+2*A1039)</f>
        <v>2.2834012978206471E-2</v>
      </c>
      <c r="F1039" s="10">
        <f t="shared" si="662"/>
        <v>6.0690424976858071E-6</v>
      </c>
      <c r="G1039" s="10">
        <f>G1038</f>
        <v>4.0866134207725436E-5</v>
      </c>
      <c r="H1039" s="10">
        <f t="shared" ref="H1039:H1065" si="663">((G1039+F1039)/2)*D$23</f>
        <v>2.3467588352705623E-5</v>
      </c>
      <c r="I1039" s="6">
        <f>I1038</f>
        <v>1.6841837981583969E-2</v>
      </c>
      <c r="J1039" s="6">
        <f t="shared" ref="J1039:J1065" si="664">H1039+I1039</f>
        <v>1.6865305569936675E-2</v>
      </c>
    </row>
    <row r="1040" spans="1:10" x14ac:dyDescent="0.25">
      <c r="A1040" s="11">
        <f t="shared" ref="A1040:A1053" si="665">A1039+(J1039-D1039)/2</f>
        <v>2.4140147477105224E-2</v>
      </c>
      <c r="B1040" s="6">
        <f t="shared" ref="B1040:B1053" si="666">$D$13/A1040/0.167</f>
        <v>3.8382059075712127E-2</v>
      </c>
      <c r="C1040" s="10">
        <f t="shared" ref="C1040:C1053" si="667">B1040^2/2/32.2</f>
        <v>2.2875504020053657E-5</v>
      </c>
      <c r="D1040" s="6">
        <f t="shared" ref="D1040:D1053" si="668">A1040+C1040</f>
        <v>2.4163022981125278E-2</v>
      </c>
      <c r="E1040" s="6">
        <f t="shared" ref="E1040:E1053" si="669">A1040*0.167/(0.167+2*A1040)</f>
        <v>1.8726305765857675E-2</v>
      </c>
      <c r="F1040" s="10">
        <f t="shared" si="662"/>
        <v>1.3399812166028869E-5</v>
      </c>
      <c r="G1040" s="10">
        <f t="shared" ref="G1040:G1053" si="670">G1039</f>
        <v>4.0866134207725436E-5</v>
      </c>
      <c r="H1040" s="10">
        <f t="shared" ref="H1040:H1053" si="671">((G1040+F1040)/2)*D$23</f>
        <v>2.7132973186877151E-5</v>
      </c>
      <c r="I1040" s="6">
        <f t="shared" ref="I1040:I1053" si="672">I1039</f>
        <v>1.6841837981583969E-2</v>
      </c>
      <c r="J1040" s="6">
        <f t="shared" ref="J1040:J1053" si="673">H1040+I1040</f>
        <v>1.6868970954770846E-2</v>
      </c>
    </row>
    <row r="1041" spans="1:10" x14ac:dyDescent="0.25">
      <c r="A1041" s="11">
        <f t="shared" si="665"/>
        <v>2.049312146392801E-2</v>
      </c>
      <c r="B1041" s="6">
        <f t="shared" si="666"/>
        <v>4.5212661633493287E-2</v>
      </c>
      <c r="C1041" s="10">
        <f t="shared" si="667"/>
        <v>3.1741999564980679E-5</v>
      </c>
      <c r="D1041" s="6">
        <f t="shared" si="668"/>
        <v>2.0524863463492991E-2</v>
      </c>
      <c r="E1041" s="6">
        <f t="shared" si="669"/>
        <v>1.6454700254685043E-2</v>
      </c>
      <c r="F1041" s="10">
        <f t="shared" si="662"/>
        <v>2.2091563119525086E-5</v>
      </c>
      <c r="G1041" s="10">
        <f t="shared" si="670"/>
        <v>4.0866134207725436E-5</v>
      </c>
      <c r="H1041" s="10">
        <f t="shared" si="671"/>
        <v>3.1478848663625261E-5</v>
      </c>
      <c r="I1041" s="6">
        <f t="shared" si="672"/>
        <v>1.6841837981583969E-2</v>
      </c>
      <c r="J1041" s="6">
        <f t="shared" si="673"/>
        <v>1.6873316830247596E-2</v>
      </c>
    </row>
    <row r="1042" spans="1:10" x14ac:dyDescent="0.25">
      <c r="A1042" s="11">
        <f t="shared" si="665"/>
        <v>1.8667348147305314E-2</v>
      </c>
      <c r="B1042" s="6">
        <f t="shared" si="666"/>
        <v>4.9634718292667926E-2</v>
      </c>
      <c r="C1042" s="10">
        <f t="shared" si="667"/>
        <v>3.8254740061995399E-5</v>
      </c>
      <c r="D1042" s="6">
        <f t="shared" si="668"/>
        <v>1.870560288736731E-2</v>
      </c>
      <c r="E1042" s="6">
        <f t="shared" si="669"/>
        <v>1.5256572658151207E-2</v>
      </c>
      <c r="F1042" s="10">
        <f t="shared" si="662"/>
        <v>2.9447186080111665E-5</v>
      </c>
      <c r="G1042" s="10">
        <f t="shared" si="670"/>
        <v>4.0866134207725436E-5</v>
      </c>
      <c r="H1042" s="10">
        <f t="shared" si="671"/>
        <v>3.5156660143918547E-5</v>
      </c>
      <c r="I1042" s="6">
        <f t="shared" si="672"/>
        <v>1.6841837981583969E-2</v>
      </c>
      <c r="J1042" s="6">
        <f t="shared" si="673"/>
        <v>1.6876994641727889E-2</v>
      </c>
    </row>
    <row r="1043" spans="1:10" x14ac:dyDescent="0.25">
      <c r="A1043" s="11">
        <f t="shared" si="665"/>
        <v>1.7753044024485604E-2</v>
      </c>
      <c r="B1043" s="6">
        <f t="shared" si="666"/>
        <v>5.2190968787365608E-2</v>
      </c>
      <c r="C1043" s="10">
        <f t="shared" si="667"/>
        <v>4.2296540729251098E-5</v>
      </c>
      <c r="D1043" s="6">
        <f t="shared" si="668"/>
        <v>1.7795340565214854E-2</v>
      </c>
      <c r="E1043" s="6">
        <f t="shared" si="669"/>
        <v>1.4640341831955889E-2</v>
      </c>
      <c r="F1043" s="10">
        <f t="shared" si="662"/>
        <v>3.4397888089582854E-5</v>
      </c>
      <c r="G1043" s="10">
        <f t="shared" si="670"/>
        <v>4.0866134207725436E-5</v>
      </c>
      <c r="H1043" s="10">
        <f t="shared" si="671"/>
        <v>3.7632011148654145E-5</v>
      </c>
      <c r="I1043" s="6">
        <f t="shared" si="672"/>
        <v>1.6841837981583969E-2</v>
      </c>
      <c r="J1043" s="6">
        <f t="shared" si="673"/>
        <v>1.6879469992732623E-2</v>
      </c>
    </row>
    <row r="1044" spans="1:10" x14ac:dyDescent="0.25">
      <c r="A1044" s="11">
        <f t="shared" si="665"/>
        <v>1.729510873824449E-2</v>
      </c>
      <c r="B1044" s="6">
        <f t="shared" si="666"/>
        <v>5.3572867368783222E-2</v>
      </c>
      <c r="C1044" s="10">
        <f t="shared" si="667"/>
        <v>4.4566026678776985E-5</v>
      </c>
      <c r="D1044" s="6">
        <f t="shared" si="668"/>
        <v>1.7339674764923266E-2</v>
      </c>
      <c r="E1044" s="6">
        <f t="shared" si="669"/>
        <v>1.4327496618846022E-2</v>
      </c>
      <c r="F1044" s="10">
        <f t="shared" si="662"/>
        <v>3.7302298104391388E-5</v>
      </c>
      <c r="G1044" s="10">
        <f t="shared" si="670"/>
        <v>4.0866134207725436E-5</v>
      </c>
      <c r="H1044" s="10">
        <f t="shared" si="671"/>
        <v>3.9084216156058412E-5</v>
      </c>
      <c r="I1044" s="6">
        <f t="shared" si="672"/>
        <v>1.6841837981583969E-2</v>
      </c>
      <c r="J1044" s="6">
        <f t="shared" si="673"/>
        <v>1.6880922197740029E-2</v>
      </c>
    </row>
    <row r="1045" spans="1:10" x14ac:dyDescent="0.25">
      <c r="A1045" s="11">
        <f t="shared" si="665"/>
        <v>1.7065732454652871E-2</v>
      </c>
      <c r="B1045" s="6">
        <f t="shared" si="666"/>
        <v>5.4292927011757863E-2</v>
      </c>
      <c r="C1045" s="10">
        <f t="shared" si="667"/>
        <v>4.5772079557516555E-5</v>
      </c>
      <c r="D1045" s="6">
        <f t="shared" si="668"/>
        <v>1.7111504534210387E-2</v>
      </c>
      <c r="E1045" s="6">
        <f t="shared" si="669"/>
        <v>1.4169723872951168E-2</v>
      </c>
      <c r="F1045" s="10">
        <f t="shared" si="662"/>
        <v>3.8881464712289696E-5</v>
      </c>
      <c r="G1045" s="10">
        <f t="shared" si="670"/>
        <v>4.0866134207725436E-5</v>
      </c>
      <c r="H1045" s="10">
        <f t="shared" si="671"/>
        <v>3.9873799460007569E-5</v>
      </c>
      <c r="I1045" s="6">
        <f t="shared" si="672"/>
        <v>1.6841837981583969E-2</v>
      </c>
      <c r="J1045" s="6">
        <f t="shared" si="673"/>
        <v>1.6881711781043977E-2</v>
      </c>
    </row>
    <row r="1046" spans="1:10" x14ac:dyDescent="0.25">
      <c r="A1046" s="11">
        <f t="shared" si="665"/>
        <v>1.6950836078069666E-2</v>
      </c>
      <c r="B1046" s="6">
        <f t="shared" si="666"/>
        <v>5.4660936032611893E-2</v>
      </c>
      <c r="C1046" s="10">
        <f t="shared" si="667"/>
        <v>4.6394688322380264E-5</v>
      </c>
      <c r="D1046" s="6">
        <f t="shared" si="668"/>
        <v>1.6997230766392046E-2</v>
      </c>
      <c r="E1046" s="6">
        <f t="shared" si="669"/>
        <v>1.4090423412890086E-2</v>
      </c>
      <c r="F1046" s="10">
        <f t="shared" si="662"/>
        <v>3.9706281130194871E-5</v>
      </c>
      <c r="G1046" s="10">
        <f t="shared" si="670"/>
        <v>4.0866134207725436E-5</v>
      </c>
      <c r="H1046" s="10">
        <f t="shared" si="671"/>
        <v>4.0286207668960153E-5</v>
      </c>
      <c r="I1046" s="6">
        <f t="shared" si="672"/>
        <v>1.6841837981583969E-2</v>
      </c>
      <c r="J1046" s="6">
        <f t="shared" si="673"/>
        <v>1.6882124189252928E-2</v>
      </c>
    </row>
    <row r="1047" spans="1:10" x14ac:dyDescent="0.25">
      <c r="A1047" s="11">
        <f t="shared" si="665"/>
        <v>1.6893282789500107E-2</v>
      </c>
      <c r="B1047" s="6">
        <f t="shared" si="666"/>
        <v>5.4847158963001859E-2</v>
      </c>
      <c r="C1047" s="10">
        <f t="shared" si="667"/>
        <v>4.6711348545229734E-5</v>
      </c>
      <c r="D1047" s="6">
        <f t="shared" si="668"/>
        <v>1.6939994138045335E-2</v>
      </c>
      <c r="E1047" s="6">
        <f t="shared" si="669"/>
        <v>1.4050632410147555E-2</v>
      </c>
      <c r="F1047" s="10">
        <f t="shared" si="662"/>
        <v>4.0128276752333682E-5</v>
      </c>
      <c r="G1047" s="10">
        <f t="shared" si="670"/>
        <v>4.0866134207725436E-5</v>
      </c>
      <c r="H1047" s="10">
        <f t="shared" si="671"/>
        <v>4.0497205480029559E-5</v>
      </c>
      <c r="I1047" s="6">
        <f t="shared" si="672"/>
        <v>1.6841837981583969E-2</v>
      </c>
      <c r="J1047" s="6">
        <f t="shared" si="673"/>
        <v>1.6882335187063998E-2</v>
      </c>
    </row>
    <row r="1048" spans="1:10" x14ac:dyDescent="0.25">
      <c r="A1048" s="11">
        <f t="shared" si="665"/>
        <v>1.6864453314009438E-2</v>
      </c>
      <c r="B1048" s="6">
        <f t="shared" si="666"/>
        <v>5.4940919181350779E-2</v>
      </c>
      <c r="C1048" s="10">
        <f t="shared" si="667"/>
        <v>4.687118944862916E-5</v>
      </c>
      <c r="D1048" s="6">
        <f t="shared" si="668"/>
        <v>1.6911324503458069E-2</v>
      </c>
      <c r="E1048" s="6">
        <f t="shared" si="669"/>
        <v>1.4030683227198189E-2</v>
      </c>
      <c r="F1048" s="10">
        <f t="shared" si="662"/>
        <v>4.0341924303919108E-5</v>
      </c>
      <c r="G1048" s="10">
        <f t="shared" si="670"/>
        <v>4.0866134207725436E-5</v>
      </c>
      <c r="H1048" s="10">
        <f t="shared" si="671"/>
        <v>4.0604029255822272E-5</v>
      </c>
      <c r="I1048" s="6">
        <f t="shared" si="672"/>
        <v>1.6841837981583969E-2</v>
      </c>
      <c r="J1048" s="6">
        <f t="shared" si="673"/>
        <v>1.6882442010839792E-2</v>
      </c>
    </row>
    <row r="1049" spans="1:10" x14ac:dyDescent="0.25">
      <c r="A1049" s="11">
        <f t="shared" si="665"/>
        <v>1.6850012067700301E-2</v>
      </c>
      <c r="B1049" s="6">
        <f t="shared" si="666"/>
        <v>5.4988006111802837E-2</v>
      </c>
      <c r="C1049" s="10">
        <f t="shared" si="667"/>
        <v>4.6951565468193569E-5</v>
      </c>
      <c r="D1049" s="6">
        <f t="shared" si="668"/>
        <v>1.6896963633168494E-2</v>
      </c>
      <c r="E1049" s="6">
        <f t="shared" si="669"/>
        <v>1.4020685983612741E-2</v>
      </c>
      <c r="F1049" s="10">
        <f t="shared" si="662"/>
        <v>4.0449518102019591E-5</v>
      </c>
      <c r="G1049" s="10">
        <f t="shared" si="670"/>
        <v>4.0866134207725436E-5</v>
      </c>
      <c r="H1049" s="10">
        <f t="shared" si="671"/>
        <v>4.0657826154872514E-5</v>
      </c>
      <c r="I1049" s="6">
        <f t="shared" si="672"/>
        <v>1.6841837981583969E-2</v>
      </c>
      <c r="J1049" s="6">
        <f t="shared" si="673"/>
        <v>1.6882495807738842E-2</v>
      </c>
    </row>
    <row r="1050" spans="1:10" x14ac:dyDescent="0.25">
      <c r="A1050" s="11">
        <f t="shared" si="665"/>
        <v>1.6842778154985475E-2</v>
      </c>
      <c r="B1050" s="6">
        <f t="shared" si="666"/>
        <v>5.501162326289958E-2</v>
      </c>
      <c r="C1050" s="10">
        <f t="shared" si="667"/>
        <v>4.6991905186633444E-5</v>
      </c>
      <c r="D1050" s="6">
        <f t="shared" si="668"/>
        <v>1.6889770060172109E-2</v>
      </c>
      <c r="E1050" s="6">
        <f t="shared" si="669"/>
        <v>1.4015677080108953E-2</v>
      </c>
      <c r="F1050" s="10">
        <f t="shared" si="662"/>
        <v>4.0503558685222341E-5</v>
      </c>
      <c r="G1050" s="10">
        <f t="shared" si="670"/>
        <v>4.0866134207725436E-5</v>
      </c>
      <c r="H1050" s="10">
        <f t="shared" si="671"/>
        <v>4.0684846446473885E-5</v>
      </c>
      <c r="I1050" s="6">
        <f t="shared" si="672"/>
        <v>1.6841837981583969E-2</v>
      </c>
      <c r="J1050" s="6">
        <f t="shared" si="673"/>
        <v>1.6882522828030443E-2</v>
      </c>
    </row>
    <row r="1051" spans="1:10" x14ac:dyDescent="0.25">
      <c r="A1051" s="11">
        <f t="shared" si="665"/>
        <v>1.6839154538914644E-2</v>
      </c>
      <c r="B1051" s="6">
        <f t="shared" si="666"/>
        <v>5.5023461208900802E-2</v>
      </c>
      <c r="C1051" s="10">
        <f t="shared" si="667"/>
        <v>4.7012131729928746E-5</v>
      </c>
      <c r="D1051" s="6">
        <f t="shared" si="668"/>
        <v>1.6886166670644572E-2</v>
      </c>
      <c r="E1051" s="6">
        <f t="shared" si="669"/>
        <v>1.4013167745539009E-2</v>
      </c>
      <c r="F1051" s="10">
        <f t="shared" si="662"/>
        <v>4.0530665123539768E-5</v>
      </c>
      <c r="G1051" s="10">
        <f t="shared" si="670"/>
        <v>4.0866134207725436E-5</v>
      </c>
      <c r="H1051" s="10">
        <f t="shared" si="671"/>
        <v>4.0698399665632602E-5</v>
      </c>
      <c r="I1051" s="6">
        <f t="shared" si="672"/>
        <v>1.6841837981583969E-2</v>
      </c>
      <c r="J1051" s="6">
        <f t="shared" si="673"/>
        <v>1.6882536381249601E-2</v>
      </c>
    </row>
    <row r="1052" spans="1:10" x14ac:dyDescent="0.25">
      <c r="A1052" s="11">
        <f t="shared" si="665"/>
        <v>1.6837339394217159E-2</v>
      </c>
      <c r="B1052" s="6">
        <f t="shared" si="666"/>
        <v>5.5029392997855829E-2</v>
      </c>
      <c r="C1052" s="10">
        <f t="shared" si="667"/>
        <v>4.702226853590783E-5</v>
      </c>
      <c r="D1052" s="6">
        <f t="shared" si="668"/>
        <v>1.6884361662753068E-2</v>
      </c>
      <c r="E1052" s="6">
        <f t="shared" si="669"/>
        <v>1.4011910699499388E-2</v>
      </c>
      <c r="F1052" s="10">
        <f t="shared" si="662"/>
        <v>4.0544252446960827E-5</v>
      </c>
      <c r="G1052" s="10">
        <f t="shared" si="670"/>
        <v>4.0866134207725436E-5</v>
      </c>
      <c r="H1052" s="10">
        <f t="shared" si="671"/>
        <v>4.0705193327343132E-5</v>
      </c>
      <c r="I1052" s="6">
        <f t="shared" si="672"/>
        <v>1.6841837981583969E-2</v>
      </c>
      <c r="J1052" s="6">
        <f t="shared" si="673"/>
        <v>1.6882543174911311E-2</v>
      </c>
    </row>
    <row r="1053" spans="1:10" x14ac:dyDescent="0.25">
      <c r="A1053" s="11">
        <f t="shared" si="665"/>
        <v>1.6836430150296282E-2</v>
      </c>
      <c r="B1053" s="6">
        <f t="shared" si="666"/>
        <v>5.5032364835745813E-2</v>
      </c>
      <c r="C1053" s="10">
        <f t="shared" si="667"/>
        <v>4.7027347506438388E-5</v>
      </c>
      <c r="D1053" s="6">
        <f t="shared" si="668"/>
        <v>1.688345749780272E-2</v>
      </c>
      <c r="E1053" s="6">
        <f t="shared" si="669"/>
        <v>1.4011281001764726E-2</v>
      </c>
      <c r="F1053" s="10">
        <f t="shared" si="662"/>
        <v>4.055106091730241E-5</v>
      </c>
      <c r="G1053" s="10">
        <f t="shared" si="670"/>
        <v>4.0866134207725436E-5</v>
      </c>
      <c r="H1053" s="10">
        <f t="shared" si="671"/>
        <v>4.070859756251392E-5</v>
      </c>
      <c r="I1053" s="6">
        <f t="shared" si="672"/>
        <v>1.6841837981583969E-2</v>
      </c>
      <c r="J1053" s="6">
        <f t="shared" si="673"/>
        <v>1.6882546579146483E-2</v>
      </c>
    </row>
    <row r="1054" spans="1:10" x14ac:dyDescent="0.25">
      <c r="A1054" s="11">
        <f t="shared" ref="A1054:A1065" si="674">A1053+(J1053-D1053)/2</f>
        <v>1.6835974690968161E-2</v>
      </c>
      <c r="B1054" s="6">
        <f t="shared" ref="B1054:B1065" si="675">$D$13/A1054/0.167</f>
        <v>5.5033853612271859E-2</v>
      </c>
      <c r="C1054" s="10">
        <f t="shared" ref="C1054:C1065" si="676">B1054^2/2/32.2</f>
        <v>4.7029891978524347E-5</v>
      </c>
      <c r="D1054" s="6">
        <f t="shared" ref="D1054:D1065" si="677">A1054+C1054</f>
        <v>1.6883004582946684E-2</v>
      </c>
      <c r="E1054" s="6">
        <f t="shared" ref="E1054:E1065" si="678">A1054*0.167/(0.167+2*A1054)</f>
        <v>1.4010965568687361E-2</v>
      </c>
      <c r="F1054" s="10">
        <f t="shared" si="662"/>
        <v>4.0554471999041541E-5</v>
      </c>
      <c r="G1054" s="10">
        <f t="shared" ref="G1054:G1065" si="679">G1053</f>
        <v>4.0866134207725436E-5</v>
      </c>
      <c r="H1054" s="10">
        <f t="shared" si="663"/>
        <v>4.0710303103383492E-5</v>
      </c>
      <c r="I1054" s="6">
        <f t="shared" ref="I1054:I1065" si="680">I1053</f>
        <v>1.6841837981583969E-2</v>
      </c>
      <c r="J1054" s="6">
        <f t="shared" si="664"/>
        <v>1.6882548284687351E-2</v>
      </c>
    </row>
    <row r="1055" spans="1:10" x14ac:dyDescent="0.25">
      <c r="A1055" s="11">
        <f t="shared" si="674"/>
        <v>1.6835746541838496E-2</v>
      </c>
      <c r="B1055" s="6">
        <f t="shared" si="675"/>
        <v>5.5034599401938659E-2</v>
      </c>
      <c r="C1055" s="10">
        <f t="shared" si="676"/>
        <v>4.7031166635587989E-5</v>
      </c>
      <c r="D1055" s="6">
        <f t="shared" si="677"/>
        <v>1.6882777708474083E-2</v>
      </c>
      <c r="E1055" s="6">
        <f t="shared" si="678"/>
        <v>1.4010807560566895E-2</v>
      </c>
      <c r="F1055" s="10">
        <f t="shared" si="662"/>
        <v>4.0556180826057059E-5</v>
      </c>
      <c r="G1055" s="10">
        <f t="shared" si="679"/>
        <v>4.0866134207725436E-5</v>
      </c>
      <c r="H1055" s="10">
        <f t="shared" si="663"/>
        <v>4.0711157516891251E-5</v>
      </c>
      <c r="I1055" s="6">
        <f t="shared" si="680"/>
        <v>1.6841837981583969E-2</v>
      </c>
      <c r="J1055" s="6">
        <f t="shared" si="664"/>
        <v>1.6882549139100859E-2</v>
      </c>
    </row>
    <row r="1056" spans="1:10" x14ac:dyDescent="0.25">
      <c r="A1056" s="11">
        <f t="shared" si="674"/>
        <v>1.6835632257151886E-2</v>
      </c>
      <c r="B1056" s="6">
        <f t="shared" si="675"/>
        <v>5.5034972991231258E-2</v>
      </c>
      <c r="C1056" s="10">
        <f t="shared" si="676"/>
        <v>4.7031805157539657E-5</v>
      </c>
      <c r="D1056" s="6">
        <f t="shared" si="677"/>
        <v>1.6882664062309427E-2</v>
      </c>
      <c r="E1056" s="6">
        <f t="shared" si="678"/>
        <v>1.4010728410713526E-2</v>
      </c>
      <c r="F1056" s="10">
        <f t="shared" si="662"/>
        <v>4.055703684966229E-5</v>
      </c>
      <c r="G1056" s="10">
        <f t="shared" si="679"/>
        <v>4.0866134207725436E-5</v>
      </c>
      <c r="H1056" s="10">
        <f t="shared" si="663"/>
        <v>4.071158552869386E-5</v>
      </c>
      <c r="I1056" s="6">
        <f t="shared" si="680"/>
        <v>1.6841837981583969E-2</v>
      </c>
      <c r="J1056" s="6">
        <f t="shared" si="664"/>
        <v>1.6882549567112663E-2</v>
      </c>
    </row>
    <row r="1057" spans="1:10" x14ac:dyDescent="0.25">
      <c r="A1057" s="11">
        <f t="shared" si="674"/>
        <v>1.6835575009553502E-2</v>
      </c>
      <c r="B1057" s="6">
        <f t="shared" si="675"/>
        <v>5.5035160131856338E-2</v>
      </c>
      <c r="C1057" s="10">
        <f t="shared" si="676"/>
        <v>4.7032125011476227E-5</v>
      </c>
      <c r="D1057" s="6">
        <f t="shared" si="677"/>
        <v>1.6882607134564978E-2</v>
      </c>
      <c r="E1057" s="6">
        <f t="shared" si="678"/>
        <v>1.4010688762822819E-2</v>
      </c>
      <c r="F1057" s="10">
        <f t="shared" si="662"/>
        <v>4.0557465658961726E-5</v>
      </c>
      <c r="G1057" s="10">
        <f t="shared" si="679"/>
        <v>4.0866134207725436E-5</v>
      </c>
      <c r="H1057" s="10">
        <f t="shared" si="663"/>
        <v>4.0711799933343581E-5</v>
      </c>
      <c r="I1057" s="6">
        <f t="shared" si="680"/>
        <v>1.6841837981583969E-2</v>
      </c>
      <c r="J1057" s="6">
        <f t="shared" si="664"/>
        <v>1.6882549781517313E-2</v>
      </c>
    </row>
    <row r="1058" spans="1:10" x14ac:dyDescent="0.25">
      <c r="A1058" s="11">
        <f t="shared" si="674"/>
        <v>1.683554633302967E-2</v>
      </c>
      <c r="B1058" s="6">
        <f t="shared" si="675"/>
        <v>5.5035253875002528E-2</v>
      </c>
      <c r="C1058" s="10">
        <f t="shared" si="676"/>
        <v>4.7032285234254354E-5</v>
      </c>
      <c r="D1058" s="6">
        <f t="shared" si="677"/>
        <v>1.6882578618263925E-2</v>
      </c>
      <c r="E1058" s="6">
        <f t="shared" si="678"/>
        <v>1.4010668902345027E-2</v>
      </c>
      <c r="F1058" s="10">
        <f t="shared" si="662"/>
        <v>4.0557680460827114E-5</v>
      </c>
      <c r="G1058" s="10">
        <f t="shared" si="679"/>
        <v>4.0866134207725436E-5</v>
      </c>
      <c r="H1058" s="10">
        <f t="shared" si="663"/>
        <v>4.0711907334276272E-5</v>
      </c>
      <c r="I1058" s="6">
        <f t="shared" si="680"/>
        <v>1.6841837981583969E-2</v>
      </c>
      <c r="J1058" s="6">
        <f t="shared" si="664"/>
        <v>1.6882549888918245E-2</v>
      </c>
    </row>
    <row r="1059" spans="1:10" x14ac:dyDescent="0.25">
      <c r="A1059" s="11">
        <f t="shared" si="674"/>
        <v>1.683553196835683E-2</v>
      </c>
      <c r="B1059" s="6">
        <f t="shared" si="675"/>
        <v>5.503530083303261E-2</v>
      </c>
      <c r="C1059" s="10">
        <f t="shared" si="676"/>
        <v>4.7032365493515525E-5</v>
      </c>
      <c r="D1059" s="6">
        <f t="shared" si="677"/>
        <v>1.6882564333850346E-2</v>
      </c>
      <c r="E1059" s="6">
        <f t="shared" si="678"/>
        <v>1.401065895381047E-2</v>
      </c>
      <c r="F1059" s="10">
        <f t="shared" si="662"/>
        <v>4.0557788060164602E-5</v>
      </c>
      <c r="G1059" s="10">
        <f t="shared" si="679"/>
        <v>4.0866134207725436E-5</v>
      </c>
      <c r="H1059" s="10">
        <f t="shared" si="663"/>
        <v>4.0711961133945019E-5</v>
      </c>
      <c r="I1059" s="6">
        <f t="shared" si="680"/>
        <v>1.6841837981583969E-2</v>
      </c>
      <c r="J1059" s="6">
        <f t="shared" si="664"/>
        <v>1.6882549942717914E-2</v>
      </c>
    </row>
    <row r="1060" spans="1:10" x14ac:dyDescent="0.25">
      <c r="A1060" s="11">
        <f t="shared" si="674"/>
        <v>1.6835524772790614E-2</v>
      </c>
      <c r="B1060" s="6">
        <f t="shared" si="675"/>
        <v>5.5035324355325897E-2</v>
      </c>
      <c r="C1060" s="10">
        <f t="shared" si="676"/>
        <v>4.7032405697141734E-5</v>
      </c>
      <c r="D1060" s="6">
        <f t="shared" si="677"/>
        <v>1.6882557178487755E-2</v>
      </c>
      <c r="E1060" s="6">
        <f t="shared" si="678"/>
        <v>1.4010653970379568E-2</v>
      </c>
      <c r="F1060" s="10">
        <f t="shared" si="662"/>
        <v>4.055784195907576E-5</v>
      </c>
      <c r="G1060" s="10">
        <f t="shared" si="679"/>
        <v>4.0866134207725436E-5</v>
      </c>
      <c r="H1060" s="10">
        <f t="shared" si="663"/>
        <v>4.0711988083400598E-5</v>
      </c>
      <c r="I1060" s="6">
        <f t="shared" si="680"/>
        <v>1.6841837981583969E-2</v>
      </c>
      <c r="J1060" s="6">
        <f t="shared" si="664"/>
        <v>1.6882549969667371E-2</v>
      </c>
    </row>
    <row r="1061" spans="1:10" x14ac:dyDescent="0.25">
      <c r="A1061" s="11">
        <f t="shared" si="674"/>
        <v>1.683552116838042E-2</v>
      </c>
      <c r="B1061" s="6">
        <f t="shared" si="675"/>
        <v>5.5035336138144028E-2</v>
      </c>
      <c r="C1061" s="10">
        <f t="shared" si="676"/>
        <v>4.7032425836001579E-5</v>
      </c>
      <c r="D1061" s="6">
        <f t="shared" si="677"/>
        <v>1.6882553594216421E-2</v>
      </c>
      <c r="E1061" s="6">
        <f t="shared" si="678"/>
        <v>1.4010651474074128E-2</v>
      </c>
      <c r="F1061" s="10">
        <f t="shared" si="662"/>
        <v>4.0557868958208067E-5</v>
      </c>
      <c r="G1061" s="10">
        <f t="shared" si="679"/>
        <v>4.0866134207725436E-5</v>
      </c>
      <c r="H1061" s="10">
        <f t="shared" si="663"/>
        <v>4.0712001582966748E-5</v>
      </c>
      <c r="I1061" s="6">
        <f t="shared" si="680"/>
        <v>1.6841837981583969E-2</v>
      </c>
      <c r="J1061" s="6">
        <f t="shared" si="664"/>
        <v>1.6882549983166937E-2</v>
      </c>
    </row>
    <row r="1062" spans="1:10" x14ac:dyDescent="0.25">
      <c r="A1062" s="11">
        <f t="shared" si="674"/>
        <v>1.6835519362855676E-2</v>
      </c>
      <c r="B1062" s="6">
        <f t="shared" si="675"/>
        <v>5.5035342040406929E-2</v>
      </c>
      <c r="C1062" s="10">
        <f t="shared" si="676"/>
        <v>4.7032435923984193E-5</v>
      </c>
      <c r="D1062" s="6">
        <f t="shared" si="677"/>
        <v>1.688255179877966E-2</v>
      </c>
      <c r="E1062" s="6">
        <f t="shared" si="678"/>
        <v>1.4010650223622256E-2</v>
      </c>
      <c r="F1062" s="10">
        <f t="shared" si="662"/>
        <v>4.05578824826494E-5</v>
      </c>
      <c r="G1062" s="10">
        <f t="shared" si="679"/>
        <v>4.0866134207725436E-5</v>
      </c>
      <c r="H1062" s="10">
        <f t="shared" si="663"/>
        <v>4.0712008345187415E-5</v>
      </c>
      <c r="I1062" s="6">
        <f t="shared" si="680"/>
        <v>1.6841837981583969E-2</v>
      </c>
      <c r="J1062" s="6">
        <f t="shared" si="664"/>
        <v>1.6882549989929156E-2</v>
      </c>
    </row>
    <row r="1063" spans="1:10" x14ac:dyDescent="0.25">
      <c r="A1063" s="11">
        <f t="shared" si="674"/>
        <v>1.6835518458430426E-2</v>
      </c>
      <c r="B1063" s="6">
        <f t="shared" si="675"/>
        <v>5.5035344996974794E-2</v>
      </c>
      <c r="C1063" s="10">
        <f t="shared" si="676"/>
        <v>4.7032440977267675E-5</v>
      </c>
      <c r="D1063" s="6">
        <f t="shared" si="677"/>
        <v>1.6882550899407694E-2</v>
      </c>
      <c r="E1063" s="6">
        <f t="shared" si="678"/>
        <v>1.4010649597244641E-2</v>
      </c>
      <c r="F1063" s="10">
        <f t="shared" si="662"/>
        <v>4.0557889257328294E-5</v>
      </c>
      <c r="G1063" s="10">
        <f t="shared" si="679"/>
        <v>4.0866134207725436E-5</v>
      </c>
      <c r="H1063" s="10">
        <f t="shared" si="663"/>
        <v>4.0712011732526869E-5</v>
      </c>
      <c r="I1063" s="6">
        <f t="shared" si="680"/>
        <v>1.6841837981583969E-2</v>
      </c>
      <c r="J1063" s="6">
        <f t="shared" si="664"/>
        <v>1.6882549993316495E-2</v>
      </c>
    </row>
    <row r="1064" spans="1:10" x14ac:dyDescent="0.25">
      <c r="A1064" s="11">
        <f t="shared" si="674"/>
        <v>1.6835518005384825E-2</v>
      </c>
      <c r="B1064" s="6">
        <f t="shared" si="675"/>
        <v>5.5035346477981854E-2</v>
      </c>
      <c r="C1064" s="10">
        <f t="shared" si="676"/>
        <v>4.7032443508563811E-5</v>
      </c>
      <c r="D1064" s="6">
        <f t="shared" si="677"/>
        <v>1.6882550448893387E-2</v>
      </c>
      <c r="E1064" s="6">
        <f t="shared" si="678"/>
        <v>1.4010649283478937E-2</v>
      </c>
      <c r="F1064" s="10">
        <f t="shared" si="662"/>
        <v>4.0557892650907766E-5</v>
      </c>
      <c r="G1064" s="10">
        <f t="shared" si="679"/>
        <v>4.0866134207725436E-5</v>
      </c>
      <c r="H1064" s="10">
        <f t="shared" si="663"/>
        <v>4.0712013429316604E-5</v>
      </c>
      <c r="I1064" s="6">
        <f t="shared" si="680"/>
        <v>1.6841837981583969E-2</v>
      </c>
      <c r="J1064" s="6">
        <f t="shared" si="664"/>
        <v>1.6882549995013284E-2</v>
      </c>
    </row>
    <row r="1065" spans="1:10" x14ac:dyDescent="0.25">
      <c r="A1065" s="25">
        <f t="shared" si="674"/>
        <v>1.6835517778444775E-2</v>
      </c>
      <c r="B1065" s="6">
        <f t="shared" si="675"/>
        <v>5.5035347219849401E-2</v>
      </c>
      <c r="C1065" s="10">
        <f t="shared" si="676"/>
        <v>4.7032444776543246E-5</v>
      </c>
      <c r="D1065" s="6">
        <f t="shared" si="677"/>
        <v>1.688255022322132E-2</v>
      </c>
      <c r="E1065" s="6">
        <f t="shared" si="678"/>
        <v>1.4010649126307111E-2</v>
      </c>
      <c r="F1065" s="10">
        <f t="shared" si="662"/>
        <v>4.055789435082306E-5</v>
      </c>
      <c r="G1065" s="10">
        <f t="shared" si="679"/>
        <v>4.0866134207725436E-5</v>
      </c>
      <c r="H1065" s="10">
        <f t="shared" si="663"/>
        <v>4.0712014279274248E-5</v>
      </c>
      <c r="I1065" s="6">
        <f t="shared" si="680"/>
        <v>1.6841837981583969E-2</v>
      </c>
      <c r="J1065" s="6">
        <f t="shared" si="664"/>
        <v>1.6882549995863243E-2</v>
      </c>
    </row>
    <row r="1067" spans="1:10" x14ac:dyDescent="0.25">
      <c r="A1067" s="8" t="s">
        <v>82</v>
      </c>
      <c r="B1067">
        <f>B1034+1</f>
        <v>33</v>
      </c>
      <c r="C1067" t="s">
        <v>83</v>
      </c>
      <c r="D1067">
        <f>D$12/100</f>
        <v>1</v>
      </c>
      <c r="E1067" t="s">
        <v>15</v>
      </c>
    </row>
    <row r="1068" spans="1:10" x14ac:dyDescent="0.25">
      <c r="A1068" s="4" t="s">
        <v>89</v>
      </c>
      <c r="B1068" s="4" t="s">
        <v>86</v>
      </c>
      <c r="C1068" s="4" t="s">
        <v>88</v>
      </c>
      <c r="D1068" s="4" t="s">
        <v>91</v>
      </c>
      <c r="E1068" s="4" t="s">
        <v>93</v>
      </c>
      <c r="F1068" s="4" t="s">
        <v>95</v>
      </c>
      <c r="G1068" s="4" t="s">
        <v>95</v>
      </c>
      <c r="H1068" s="4" t="s">
        <v>97</v>
      </c>
      <c r="I1068" s="4" t="s">
        <v>99</v>
      </c>
      <c r="J1068" s="4" t="s">
        <v>99</v>
      </c>
    </row>
    <row r="1069" spans="1:10" x14ac:dyDescent="0.25">
      <c r="A1069" s="4" t="s">
        <v>84</v>
      </c>
      <c r="B1069" s="4" t="s">
        <v>85</v>
      </c>
      <c r="C1069" s="4" t="s">
        <v>87</v>
      </c>
      <c r="D1069" s="4" t="s">
        <v>90</v>
      </c>
      <c r="E1069" s="4" t="s">
        <v>92</v>
      </c>
      <c r="F1069" s="4" t="s">
        <v>94</v>
      </c>
      <c r="G1069" s="4" t="s">
        <v>28</v>
      </c>
      <c r="H1069" s="4" t="s">
        <v>96</v>
      </c>
      <c r="I1069" s="4" t="s">
        <v>32</v>
      </c>
      <c r="J1069" s="4" t="s">
        <v>98</v>
      </c>
    </row>
    <row r="1070" spans="1:10" x14ac:dyDescent="0.25">
      <c r="A1070" s="4" t="s">
        <v>0</v>
      </c>
      <c r="B1070" s="4" t="s">
        <v>22</v>
      </c>
      <c r="C1070" s="4" t="s">
        <v>0</v>
      </c>
      <c r="D1070" s="4" t="s">
        <v>0</v>
      </c>
      <c r="E1070" s="4" t="s">
        <v>0</v>
      </c>
      <c r="F1070" s="4" t="s">
        <v>20</v>
      </c>
      <c r="G1070" s="4" t="s">
        <v>20</v>
      </c>
      <c r="H1070" s="4" t="s">
        <v>0</v>
      </c>
      <c r="I1070" s="4" t="s">
        <v>0</v>
      </c>
      <c r="J1070" s="4" t="s">
        <v>0</v>
      </c>
    </row>
    <row r="1071" spans="1:10" x14ac:dyDescent="0.25">
      <c r="A1071" s="11">
        <f>A$27</f>
        <v>4.5999999999999999E-2</v>
      </c>
      <c r="B1071" s="6">
        <f>$D$13/A1071/0.167</f>
        <v>2.0142360142666429E-2</v>
      </c>
      <c r="C1071" s="10">
        <f>B1071^2/2/32.2</f>
        <v>6.2999172688956077E-6</v>
      </c>
      <c r="D1071" s="6">
        <f>A1071+C1071</f>
        <v>4.6006299917268893E-2</v>
      </c>
      <c r="E1071" s="6">
        <f>A1071*0.167/(0.167+2*A1071)</f>
        <v>2.966023166023166E-2</v>
      </c>
      <c r="F1071" s="10">
        <f t="shared" ref="F1071:F1098" si="681">$D$15^2*B1071^2/($D$14^2*E1071^1.333)</f>
        <v>1.9990924920768716E-6</v>
      </c>
      <c r="G1071" s="10">
        <f>F1065</f>
        <v>4.055789435082306E-5</v>
      </c>
      <c r="H1071" s="10">
        <f>((G1071+F1071)/2)*D$23</f>
        <v>2.1278493421449964E-5</v>
      </c>
      <c r="I1071" s="6">
        <f>D1065</f>
        <v>1.688255022322132E-2</v>
      </c>
      <c r="J1071" s="6">
        <f>H1071+I1071</f>
        <v>1.6903828716642769E-2</v>
      </c>
    </row>
    <row r="1072" spans="1:10" x14ac:dyDescent="0.25">
      <c r="A1072" s="11">
        <f>A1071+(J1071-D1071)/2</f>
        <v>3.144876439968694E-2</v>
      </c>
      <c r="B1072" s="6">
        <f>$D$13/A1072/0.167</f>
        <v>2.9462161208847974E-2</v>
      </c>
      <c r="C1072" s="10">
        <f>B1072^2/2/32.2</f>
        <v>1.3478555017020905E-5</v>
      </c>
      <c r="D1072" s="6">
        <f>A1072+C1072</f>
        <v>3.1462242954703963E-2</v>
      </c>
      <c r="E1072" s="6">
        <f>A1072*0.167/(0.167+2*A1072)</f>
        <v>2.2844715565998822E-2</v>
      </c>
      <c r="F1072" s="10">
        <f t="shared" si="681"/>
        <v>6.0574330956710061E-6</v>
      </c>
      <c r="G1072" s="10">
        <f>G1071</f>
        <v>4.055789435082306E-5</v>
      </c>
      <c r="H1072" s="10">
        <f t="shared" ref="H1072:H1098" si="682">((G1072+F1072)/2)*D$23</f>
        <v>2.3307663723247033E-5</v>
      </c>
      <c r="I1072" s="6">
        <f>I1071</f>
        <v>1.688255022322132E-2</v>
      </c>
      <c r="J1072" s="6">
        <f t="shared" ref="J1072:J1098" si="683">H1072+I1072</f>
        <v>1.6905857886944566E-2</v>
      </c>
    </row>
    <row r="1073" spans="1:10" x14ac:dyDescent="0.25">
      <c r="A1073" s="11">
        <f t="shared" ref="A1073:A1085" si="684">A1072+(J1072-D1072)/2</f>
        <v>2.417057186580724E-2</v>
      </c>
      <c r="B1073" s="6">
        <f t="shared" ref="B1073:B1085" si="685">$D$13/A1073/0.167</f>
        <v>3.8333746164830811E-2</v>
      </c>
      <c r="C1073" s="10">
        <f t="shared" ref="C1073:C1085" si="686">B1073^2/2/32.2</f>
        <v>2.2817951786175168E-5</v>
      </c>
      <c r="D1073" s="6">
        <f t="shared" ref="D1073:D1085" si="687">A1073+C1073</f>
        <v>2.4193389817593416E-2</v>
      </c>
      <c r="E1073" s="6">
        <f t="shared" ref="E1073:E1085" si="688">A1073*0.167/(0.167+2*A1073)</f>
        <v>1.8744608817628416E-2</v>
      </c>
      <c r="F1073" s="10">
        <f t="shared" si="681"/>
        <v>1.3348705247305025E-5</v>
      </c>
      <c r="G1073" s="10">
        <f t="shared" ref="G1073:G1085" si="689">G1072</f>
        <v>4.055789435082306E-5</v>
      </c>
      <c r="H1073" s="10">
        <f t="shared" ref="H1073:H1085" si="690">((G1073+F1073)/2)*D$23</f>
        <v>2.6953299799064044E-5</v>
      </c>
      <c r="I1073" s="6">
        <f t="shared" ref="I1073:I1085" si="691">I1072</f>
        <v>1.688255022322132E-2</v>
      </c>
      <c r="J1073" s="6">
        <f t="shared" ref="J1073:J1085" si="692">H1073+I1073</f>
        <v>1.6909503523020383E-2</v>
      </c>
    </row>
    <row r="1074" spans="1:10" x14ac:dyDescent="0.25">
      <c r="A1074" s="11">
        <f t="shared" si="684"/>
        <v>2.0528628718520722E-2</v>
      </c>
      <c r="B1074" s="6">
        <f t="shared" si="685"/>
        <v>4.5134459747266653E-2</v>
      </c>
      <c r="C1074" s="10">
        <f t="shared" si="686"/>
        <v>3.1632289699963256E-5</v>
      </c>
      <c r="D1074" s="6">
        <f t="shared" si="687"/>
        <v>2.0560261008220684E-2</v>
      </c>
      <c r="E1074" s="6">
        <f t="shared" si="688"/>
        <v>1.6477584287250185E-2</v>
      </c>
      <c r="F1074" s="10">
        <f t="shared" si="681"/>
        <v>2.1974461444635347E-5</v>
      </c>
      <c r="G1074" s="10">
        <f t="shared" si="689"/>
        <v>4.055789435082306E-5</v>
      </c>
      <c r="H1074" s="10">
        <f t="shared" si="690"/>
        <v>3.1266177897729203E-5</v>
      </c>
      <c r="I1074" s="6">
        <f t="shared" si="691"/>
        <v>1.688255022322132E-2</v>
      </c>
      <c r="J1074" s="6">
        <f t="shared" si="692"/>
        <v>1.6913816401119049E-2</v>
      </c>
    </row>
    <row r="1075" spans="1:10" x14ac:dyDescent="0.25">
      <c r="A1075" s="11">
        <f t="shared" si="684"/>
        <v>1.8705406414969906E-2</v>
      </c>
      <c r="B1075" s="6">
        <f t="shared" si="685"/>
        <v>4.9533730837365841E-2</v>
      </c>
      <c r="C1075" s="10">
        <f t="shared" si="686"/>
        <v>3.8099231221562224E-5</v>
      </c>
      <c r="D1075" s="6">
        <f t="shared" si="687"/>
        <v>1.8743505646191469E-2</v>
      </c>
      <c r="E1075" s="6">
        <f t="shared" si="688"/>
        <v>1.5281984490217899E-2</v>
      </c>
      <c r="F1075" s="10">
        <f t="shared" si="681"/>
        <v>2.926249156599995E-5</v>
      </c>
      <c r="G1075" s="10">
        <f t="shared" si="689"/>
        <v>4.055789435082306E-5</v>
      </c>
      <c r="H1075" s="10">
        <f t="shared" si="690"/>
        <v>3.4910192958411506E-5</v>
      </c>
      <c r="I1075" s="6">
        <f t="shared" si="691"/>
        <v>1.688255022322132E-2</v>
      </c>
      <c r="J1075" s="6">
        <f t="shared" si="692"/>
        <v>1.6917460416179732E-2</v>
      </c>
    </row>
    <row r="1076" spans="1:10" x14ac:dyDescent="0.25">
      <c r="A1076" s="11">
        <f t="shared" si="684"/>
        <v>1.7792383799964038E-2</v>
      </c>
      <c r="B1076" s="6">
        <f t="shared" si="685"/>
        <v>5.2075572165014142E-2</v>
      </c>
      <c r="C1076" s="10">
        <f t="shared" si="686"/>
        <v>4.2109708327850861E-5</v>
      </c>
      <c r="D1076" s="6">
        <f t="shared" si="687"/>
        <v>1.7834493508291888E-2</v>
      </c>
      <c r="E1076" s="6">
        <f t="shared" si="688"/>
        <v>1.4667085436857146E-2</v>
      </c>
      <c r="F1076" s="10">
        <f t="shared" si="681"/>
        <v>3.4162734107649069E-5</v>
      </c>
      <c r="G1076" s="10">
        <f t="shared" si="689"/>
        <v>4.055789435082306E-5</v>
      </c>
      <c r="H1076" s="10">
        <f t="shared" si="690"/>
        <v>3.7360314229236064E-5</v>
      </c>
      <c r="I1076" s="6">
        <f t="shared" si="691"/>
        <v>1.688255022322132E-2</v>
      </c>
      <c r="J1076" s="6">
        <f t="shared" si="692"/>
        <v>1.6919910537450556E-2</v>
      </c>
    </row>
    <row r="1077" spans="1:10" x14ac:dyDescent="0.25">
      <c r="A1077" s="11">
        <f t="shared" si="684"/>
        <v>1.7335092314543374E-2</v>
      </c>
      <c r="B1077" s="6">
        <f t="shared" si="685"/>
        <v>5.3449300975762483E-2</v>
      </c>
      <c r="C1077" s="10">
        <f t="shared" si="686"/>
        <v>4.4360679732882667E-5</v>
      </c>
      <c r="D1077" s="6">
        <f t="shared" si="687"/>
        <v>1.7379452994276255E-2</v>
      </c>
      <c r="E1077" s="6">
        <f t="shared" si="688"/>
        <v>1.4354925205494185E-2</v>
      </c>
      <c r="F1077" s="10">
        <f t="shared" si="681"/>
        <v>3.703587836490761E-5</v>
      </c>
      <c r="G1077" s="10">
        <f t="shared" si="689"/>
        <v>4.055789435082306E-5</v>
      </c>
      <c r="H1077" s="10">
        <f t="shared" si="690"/>
        <v>3.8796886357865331E-5</v>
      </c>
      <c r="I1077" s="6">
        <f t="shared" si="691"/>
        <v>1.688255022322132E-2</v>
      </c>
      <c r="J1077" s="6">
        <f t="shared" si="692"/>
        <v>1.6921347109579186E-2</v>
      </c>
    </row>
    <row r="1078" spans="1:10" x14ac:dyDescent="0.25">
      <c r="A1078" s="11">
        <f t="shared" si="684"/>
        <v>1.7106039372194841E-2</v>
      </c>
      <c r="B1078" s="6">
        <f t="shared" si="685"/>
        <v>5.4164996724415479E-2</v>
      </c>
      <c r="C1078" s="10">
        <f t="shared" si="686"/>
        <v>4.5556628418570486E-5</v>
      </c>
      <c r="D1078" s="6">
        <f t="shared" si="687"/>
        <v>1.715159600061341E-2</v>
      </c>
      <c r="E1078" s="6">
        <f t="shared" si="688"/>
        <v>1.4197500433289427E-2</v>
      </c>
      <c r="F1078" s="10">
        <f t="shared" si="681"/>
        <v>3.859755785446474E-5</v>
      </c>
      <c r="G1078" s="10">
        <f t="shared" si="689"/>
        <v>4.055789435082306E-5</v>
      </c>
      <c r="H1078" s="10">
        <f t="shared" si="690"/>
        <v>3.9577726102643903E-5</v>
      </c>
      <c r="I1078" s="6">
        <f t="shared" si="691"/>
        <v>1.688255022322132E-2</v>
      </c>
      <c r="J1078" s="6">
        <f t="shared" si="692"/>
        <v>1.6922127949323962E-2</v>
      </c>
    </row>
    <row r="1079" spans="1:10" x14ac:dyDescent="0.25">
      <c r="A1079" s="11">
        <f t="shared" si="684"/>
        <v>1.6991305346550117E-2</v>
      </c>
      <c r="B1079" s="6">
        <f t="shared" si="685"/>
        <v>5.4530746618050775E-2</v>
      </c>
      <c r="C1079" s="10">
        <f t="shared" si="686"/>
        <v>4.6173949172702729E-5</v>
      </c>
      <c r="D1079" s="6">
        <f t="shared" si="687"/>
        <v>1.7037479295722819E-2</v>
      </c>
      <c r="E1079" s="6">
        <f t="shared" si="688"/>
        <v>1.4118375630052868E-2</v>
      </c>
      <c r="F1079" s="10">
        <f t="shared" si="681"/>
        <v>3.9413107162215012E-5</v>
      </c>
      <c r="G1079" s="10">
        <f t="shared" si="689"/>
        <v>4.055789435082306E-5</v>
      </c>
      <c r="H1079" s="10">
        <f t="shared" si="690"/>
        <v>3.9985500756519032E-5</v>
      </c>
      <c r="I1079" s="6">
        <f t="shared" si="691"/>
        <v>1.688255022322132E-2</v>
      </c>
      <c r="J1079" s="6">
        <f t="shared" si="692"/>
        <v>1.6922535723977838E-2</v>
      </c>
    </row>
    <row r="1080" spans="1:10" x14ac:dyDescent="0.25">
      <c r="A1080" s="11">
        <f t="shared" si="684"/>
        <v>1.6933833560677625E-2</v>
      </c>
      <c r="B1080" s="6">
        <f t="shared" si="685"/>
        <v>5.4715818674054513E-2</v>
      </c>
      <c r="C1080" s="10">
        <f t="shared" si="686"/>
        <v>4.6487900825652364E-5</v>
      </c>
      <c r="D1080" s="6">
        <f t="shared" si="687"/>
        <v>1.6980321461503276E-2</v>
      </c>
      <c r="E1080" s="6">
        <f t="shared" si="688"/>
        <v>1.4078673014729854E-2</v>
      </c>
      <c r="F1080" s="10">
        <f t="shared" si="681"/>
        <v>3.9830326096227986E-5</v>
      </c>
      <c r="G1080" s="10">
        <f t="shared" si="689"/>
        <v>4.055789435082306E-5</v>
      </c>
      <c r="H1080" s="10">
        <f t="shared" si="690"/>
        <v>4.0194110223525526E-5</v>
      </c>
      <c r="I1080" s="6">
        <f t="shared" si="691"/>
        <v>1.688255022322132E-2</v>
      </c>
      <c r="J1080" s="6">
        <f t="shared" si="692"/>
        <v>1.6922744333444845E-2</v>
      </c>
    </row>
    <row r="1081" spans="1:10" x14ac:dyDescent="0.25">
      <c r="A1081" s="11">
        <f t="shared" si="684"/>
        <v>1.6905044996648411E-2</v>
      </c>
      <c r="B1081" s="6">
        <f t="shared" si="685"/>
        <v>5.4808997358265131E-2</v>
      </c>
      <c r="C1081" s="10">
        <f t="shared" si="686"/>
        <v>4.6646369431961395E-5</v>
      </c>
      <c r="D1081" s="6">
        <f t="shared" si="687"/>
        <v>1.6951691366080372E-2</v>
      </c>
      <c r="E1081" s="6">
        <f t="shared" si="688"/>
        <v>1.4058768234875663E-2</v>
      </c>
      <c r="F1081" s="10">
        <f t="shared" si="681"/>
        <v>4.0041545946497616E-5</v>
      </c>
      <c r="G1081" s="10">
        <f t="shared" si="689"/>
        <v>4.055789435082306E-5</v>
      </c>
      <c r="H1081" s="10">
        <f t="shared" si="690"/>
        <v>4.0299720148660338E-5</v>
      </c>
      <c r="I1081" s="6">
        <f t="shared" si="691"/>
        <v>1.688255022322132E-2</v>
      </c>
      <c r="J1081" s="6">
        <f t="shared" si="692"/>
        <v>1.692284994336998E-2</v>
      </c>
    </row>
    <row r="1082" spans="1:10" x14ac:dyDescent="0.25">
      <c r="A1082" s="11">
        <f t="shared" si="684"/>
        <v>1.6890624285293213E-2</v>
      </c>
      <c r="B1082" s="6">
        <f t="shared" si="685"/>
        <v>5.485579164586641E-2</v>
      </c>
      <c r="C1082" s="10">
        <f t="shared" si="686"/>
        <v>4.6726053992153833E-5</v>
      </c>
      <c r="D1082" s="6">
        <f t="shared" si="687"/>
        <v>1.6937350339285367E-2</v>
      </c>
      <c r="E1082" s="6">
        <f t="shared" si="688"/>
        <v>1.4048793279877987E-2</v>
      </c>
      <c r="F1082" s="10">
        <f t="shared" si="681"/>
        <v>4.014791462106906E-5</v>
      </c>
      <c r="G1082" s="10">
        <f t="shared" si="689"/>
        <v>4.055789435082306E-5</v>
      </c>
      <c r="H1082" s="10">
        <f t="shared" si="690"/>
        <v>4.0352904485946057E-5</v>
      </c>
      <c r="I1082" s="6">
        <f t="shared" si="691"/>
        <v>1.688255022322132E-2</v>
      </c>
      <c r="J1082" s="6">
        <f t="shared" si="692"/>
        <v>1.6922903127707264E-2</v>
      </c>
    </row>
    <row r="1083" spans="1:10" x14ac:dyDescent="0.25">
      <c r="A1083" s="11">
        <f t="shared" si="684"/>
        <v>1.6883400679504161E-2</v>
      </c>
      <c r="B1083" s="6">
        <f t="shared" si="685"/>
        <v>5.4879261835410462E-2</v>
      </c>
      <c r="C1083" s="10">
        <f t="shared" si="686"/>
        <v>4.6766046267073586E-5</v>
      </c>
      <c r="D1083" s="6">
        <f t="shared" si="687"/>
        <v>1.6930166725771235E-2</v>
      </c>
      <c r="E1083" s="6">
        <f t="shared" si="688"/>
        <v>1.4043795559781597E-2</v>
      </c>
      <c r="F1083" s="10">
        <f t="shared" si="681"/>
        <v>4.020133915652758E-5</v>
      </c>
      <c r="G1083" s="10">
        <f t="shared" si="689"/>
        <v>4.055789435082306E-5</v>
      </c>
      <c r="H1083" s="10">
        <f t="shared" si="690"/>
        <v>4.037961675367532E-5</v>
      </c>
      <c r="I1083" s="6">
        <f t="shared" si="691"/>
        <v>1.688255022322132E-2</v>
      </c>
      <c r="J1083" s="6">
        <f t="shared" si="692"/>
        <v>1.6922929839974996E-2</v>
      </c>
    </row>
    <row r="1084" spans="1:10" x14ac:dyDescent="0.25">
      <c r="A1084" s="11">
        <f t="shared" si="684"/>
        <v>1.6879782236606043E-2</v>
      </c>
      <c r="B1084" s="6">
        <f t="shared" si="685"/>
        <v>5.4891026055615369E-2</v>
      </c>
      <c r="C1084" s="10">
        <f t="shared" si="686"/>
        <v>4.6786098469537966E-5</v>
      </c>
      <c r="D1084" s="6">
        <f t="shared" si="687"/>
        <v>1.6926568335075581E-2</v>
      </c>
      <c r="E1084" s="6">
        <f t="shared" si="688"/>
        <v>1.4041291835385239E-2</v>
      </c>
      <c r="F1084" s="10">
        <f t="shared" si="681"/>
        <v>4.0228136372447536E-5</v>
      </c>
      <c r="G1084" s="10">
        <f t="shared" si="689"/>
        <v>4.055789435082306E-5</v>
      </c>
      <c r="H1084" s="10">
        <f t="shared" si="690"/>
        <v>4.0393015361635295E-5</v>
      </c>
      <c r="I1084" s="6">
        <f t="shared" si="691"/>
        <v>1.688255022322132E-2</v>
      </c>
      <c r="J1084" s="6">
        <f t="shared" si="692"/>
        <v>1.6922943238582955E-2</v>
      </c>
    </row>
    <row r="1085" spans="1:10" x14ac:dyDescent="0.25">
      <c r="A1085" s="11">
        <f t="shared" si="684"/>
        <v>1.687796968835973E-2</v>
      </c>
      <c r="B1085" s="6">
        <f t="shared" si="685"/>
        <v>5.4896920877969747E-2</v>
      </c>
      <c r="C1085" s="10">
        <f t="shared" si="686"/>
        <v>4.679614785531165E-5</v>
      </c>
      <c r="D1085" s="6">
        <f t="shared" si="687"/>
        <v>1.6924765836215043E-2</v>
      </c>
      <c r="E1085" s="6">
        <f t="shared" si="688"/>
        <v>1.4040037603405196E-2</v>
      </c>
      <c r="F1085" s="10">
        <f t="shared" si="681"/>
        <v>4.0241568622419071E-5</v>
      </c>
      <c r="G1085" s="10">
        <f t="shared" si="689"/>
        <v>4.055789435082306E-5</v>
      </c>
      <c r="H1085" s="10">
        <f t="shared" si="690"/>
        <v>4.0399731486621062E-5</v>
      </c>
      <c r="I1085" s="6">
        <f t="shared" si="691"/>
        <v>1.688255022322132E-2</v>
      </c>
      <c r="J1085" s="6">
        <f t="shared" si="692"/>
        <v>1.6922949954707941E-2</v>
      </c>
    </row>
    <row r="1086" spans="1:10" x14ac:dyDescent="0.25">
      <c r="A1086" s="11">
        <f t="shared" ref="A1086:A1098" si="693">A1085+(J1085-D1085)/2</f>
        <v>1.6877061747606177E-2</v>
      </c>
      <c r="B1086" s="6">
        <f t="shared" ref="B1086:B1098" si="694">$D$13/A1086/0.167</f>
        <v>5.4899874185391093E-2</v>
      </c>
      <c r="C1086" s="10">
        <f t="shared" ref="C1086:C1098" si="695">B1086^2/2/32.2</f>
        <v>4.6801183005772843E-5</v>
      </c>
      <c r="D1086" s="6">
        <f t="shared" ref="D1086:D1098" si="696">A1086+C1086</f>
        <v>1.692386293061195E-2</v>
      </c>
      <c r="E1086" s="6">
        <f t="shared" ref="E1086:E1098" si="697">A1086*0.167/(0.167+2*A1086)</f>
        <v>1.4039409317126416E-2</v>
      </c>
      <c r="F1086" s="10">
        <f t="shared" si="681"/>
        <v>4.0248299359221838E-5</v>
      </c>
      <c r="G1086" s="10">
        <f t="shared" ref="G1086:G1098" si="698">G1085</f>
        <v>4.055789435082306E-5</v>
      </c>
      <c r="H1086" s="10">
        <f t="shared" si="682"/>
        <v>4.0403096855022449E-5</v>
      </c>
      <c r="I1086" s="6">
        <f t="shared" ref="I1086:I1098" si="699">I1085</f>
        <v>1.688255022322132E-2</v>
      </c>
      <c r="J1086" s="6">
        <f t="shared" si="683"/>
        <v>1.6922953320076341E-2</v>
      </c>
    </row>
    <row r="1087" spans="1:10" x14ac:dyDescent="0.25">
      <c r="A1087" s="11">
        <f t="shared" si="693"/>
        <v>1.6876606942338373E-2</v>
      </c>
      <c r="B1087" s="6">
        <f t="shared" si="694"/>
        <v>5.4901353674252015E-2</v>
      </c>
      <c r="C1087" s="10">
        <f t="shared" si="695"/>
        <v>4.6803705516541997E-5</v>
      </c>
      <c r="D1087" s="6">
        <f t="shared" si="696"/>
        <v>1.6923410647854915E-2</v>
      </c>
      <c r="E1087" s="6">
        <f t="shared" si="697"/>
        <v>1.4039094591977701E-2</v>
      </c>
      <c r="F1087" s="10">
        <f t="shared" si="681"/>
        <v>4.0251671484324671E-5</v>
      </c>
      <c r="G1087" s="10">
        <f t="shared" si="698"/>
        <v>4.055789435082306E-5</v>
      </c>
      <c r="H1087" s="10">
        <f t="shared" si="682"/>
        <v>4.0404782917573865E-5</v>
      </c>
      <c r="I1087" s="6">
        <f t="shared" si="699"/>
        <v>1.688255022322132E-2</v>
      </c>
      <c r="J1087" s="6">
        <f t="shared" si="683"/>
        <v>1.6922955006138895E-2</v>
      </c>
    </row>
    <row r="1088" spans="1:10" x14ac:dyDescent="0.25">
      <c r="A1088" s="11">
        <f t="shared" si="693"/>
        <v>1.6876379121480364E-2</v>
      </c>
      <c r="B1088" s="6">
        <f t="shared" si="694"/>
        <v>5.4902094809148885E-2</v>
      </c>
      <c r="C1088" s="10">
        <f t="shared" si="695"/>
        <v>4.680496916821076E-5</v>
      </c>
      <c r="D1088" s="6">
        <f t="shared" si="696"/>
        <v>1.6923184090648576E-2</v>
      </c>
      <c r="E1088" s="6">
        <f t="shared" si="697"/>
        <v>1.4038936938920214E-2</v>
      </c>
      <c r="F1088" s="10">
        <f t="shared" si="681"/>
        <v>4.0253360790192077E-5</v>
      </c>
      <c r="G1088" s="10">
        <f t="shared" si="698"/>
        <v>4.055789435082306E-5</v>
      </c>
      <c r="H1088" s="10">
        <f t="shared" si="682"/>
        <v>4.0405627570507568E-5</v>
      </c>
      <c r="I1088" s="6">
        <f t="shared" si="699"/>
        <v>1.688255022322132E-2</v>
      </c>
      <c r="J1088" s="6">
        <f t="shared" si="683"/>
        <v>1.6922955850791826E-2</v>
      </c>
    </row>
    <row r="1089" spans="1:10" x14ac:dyDescent="0.25">
      <c r="A1089" s="11">
        <f t="shared" si="693"/>
        <v>1.6876265001551989E-2</v>
      </c>
      <c r="B1089" s="6">
        <f t="shared" si="694"/>
        <v>5.4902466065651835E-2</v>
      </c>
      <c r="C1089" s="10">
        <f t="shared" si="695"/>
        <v>4.6805602175311354E-5</v>
      </c>
      <c r="D1089" s="6">
        <f t="shared" si="696"/>
        <v>1.6923070603727299E-2</v>
      </c>
      <c r="E1089" s="6">
        <f t="shared" si="697"/>
        <v>1.4038857967147938E-2</v>
      </c>
      <c r="F1089" s="10">
        <f t="shared" si="681"/>
        <v>4.0254207032315626E-5</v>
      </c>
      <c r="G1089" s="10">
        <f t="shared" si="698"/>
        <v>4.055789435082306E-5</v>
      </c>
      <c r="H1089" s="10">
        <f t="shared" si="682"/>
        <v>4.0406050691569343E-5</v>
      </c>
      <c r="I1089" s="6">
        <f t="shared" si="699"/>
        <v>1.688255022322132E-2</v>
      </c>
      <c r="J1089" s="6">
        <f t="shared" si="683"/>
        <v>1.6922956273912888E-2</v>
      </c>
    </row>
    <row r="1090" spans="1:10" x14ac:dyDescent="0.25">
      <c r="A1090" s="11">
        <f t="shared" si="693"/>
        <v>1.6876207836644785E-2</v>
      </c>
      <c r="B1090" s="6">
        <f t="shared" si="694"/>
        <v>5.4902652037192856E-2</v>
      </c>
      <c r="C1090" s="10">
        <f t="shared" si="695"/>
        <v>4.6805919265793115E-5</v>
      </c>
      <c r="D1090" s="6">
        <f t="shared" si="696"/>
        <v>1.6923013755910578E-2</v>
      </c>
      <c r="E1090" s="6">
        <f t="shared" si="697"/>
        <v>1.4038818408573014E-2</v>
      </c>
      <c r="F1090" s="10">
        <f t="shared" si="681"/>
        <v>4.0254630940537227E-5</v>
      </c>
      <c r="G1090" s="10">
        <f t="shared" si="698"/>
        <v>4.055789435082306E-5</v>
      </c>
      <c r="H1090" s="10">
        <f t="shared" si="682"/>
        <v>4.040626264568014E-5</v>
      </c>
      <c r="I1090" s="6">
        <f t="shared" si="699"/>
        <v>1.688255022322132E-2</v>
      </c>
      <c r="J1090" s="6">
        <f t="shared" si="683"/>
        <v>1.6922956485866999E-2</v>
      </c>
    </row>
    <row r="1091" spans="1:10" x14ac:dyDescent="0.25">
      <c r="A1091" s="11">
        <f t="shared" si="693"/>
        <v>1.6876179201622994E-2</v>
      </c>
      <c r="B1091" s="6">
        <f t="shared" si="694"/>
        <v>5.4902745194454261E-2</v>
      </c>
      <c r="C1091" s="10">
        <f t="shared" si="695"/>
        <v>4.6806078103838046E-5</v>
      </c>
      <c r="D1091" s="6">
        <f t="shared" si="696"/>
        <v>1.6922985279726833E-2</v>
      </c>
      <c r="E1091" s="6">
        <f t="shared" si="697"/>
        <v>1.4038798592891002E-2</v>
      </c>
      <c r="F1091" s="10">
        <f t="shared" si="681"/>
        <v>4.0254843286719471E-5</v>
      </c>
      <c r="G1091" s="10">
        <f t="shared" si="698"/>
        <v>4.055789435082306E-5</v>
      </c>
      <c r="H1091" s="10">
        <f t="shared" si="682"/>
        <v>4.0406368818771265E-5</v>
      </c>
      <c r="I1091" s="6">
        <f t="shared" si="699"/>
        <v>1.688255022322132E-2</v>
      </c>
      <c r="J1091" s="6">
        <f t="shared" si="683"/>
        <v>1.692295659204009E-2</v>
      </c>
    </row>
    <row r="1092" spans="1:10" x14ac:dyDescent="0.25">
      <c r="A1092" s="11">
        <f t="shared" si="693"/>
        <v>1.6876164857779624E-2</v>
      </c>
      <c r="B1092" s="6">
        <f t="shared" si="694"/>
        <v>5.4902791858870273E-2</v>
      </c>
      <c r="C1092" s="10">
        <f t="shared" si="695"/>
        <v>4.6806157669230305E-5</v>
      </c>
      <c r="D1092" s="6">
        <f t="shared" si="696"/>
        <v>1.6922971015448856E-2</v>
      </c>
      <c r="E1092" s="6">
        <f t="shared" si="697"/>
        <v>1.4038788666823449E-2</v>
      </c>
      <c r="F1092" s="10">
        <f t="shared" si="681"/>
        <v>4.0254949655646626E-5</v>
      </c>
      <c r="G1092" s="10">
        <f t="shared" si="698"/>
        <v>4.055789435082306E-5</v>
      </c>
      <c r="H1092" s="10">
        <f t="shared" si="682"/>
        <v>4.0406422003234839E-5</v>
      </c>
      <c r="I1092" s="6">
        <f t="shared" si="699"/>
        <v>1.688255022322132E-2</v>
      </c>
      <c r="J1092" s="6">
        <f t="shared" si="683"/>
        <v>1.6922956645224554E-2</v>
      </c>
    </row>
    <row r="1093" spans="1:10" x14ac:dyDescent="0.25">
      <c r="A1093" s="11">
        <f t="shared" si="693"/>
        <v>1.6876157672667473E-2</v>
      </c>
      <c r="B1093" s="6">
        <f t="shared" si="694"/>
        <v>5.4902815234020269E-2</v>
      </c>
      <c r="C1093" s="10">
        <f t="shared" si="695"/>
        <v>4.6806197525170311E-5</v>
      </c>
      <c r="D1093" s="6">
        <f t="shared" si="696"/>
        <v>1.6922963870192643E-2</v>
      </c>
      <c r="E1093" s="6">
        <f t="shared" si="697"/>
        <v>1.4038783694660684E-2</v>
      </c>
      <c r="F1093" s="10">
        <f t="shared" si="681"/>
        <v>4.0255002938067771E-5</v>
      </c>
      <c r="G1093" s="10">
        <f t="shared" si="698"/>
        <v>4.055789435082306E-5</v>
      </c>
      <c r="H1093" s="10">
        <f t="shared" si="682"/>
        <v>4.0406448644445412E-5</v>
      </c>
      <c r="I1093" s="6">
        <f t="shared" si="699"/>
        <v>1.688255022322132E-2</v>
      </c>
      <c r="J1093" s="6">
        <f t="shared" si="683"/>
        <v>1.6922956671865764E-2</v>
      </c>
    </row>
    <row r="1094" spans="1:10" x14ac:dyDescent="0.25">
      <c r="A1094" s="11">
        <f t="shared" si="693"/>
        <v>1.6876154073504034E-2</v>
      </c>
      <c r="B1094" s="6">
        <f t="shared" si="694"/>
        <v>5.4902826943098323E-2</v>
      </c>
      <c r="C1094" s="10">
        <f t="shared" si="695"/>
        <v>4.6806217489810604E-5</v>
      </c>
      <c r="D1094" s="6">
        <f t="shared" si="696"/>
        <v>1.6922960290993844E-2</v>
      </c>
      <c r="E1094" s="6">
        <f t="shared" si="697"/>
        <v>1.403878120400668E-2</v>
      </c>
      <c r="F1094" s="10">
        <f t="shared" si="681"/>
        <v>4.0255029628311923E-5</v>
      </c>
      <c r="G1094" s="10">
        <f t="shared" si="698"/>
        <v>4.055789435082306E-5</v>
      </c>
      <c r="H1094" s="10">
        <f t="shared" si="682"/>
        <v>4.0406461989567491E-5</v>
      </c>
      <c r="I1094" s="6">
        <f t="shared" si="699"/>
        <v>1.688255022322132E-2</v>
      </c>
      <c r="J1094" s="6">
        <f t="shared" si="683"/>
        <v>1.6922956685210887E-2</v>
      </c>
    </row>
    <row r="1095" spans="1:10" x14ac:dyDescent="0.25">
      <c r="A1095" s="11">
        <f t="shared" si="693"/>
        <v>1.6876152270612555E-2</v>
      </c>
      <c r="B1095" s="6">
        <f t="shared" si="694"/>
        <v>5.4902832808406792E-2</v>
      </c>
      <c r="C1095" s="10">
        <f t="shared" si="695"/>
        <v>4.6806227490494858E-5</v>
      </c>
      <c r="D1095" s="6">
        <f t="shared" si="696"/>
        <v>1.692295849810305E-2</v>
      </c>
      <c r="E1095" s="6">
        <f t="shared" si="697"/>
        <v>1.4038779956389226E-2</v>
      </c>
      <c r="F1095" s="10">
        <f t="shared" si="681"/>
        <v>4.0255042997987047E-5</v>
      </c>
      <c r="G1095" s="10">
        <f t="shared" si="698"/>
        <v>4.055789435082306E-5</v>
      </c>
      <c r="H1095" s="10">
        <f t="shared" si="682"/>
        <v>4.040646867440505E-5</v>
      </c>
      <c r="I1095" s="6">
        <f t="shared" si="699"/>
        <v>1.688255022322132E-2</v>
      </c>
      <c r="J1095" s="6">
        <f t="shared" si="683"/>
        <v>1.6922956691895724E-2</v>
      </c>
    </row>
    <row r="1096" spans="1:10" x14ac:dyDescent="0.25">
      <c r="A1096" s="11">
        <f t="shared" si="693"/>
        <v>1.687615136750889E-2</v>
      </c>
      <c r="B1096" s="6">
        <f t="shared" si="694"/>
        <v>5.4902835746455186E-2</v>
      </c>
      <c r="C1096" s="10">
        <f t="shared" si="695"/>
        <v>4.680623250003474E-5</v>
      </c>
      <c r="D1096" s="6">
        <f t="shared" si="696"/>
        <v>1.6922957600008923E-2</v>
      </c>
      <c r="E1096" s="6">
        <f t="shared" si="697"/>
        <v>1.4038779331433182E-2</v>
      </c>
      <c r="F1096" s="10">
        <f t="shared" si="681"/>
        <v>4.0255049695121445E-5</v>
      </c>
      <c r="G1096" s="10">
        <f t="shared" si="698"/>
        <v>4.055789435082306E-5</v>
      </c>
      <c r="H1096" s="10">
        <f t="shared" si="682"/>
        <v>4.0406472022972255E-5</v>
      </c>
      <c r="I1096" s="6">
        <f t="shared" si="699"/>
        <v>1.688255022322132E-2</v>
      </c>
      <c r="J1096" s="6">
        <f t="shared" si="683"/>
        <v>1.6922956695244292E-2</v>
      </c>
    </row>
    <row r="1097" spans="1:10" x14ac:dyDescent="0.25">
      <c r="A1097" s="11">
        <f t="shared" si="693"/>
        <v>1.6876150915126575E-2</v>
      </c>
      <c r="B1097" s="6">
        <f t="shared" si="694"/>
        <v>5.4902837218181309E-2</v>
      </c>
      <c r="C1097" s="10">
        <f t="shared" si="695"/>
        <v>4.6806235009411717E-5</v>
      </c>
      <c r="D1097" s="6">
        <f t="shared" si="696"/>
        <v>1.6922957150135986E-2</v>
      </c>
      <c r="E1097" s="6">
        <f t="shared" si="697"/>
        <v>1.4038779018380455E-2</v>
      </c>
      <c r="F1097" s="10">
        <f t="shared" si="681"/>
        <v>4.0255053049847853E-5</v>
      </c>
      <c r="G1097" s="10">
        <f t="shared" si="698"/>
        <v>4.055789435082306E-5</v>
      </c>
      <c r="H1097" s="10">
        <f t="shared" si="682"/>
        <v>4.040647370033546E-5</v>
      </c>
      <c r="I1097" s="6">
        <f t="shared" si="699"/>
        <v>1.688255022322132E-2</v>
      </c>
      <c r="J1097" s="6">
        <f t="shared" si="683"/>
        <v>1.6922956696921655E-2</v>
      </c>
    </row>
    <row r="1098" spans="1:10" x14ac:dyDescent="0.25">
      <c r="A1098" s="25">
        <f t="shared" si="693"/>
        <v>1.6876150688519408E-2</v>
      </c>
      <c r="B1098" s="6">
        <f t="shared" si="694"/>
        <v>5.4902837955397785E-2</v>
      </c>
      <c r="C1098" s="10">
        <f t="shared" si="695"/>
        <v>4.6806236266407879E-5</v>
      </c>
      <c r="D1098" s="6">
        <f t="shared" si="696"/>
        <v>1.6922956924785817E-2</v>
      </c>
      <c r="E1098" s="6">
        <f t="shared" si="697"/>
        <v>1.4038778861566209E-2</v>
      </c>
      <c r="F1098" s="10">
        <f t="shared" si="681"/>
        <v>4.0255054730296175E-5</v>
      </c>
      <c r="G1098" s="10">
        <f t="shared" si="698"/>
        <v>4.055789435082306E-5</v>
      </c>
      <c r="H1098" s="10">
        <f t="shared" si="682"/>
        <v>4.0406474540559617E-5</v>
      </c>
      <c r="I1098" s="6">
        <f t="shared" si="699"/>
        <v>1.688255022322132E-2</v>
      </c>
      <c r="J1098" s="6">
        <f t="shared" si="683"/>
        <v>1.6922956697761879E-2</v>
      </c>
    </row>
    <row r="1100" spans="1:10" x14ac:dyDescent="0.25">
      <c r="A1100" s="8" t="s">
        <v>82</v>
      </c>
      <c r="B1100">
        <f>B1067+1</f>
        <v>34</v>
      </c>
      <c r="C1100" t="s">
        <v>83</v>
      </c>
      <c r="D1100">
        <f>D$12/100</f>
        <v>1</v>
      </c>
      <c r="E1100" t="s">
        <v>15</v>
      </c>
    </row>
    <row r="1101" spans="1:10" x14ac:dyDescent="0.25">
      <c r="A1101" s="4" t="s">
        <v>89</v>
      </c>
      <c r="B1101" s="4" t="s">
        <v>86</v>
      </c>
      <c r="C1101" s="4" t="s">
        <v>88</v>
      </c>
      <c r="D1101" s="4" t="s">
        <v>91</v>
      </c>
      <c r="E1101" s="4" t="s">
        <v>93</v>
      </c>
      <c r="F1101" s="4" t="s">
        <v>95</v>
      </c>
      <c r="G1101" s="4" t="s">
        <v>95</v>
      </c>
      <c r="H1101" s="4" t="s">
        <v>97</v>
      </c>
      <c r="I1101" s="4" t="s">
        <v>99</v>
      </c>
      <c r="J1101" s="4" t="s">
        <v>99</v>
      </c>
    </row>
    <row r="1102" spans="1:10" x14ac:dyDescent="0.25">
      <c r="A1102" s="4" t="s">
        <v>84</v>
      </c>
      <c r="B1102" s="4" t="s">
        <v>85</v>
      </c>
      <c r="C1102" s="4" t="s">
        <v>87</v>
      </c>
      <c r="D1102" s="4" t="s">
        <v>90</v>
      </c>
      <c r="E1102" s="4" t="s">
        <v>92</v>
      </c>
      <c r="F1102" s="4" t="s">
        <v>94</v>
      </c>
      <c r="G1102" s="4" t="s">
        <v>28</v>
      </c>
      <c r="H1102" s="4" t="s">
        <v>96</v>
      </c>
      <c r="I1102" s="4" t="s">
        <v>32</v>
      </c>
      <c r="J1102" s="4" t="s">
        <v>98</v>
      </c>
    </row>
    <row r="1103" spans="1:10" x14ac:dyDescent="0.25">
      <c r="A1103" s="4" t="s">
        <v>0</v>
      </c>
      <c r="B1103" s="4" t="s">
        <v>22</v>
      </c>
      <c r="C1103" s="4" t="s">
        <v>0</v>
      </c>
      <c r="D1103" s="4" t="s">
        <v>0</v>
      </c>
      <c r="E1103" s="4" t="s">
        <v>0</v>
      </c>
      <c r="F1103" s="4" t="s">
        <v>20</v>
      </c>
      <c r="G1103" s="4" t="s">
        <v>20</v>
      </c>
      <c r="H1103" s="4" t="s">
        <v>0</v>
      </c>
      <c r="I1103" s="4" t="s">
        <v>0</v>
      </c>
      <c r="J1103" s="4" t="s">
        <v>0</v>
      </c>
    </row>
    <row r="1104" spans="1:10" x14ac:dyDescent="0.25">
      <c r="A1104" s="11">
        <f>A$27</f>
        <v>4.5999999999999999E-2</v>
      </c>
      <c r="B1104" s="6">
        <f>$D$13/A1104/0.167</f>
        <v>2.0142360142666429E-2</v>
      </c>
      <c r="C1104" s="10">
        <f>B1104^2/2/32.2</f>
        <v>6.2999172688956077E-6</v>
      </c>
      <c r="D1104" s="6">
        <f>A1104+C1104</f>
        <v>4.6006299917268893E-2</v>
      </c>
      <c r="E1104" s="6">
        <f>A1104*0.167/(0.167+2*A1104)</f>
        <v>2.966023166023166E-2</v>
      </c>
      <c r="F1104" s="10">
        <f t="shared" ref="F1104:F1131" si="700">$D$15^2*B1104^2/($D$14^2*E1104^1.333)</f>
        <v>1.9990924920768716E-6</v>
      </c>
      <c r="G1104" s="10">
        <f>F1098</f>
        <v>4.0255054730296175E-5</v>
      </c>
      <c r="H1104" s="10">
        <f>((G1104+F1104)/2)*D$23</f>
        <v>2.1127073611186522E-5</v>
      </c>
      <c r="I1104" s="6">
        <f>D1098</f>
        <v>1.6922956924785817E-2</v>
      </c>
      <c r="J1104" s="6">
        <f>H1104+I1104</f>
        <v>1.6944083998397003E-2</v>
      </c>
    </row>
    <row r="1105" spans="1:10" x14ac:dyDescent="0.25">
      <c r="A1105" s="11">
        <f>A1104+(J1104-D1104)/2</f>
        <v>3.146889204056405E-2</v>
      </c>
      <c r="B1105" s="6">
        <f>$D$13/A1105/0.167</f>
        <v>2.9443317081780811E-2</v>
      </c>
      <c r="C1105" s="10">
        <f>B1105^2/2/32.2</f>
        <v>1.3461318645625553E-5</v>
      </c>
      <c r="D1105" s="6">
        <f>A1105+C1105</f>
        <v>3.1482353359209674E-2</v>
      </c>
      <c r="E1105" s="6">
        <f>A1105*0.167/(0.167+2*A1105)</f>
        <v>2.2855334506137481E-2</v>
      </c>
      <c r="F1105" s="10">
        <f t="shared" si="700"/>
        <v>6.0459403756850019E-6</v>
      </c>
      <c r="G1105" s="10">
        <f>G1104</f>
        <v>4.0255054730296175E-5</v>
      </c>
      <c r="H1105" s="10">
        <f t="shared" ref="H1105:H1131" si="701">((G1105+F1105)/2)*D$23</f>
        <v>2.3150497552990589E-5</v>
      </c>
      <c r="I1105" s="6">
        <f>I1104</f>
        <v>1.6922956924785817E-2</v>
      </c>
      <c r="J1105" s="6">
        <f t="shared" ref="J1105:J1131" si="702">H1105+I1105</f>
        <v>1.6946107422338808E-2</v>
      </c>
    </row>
    <row r="1106" spans="1:10" x14ac:dyDescent="0.25">
      <c r="A1106" s="11">
        <f t="shared" ref="A1106:A1118" si="703">A1105+(J1105-D1105)/2</f>
        <v>2.4200769072128619E-2</v>
      </c>
      <c r="B1106" s="6">
        <f t="shared" ref="B1106:B1118" si="704">$D$13/A1106/0.167</f>
        <v>3.8285914129470251E-2</v>
      </c>
      <c r="C1106" s="10">
        <f t="shared" ref="C1106:C1118" si="705">B1106^2/2/32.2</f>
        <v>2.2761043800142384E-5</v>
      </c>
      <c r="D1106" s="6">
        <f t="shared" ref="D1106:D1118" si="706">A1106+C1106</f>
        <v>2.4223530115928763E-2</v>
      </c>
      <c r="E1106" s="6">
        <f t="shared" ref="E1106:E1118" si="707">A1106*0.167/(0.167+2*A1106)</f>
        <v>1.8762764973102537E-2</v>
      </c>
      <c r="F1106" s="10">
        <f t="shared" si="700"/>
        <v>1.3298240738058339E-5</v>
      </c>
      <c r="G1106" s="10">
        <f t="shared" ref="G1106:G1118" si="708">G1105</f>
        <v>4.0255054730296175E-5</v>
      </c>
      <c r="H1106" s="10">
        <f t="shared" ref="H1106:H1118" si="709">((G1106+F1106)/2)*D$23</f>
        <v>2.6776647734177258E-5</v>
      </c>
      <c r="I1106" s="6">
        <f t="shared" ref="I1106:I1118" si="710">I1105</f>
        <v>1.6922956924785817E-2</v>
      </c>
      <c r="J1106" s="6">
        <f t="shared" ref="J1106:J1118" si="711">H1106+I1106</f>
        <v>1.6949733572519995E-2</v>
      </c>
    </row>
    <row r="1107" spans="1:10" x14ac:dyDescent="0.25">
      <c r="A1107" s="11">
        <f t="shared" si="703"/>
        <v>2.0563870800424235E-2</v>
      </c>
      <c r="B1107" s="6">
        <f t="shared" si="704"/>
        <v>4.5057108924431724E-2</v>
      </c>
      <c r="C1107" s="10">
        <f t="shared" si="705"/>
        <v>3.1523960630871192E-5</v>
      </c>
      <c r="D1107" s="6">
        <f t="shared" si="706"/>
        <v>2.0595394761055107E-2</v>
      </c>
      <c r="E1107" s="6">
        <f t="shared" si="707"/>
        <v>1.6500281977099237E-2</v>
      </c>
      <c r="F1107" s="10">
        <f t="shared" si="700"/>
        <v>2.1859060268672342E-5</v>
      </c>
      <c r="G1107" s="10">
        <f t="shared" si="708"/>
        <v>4.0255054730296175E-5</v>
      </c>
      <c r="H1107" s="10">
        <f t="shared" si="709"/>
        <v>3.1057057499484257E-5</v>
      </c>
      <c r="I1107" s="6">
        <f t="shared" si="710"/>
        <v>1.6922956924785817E-2</v>
      </c>
      <c r="J1107" s="6">
        <f t="shared" si="711"/>
        <v>1.6954013982285302E-2</v>
      </c>
    </row>
    <row r="1108" spans="1:10" x14ac:dyDescent="0.25">
      <c r="A1108" s="11">
        <f t="shared" si="703"/>
        <v>1.8743180411039333E-2</v>
      </c>
      <c r="B1108" s="6">
        <f t="shared" si="704"/>
        <v>4.9433903224713048E-2</v>
      </c>
      <c r="C1108" s="10">
        <f t="shared" si="705"/>
        <v>3.7945819689911409E-5</v>
      </c>
      <c r="D1108" s="6">
        <f t="shared" si="706"/>
        <v>1.8781126230729243E-2</v>
      </c>
      <c r="E1108" s="6">
        <f t="shared" si="707"/>
        <v>1.5307187804897383E-2</v>
      </c>
      <c r="F1108" s="10">
        <f t="shared" si="700"/>
        <v>2.908071353413263E-5</v>
      </c>
      <c r="G1108" s="10">
        <f t="shared" si="708"/>
        <v>4.0255054730296175E-5</v>
      </c>
      <c r="H1108" s="10">
        <f t="shared" si="709"/>
        <v>3.4667884132214406E-5</v>
      </c>
      <c r="I1108" s="6">
        <f t="shared" si="710"/>
        <v>1.6922956924785817E-2</v>
      </c>
      <c r="J1108" s="6">
        <f t="shared" si="711"/>
        <v>1.6957624808918031E-2</v>
      </c>
    </row>
    <row r="1109" spans="1:10" x14ac:dyDescent="0.25">
      <c r="A1109" s="11">
        <f t="shared" si="703"/>
        <v>1.7831429700133725E-2</v>
      </c>
      <c r="B1109" s="6">
        <f t="shared" si="704"/>
        <v>5.1961541062279896E-2</v>
      </c>
      <c r="C1109" s="10">
        <f t="shared" si="705"/>
        <v>4.1925493005698747E-5</v>
      </c>
      <c r="D1109" s="6">
        <f t="shared" si="706"/>
        <v>1.7873355193139425E-2</v>
      </c>
      <c r="E1109" s="6">
        <f t="shared" si="707"/>
        <v>1.4693608728972676E-2</v>
      </c>
      <c r="F1109" s="10">
        <f t="shared" si="700"/>
        <v>3.3931466368856061E-5</v>
      </c>
      <c r="G1109" s="10">
        <f t="shared" si="708"/>
        <v>4.0255054730296175E-5</v>
      </c>
      <c r="H1109" s="10">
        <f t="shared" si="709"/>
        <v>3.7093260549576115E-5</v>
      </c>
      <c r="I1109" s="6">
        <f t="shared" si="710"/>
        <v>1.6922956924785817E-2</v>
      </c>
      <c r="J1109" s="6">
        <f t="shared" si="711"/>
        <v>1.6960050185335394E-2</v>
      </c>
    </row>
    <row r="1110" spans="1:10" x14ac:dyDescent="0.25">
      <c r="A1110" s="11">
        <f t="shared" si="703"/>
        <v>1.7374777196231709E-2</v>
      </c>
      <c r="B1110" s="6">
        <f t="shared" si="704"/>
        <v>5.3327220032703973E-2</v>
      </c>
      <c r="C1110" s="10">
        <f t="shared" si="705"/>
        <v>4.4158267025099745E-5</v>
      </c>
      <c r="D1110" s="6">
        <f t="shared" si="706"/>
        <v>1.7418935463256808E-2</v>
      </c>
      <c r="E1110" s="6">
        <f t="shared" si="707"/>
        <v>1.4382127388129129E-2</v>
      </c>
      <c r="F1110" s="10">
        <f t="shared" si="700"/>
        <v>3.677396763078383E-5</v>
      </c>
      <c r="G1110" s="10">
        <f t="shared" si="708"/>
        <v>4.0255054730296175E-5</v>
      </c>
      <c r="H1110" s="10">
        <f t="shared" si="709"/>
        <v>3.8514511180539999E-5</v>
      </c>
      <c r="I1110" s="6">
        <f t="shared" si="710"/>
        <v>1.6922956924785817E-2</v>
      </c>
      <c r="J1110" s="6">
        <f t="shared" si="711"/>
        <v>1.6961471435966356E-2</v>
      </c>
    </row>
    <row r="1111" spans="1:10" x14ac:dyDescent="0.25">
      <c r="A1111" s="11">
        <f t="shared" si="703"/>
        <v>1.7146045182586483E-2</v>
      </c>
      <c r="B1111" s="6">
        <f t="shared" si="704"/>
        <v>5.4038616876132942E-2</v>
      </c>
      <c r="C1111" s="10">
        <f t="shared" si="705"/>
        <v>4.5344287482693783E-5</v>
      </c>
      <c r="D1111" s="6">
        <f t="shared" si="706"/>
        <v>1.7191389470069176E-2</v>
      </c>
      <c r="E1111" s="6">
        <f t="shared" si="707"/>
        <v>1.4225047493407913E-2</v>
      </c>
      <c r="F1111" s="10">
        <f t="shared" si="700"/>
        <v>3.8318514860808916E-5</v>
      </c>
      <c r="G1111" s="10">
        <f t="shared" si="708"/>
        <v>4.0255054730296175E-5</v>
      </c>
      <c r="H1111" s="10">
        <f t="shared" si="709"/>
        <v>3.9286784795552549E-5</v>
      </c>
      <c r="I1111" s="6">
        <f t="shared" si="710"/>
        <v>1.6922956924785817E-2</v>
      </c>
      <c r="J1111" s="6">
        <f t="shared" si="711"/>
        <v>1.6962243709581368E-2</v>
      </c>
    </row>
    <row r="1112" spans="1:10" x14ac:dyDescent="0.25">
      <c r="A1112" s="11">
        <f t="shared" si="703"/>
        <v>1.703147230234258E-2</v>
      </c>
      <c r="B1112" s="6">
        <f t="shared" si="704"/>
        <v>5.4402141524500763E-2</v>
      </c>
      <c r="C1112" s="10">
        <f t="shared" si="705"/>
        <v>4.5956413081549847E-5</v>
      </c>
      <c r="D1112" s="6">
        <f t="shared" si="706"/>
        <v>1.7077428715424132E-2</v>
      </c>
      <c r="E1112" s="6">
        <f t="shared" si="707"/>
        <v>1.4146096786174962E-2</v>
      </c>
      <c r="F1112" s="10">
        <f t="shared" si="700"/>
        <v>3.9124986894819196E-5</v>
      </c>
      <c r="G1112" s="10">
        <f t="shared" si="708"/>
        <v>4.0255054730296175E-5</v>
      </c>
      <c r="H1112" s="10">
        <f t="shared" si="709"/>
        <v>3.9690020812557686E-5</v>
      </c>
      <c r="I1112" s="6">
        <f t="shared" si="710"/>
        <v>1.6922956924785817E-2</v>
      </c>
      <c r="J1112" s="6">
        <f t="shared" si="711"/>
        <v>1.6962646945598375E-2</v>
      </c>
    </row>
    <row r="1113" spans="1:10" x14ac:dyDescent="0.25">
      <c r="A1113" s="11">
        <f t="shared" si="703"/>
        <v>1.6974081417429704E-2</v>
      </c>
      <c r="B1113" s="6">
        <f t="shared" si="704"/>
        <v>5.4586080022641856E-2</v>
      </c>
      <c r="C1113" s="10">
        <f t="shared" si="705"/>
        <v>4.6267703916743168E-5</v>
      </c>
      <c r="D1113" s="6">
        <f t="shared" si="706"/>
        <v>1.7020349121346447E-2</v>
      </c>
      <c r="E1113" s="6">
        <f t="shared" si="707"/>
        <v>1.4106481774806338E-2</v>
      </c>
      <c r="F1113" s="10">
        <f t="shared" si="700"/>
        <v>3.9537527449529105E-5</v>
      </c>
      <c r="G1113" s="10">
        <f t="shared" si="708"/>
        <v>4.0255054730296175E-5</v>
      </c>
      <c r="H1113" s="10">
        <f t="shared" si="709"/>
        <v>3.9896291089912644E-5</v>
      </c>
      <c r="I1113" s="6">
        <f t="shared" si="710"/>
        <v>1.6922956924785817E-2</v>
      </c>
      <c r="J1113" s="6">
        <f t="shared" si="711"/>
        <v>1.696285321587573E-2</v>
      </c>
    </row>
    <row r="1114" spans="1:10" x14ac:dyDescent="0.25">
      <c r="A1114" s="11">
        <f t="shared" si="703"/>
        <v>1.6945333464694345E-2</v>
      </c>
      <c r="B1114" s="6">
        <f t="shared" si="704"/>
        <v>5.4678685933984277E-2</v>
      </c>
      <c r="C1114" s="10">
        <f t="shared" si="705"/>
        <v>4.6424824463777788E-5</v>
      </c>
      <c r="D1114" s="6">
        <f t="shared" si="706"/>
        <v>1.6991758289158124E-2</v>
      </c>
      <c r="E1114" s="6">
        <f t="shared" si="707"/>
        <v>1.4086621005637014E-2</v>
      </c>
      <c r="F1114" s="10">
        <f t="shared" si="700"/>
        <v>3.9746369675326336E-5</v>
      </c>
      <c r="G1114" s="10">
        <f t="shared" si="708"/>
        <v>4.0255054730296175E-5</v>
      </c>
      <c r="H1114" s="10">
        <f t="shared" si="709"/>
        <v>4.0000712202811256E-5</v>
      </c>
      <c r="I1114" s="6">
        <f t="shared" si="710"/>
        <v>1.6922956924785817E-2</v>
      </c>
      <c r="J1114" s="6">
        <f t="shared" si="711"/>
        <v>1.6962957636988629E-2</v>
      </c>
    </row>
    <row r="1115" spans="1:10" x14ac:dyDescent="0.25">
      <c r="A1115" s="11">
        <f t="shared" si="703"/>
        <v>1.6930933138609598E-2</v>
      </c>
      <c r="B1115" s="6">
        <f t="shared" si="704"/>
        <v>5.4725191988960017E-2</v>
      </c>
      <c r="C1115" s="10">
        <f t="shared" si="705"/>
        <v>4.6503829786157353E-5</v>
      </c>
      <c r="D1115" s="6">
        <f t="shared" si="706"/>
        <v>1.6977436968395754E-2</v>
      </c>
      <c r="E1115" s="6">
        <f t="shared" si="707"/>
        <v>1.4076668142899164E-2</v>
      </c>
      <c r="F1115" s="10">
        <f t="shared" si="700"/>
        <v>3.98515385231163E-5</v>
      </c>
      <c r="G1115" s="10">
        <f t="shared" si="708"/>
        <v>4.0255054730296175E-5</v>
      </c>
      <c r="H1115" s="10">
        <f t="shared" si="709"/>
        <v>4.0053296626706234E-5</v>
      </c>
      <c r="I1115" s="6">
        <f t="shared" si="710"/>
        <v>1.6922956924785817E-2</v>
      </c>
      <c r="J1115" s="6">
        <f t="shared" si="711"/>
        <v>1.6963010221412524E-2</v>
      </c>
    </row>
    <row r="1116" spans="1:10" x14ac:dyDescent="0.25">
      <c r="A1116" s="11">
        <f t="shared" si="703"/>
        <v>1.6923719765117983E-2</v>
      </c>
      <c r="B1116" s="6">
        <f t="shared" si="704"/>
        <v>5.4748517431279765E-2</v>
      </c>
      <c r="C1116" s="10">
        <f t="shared" si="705"/>
        <v>4.6543480759676154E-5</v>
      </c>
      <c r="D1116" s="6">
        <f t="shared" si="706"/>
        <v>1.6970263245877658E-2</v>
      </c>
      <c r="E1116" s="6">
        <f t="shared" si="707"/>
        <v>1.40716815080395E-2</v>
      </c>
      <c r="F1116" s="10">
        <f t="shared" si="700"/>
        <v>3.9904359736307992E-5</v>
      </c>
      <c r="G1116" s="10">
        <f t="shared" si="708"/>
        <v>4.0255054730296175E-5</v>
      </c>
      <c r="H1116" s="10">
        <f t="shared" si="709"/>
        <v>4.007970723330208E-5</v>
      </c>
      <c r="I1116" s="6">
        <f t="shared" si="710"/>
        <v>1.6922956924785817E-2</v>
      </c>
      <c r="J1116" s="6">
        <f t="shared" si="711"/>
        <v>1.6963036632019118E-2</v>
      </c>
    </row>
    <row r="1117" spans="1:10" x14ac:dyDescent="0.25">
      <c r="A1117" s="11">
        <f t="shared" si="703"/>
        <v>1.6920106458188713E-2</v>
      </c>
      <c r="B1117" s="6">
        <f t="shared" si="704"/>
        <v>5.4760209036051312E-2</v>
      </c>
      <c r="C1117" s="10">
        <f t="shared" si="705"/>
        <v>4.6563361702981918E-5</v>
      </c>
      <c r="D1117" s="6">
        <f t="shared" si="706"/>
        <v>1.6966669819891696E-2</v>
      </c>
      <c r="E1117" s="6">
        <f t="shared" si="707"/>
        <v>1.4069183344741904E-2</v>
      </c>
      <c r="F1117" s="10">
        <f t="shared" si="700"/>
        <v>3.9930854117918819E-5</v>
      </c>
      <c r="G1117" s="10">
        <f t="shared" si="708"/>
        <v>4.0255054730296175E-5</v>
      </c>
      <c r="H1117" s="10">
        <f t="shared" si="709"/>
        <v>4.0092954424107497E-5</v>
      </c>
      <c r="I1117" s="6">
        <f t="shared" si="710"/>
        <v>1.6922956924785817E-2</v>
      </c>
      <c r="J1117" s="6">
        <f t="shared" si="711"/>
        <v>1.6963049879209924E-2</v>
      </c>
    </row>
    <row r="1118" spans="1:10" x14ac:dyDescent="0.25">
      <c r="A1118" s="11">
        <f t="shared" si="703"/>
        <v>1.6918296487847827E-2</v>
      </c>
      <c r="B1118" s="6">
        <f t="shared" si="704"/>
        <v>5.4766067448231717E-2</v>
      </c>
      <c r="C1118" s="10">
        <f t="shared" si="705"/>
        <v>4.657332521342027E-5</v>
      </c>
      <c r="D1118" s="6">
        <f t="shared" si="706"/>
        <v>1.6964869813061247E-2</v>
      </c>
      <c r="E1118" s="6">
        <f t="shared" si="707"/>
        <v>1.4067931902292821E-2</v>
      </c>
      <c r="F1118" s="10">
        <f t="shared" si="700"/>
        <v>3.9944134497833602E-5</v>
      </c>
      <c r="G1118" s="10">
        <f t="shared" si="708"/>
        <v>4.0255054730296175E-5</v>
      </c>
      <c r="H1118" s="10">
        <f t="shared" si="709"/>
        <v>4.0099594614064892E-5</v>
      </c>
      <c r="I1118" s="6">
        <f t="shared" si="710"/>
        <v>1.6922956924785817E-2</v>
      </c>
      <c r="J1118" s="6">
        <f t="shared" si="711"/>
        <v>1.6963056519399881E-2</v>
      </c>
    </row>
    <row r="1119" spans="1:10" x14ac:dyDescent="0.25">
      <c r="A1119" s="11">
        <f t="shared" ref="A1119:A1131" si="712">A1118+(J1118-D1118)/2</f>
        <v>1.6917389841017143E-2</v>
      </c>
      <c r="B1119" s="6">
        <f t="shared" ref="B1119:B1131" si="713">$D$13/A1119/0.167</f>
        <v>5.4769002503931651E-2</v>
      </c>
      <c r="C1119" s="10">
        <f t="shared" ref="C1119:C1131" si="714">B1119^2/2/32.2</f>
        <v>4.6578317317945202E-5</v>
      </c>
      <c r="D1119" s="6">
        <f t="shared" ref="D1119:D1131" si="715">A1119+C1119</f>
        <v>1.6963968158335088E-2</v>
      </c>
      <c r="E1119" s="6">
        <f t="shared" ref="E1119:E1131" si="716">A1119*0.167/(0.167+2*A1119)</f>
        <v>1.4067305015210928E-2</v>
      </c>
      <c r="F1119" s="10">
        <f t="shared" si="700"/>
        <v>3.9950789106633669E-5</v>
      </c>
      <c r="G1119" s="10">
        <f t="shared" ref="G1119:G1131" si="717">G1118</f>
        <v>4.0255054730296175E-5</v>
      </c>
      <c r="H1119" s="10">
        <f t="shared" si="701"/>
        <v>4.0102921918464926E-5</v>
      </c>
      <c r="I1119" s="6">
        <f t="shared" ref="I1119:I1131" si="718">I1118</f>
        <v>1.6922956924785817E-2</v>
      </c>
      <c r="J1119" s="6">
        <f t="shared" si="702"/>
        <v>1.6963059846704282E-2</v>
      </c>
    </row>
    <row r="1120" spans="1:10" x14ac:dyDescent="0.25">
      <c r="A1120" s="11">
        <f t="shared" si="712"/>
        <v>1.691693568520174E-2</v>
      </c>
      <c r="B1120" s="6">
        <f t="shared" si="713"/>
        <v>5.4770472844745961E-2</v>
      </c>
      <c r="C1120" s="10">
        <f t="shared" si="714"/>
        <v>4.658081825523377E-5</v>
      </c>
      <c r="D1120" s="6">
        <f t="shared" si="715"/>
        <v>1.6963516503456975E-2</v>
      </c>
      <c r="E1120" s="6">
        <f t="shared" si="716"/>
        <v>1.4066990991864257E-2</v>
      </c>
      <c r="F1120" s="10">
        <f t="shared" si="700"/>
        <v>3.995412307958004E-5</v>
      </c>
      <c r="G1120" s="10">
        <f t="shared" si="717"/>
        <v>4.0255054730296175E-5</v>
      </c>
      <c r="H1120" s="10">
        <f t="shared" si="701"/>
        <v>4.0104588904938108E-5</v>
      </c>
      <c r="I1120" s="6">
        <f t="shared" si="718"/>
        <v>1.6922956924785817E-2</v>
      </c>
      <c r="J1120" s="6">
        <f t="shared" si="702"/>
        <v>1.6963061513690755E-2</v>
      </c>
    </row>
    <row r="1121" spans="1:10" x14ac:dyDescent="0.25">
      <c r="A1121" s="11">
        <f t="shared" si="712"/>
        <v>1.6916708190318631E-2</v>
      </c>
      <c r="B1121" s="6">
        <f t="shared" si="713"/>
        <v>5.477120939479916E-2</v>
      </c>
      <c r="C1121" s="10">
        <f t="shared" si="714"/>
        <v>4.6582071095790919E-5</v>
      </c>
      <c r="D1121" s="6">
        <f t="shared" si="715"/>
        <v>1.6963290261414424E-2</v>
      </c>
      <c r="E1121" s="6">
        <f t="shared" si="716"/>
        <v>1.4066833690807959E-2</v>
      </c>
      <c r="F1121" s="10">
        <f t="shared" si="700"/>
        <v>3.9955793267343522E-5</v>
      </c>
      <c r="G1121" s="10">
        <f t="shared" si="717"/>
        <v>4.0255054730296175E-5</v>
      </c>
      <c r="H1121" s="10">
        <f t="shared" si="701"/>
        <v>4.0105423998819849E-5</v>
      </c>
      <c r="I1121" s="6">
        <f t="shared" si="718"/>
        <v>1.6922956924785817E-2</v>
      </c>
      <c r="J1121" s="6">
        <f t="shared" si="702"/>
        <v>1.6963062348784638E-2</v>
      </c>
    </row>
    <row r="1122" spans="1:10" x14ac:dyDescent="0.25">
      <c r="A1122" s="11">
        <f t="shared" si="712"/>
        <v>1.691659423400374E-2</v>
      </c>
      <c r="B1122" s="6">
        <f t="shared" si="713"/>
        <v>5.4771578353532725E-2</v>
      </c>
      <c r="C1122" s="10">
        <f t="shared" si="714"/>
        <v>4.6582698685359848E-5</v>
      </c>
      <c r="D1122" s="6">
        <f t="shared" si="715"/>
        <v>1.69631769326891E-2</v>
      </c>
      <c r="E1122" s="6">
        <f t="shared" si="716"/>
        <v>1.406675489558667E-2</v>
      </c>
      <c r="F1122" s="10">
        <f t="shared" si="700"/>
        <v>3.9956629929896889E-5</v>
      </c>
      <c r="G1122" s="10">
        <f t="shared" si="717"/>
        <v>4.0255054730296175E-5</v>
      </c>
      <c r="H1122" s="10">
        <f t="shared" si="701"/>
        <v>4.0105842330096532E-5</v>
      </c>
      <c r="I1122" s="6">
        <f t="shared" si="718"/>
        <v>1.6922956924785817E-2</v>
      </c>
      <c r="J1122" s="6">
        <f t="shared" si="702"/>
        <v>1.6963062767115913E-2</v>
      </c>
    </row>
    <row r="1123" spans="1:10" x14ac:dyDescent="0.25">
      <c r="A1123" s="11">
        <f t="shared" si="712"/>
        <v>1.6916537151217145E-2</v>
      </c>
      <c r="B1123" s="6">
        <f t="shared" si="713"/>
        <v>5.4771763173528137E-2</v>
      </c>
      <c r="C1123" s="10">
        <f t="shared" si="714"/>
        <v>4.6583013061134366E-5</v>
      </c>
      <c r="D1123" s="6">
        <f t="shared" si="715"/>
        <v>1.696312016427828E-2</v>
      </c>
      <c r="E1123" s="6">
        <f t="shared" si="716"/>
        <v>1.4066715425562855E-2</v>
      </c>
      <c r="F1123" s="10">
        <f t="shared" si="700"/>
        <v>3.995704903818841E-5</v>
      </c>
      <c r="G1123" s="10">
        <f t="shared" si="717"/>
        <v>4.0255054730296175E-5</v>
      </c>
      <c r="H1123" s="10">
        <f t="shared" si="701"/>
        <v>4.010605188424229E-5</v>
      </c>
      <c r="I1123" s="6">
        <f t="shared" si="718"/>
        <v>1.6922956924785817E-2</v>
      </c>
      <c r="J1123" s="6">
        <f t="shared" si="702"/>
        <v>1.6963062976670058E-2</v>
      </c>
    </row>
    <row r="1124" spans="1:10" x14ac:dyDescent="0.25">
      <c r="A1124" s="11">
        <f t="shared" si="712"/>
        <v>1.6916508557413036E-2</v>
      </c>
      <c r="B1124" s="6">
        <f t="shared" si="713"/>
        <v>5.4771855753688023E-2</v>
      </c>
      <c r="C1124" s="10">
        <f t="shared" si="714"/>
        <v>4.6583170538863472E-5</v>
      </c>
      <c r="D1124" s="6">
        <f t="shared" si="715"/>
        <v>1.69630917279519E-2</v>
      </c>
      <c r="E1124" s="6">
        <f t="shared" si="716"/>
        <v>1.4066695654294501E-2</v>
      </c>
      <c r="F1124" s="10">
        <f t="shared" si="700"/>
        <v>3.9957258979356403E-5</v>
      </c>
      <c r="G1124" s="10">
        <f t="shared" si="717"/>
        <v>4.0255054730296175E-5</v>
      </c>
      <c r="H1124" s="10">
        <f t="shared" si="701"/>
        <v>4.0106156854826286E-5</v>
      </c>
      <c r="I1124" s="6">
        <f t="shared" si="718"/>
        <v>1.6922956924785817E-2</v>
      </c>
      <c r="J1124" s="6">
        <f t="shared" si="702"/>
        <v>1.6963063081640643E-2</v>
      </c>
    </row>
    <row r="1125" spans="1:10" x14ac:dyDescent="0.25">
      <c r="A1125" s="11">
        <f t="shared" si="712"/>
        <v>1.6916494234257409E-2</v>
      </c>
      <c r="B1125" s="6">
        <f t="shared" si="713"/>
        <v>5.477190212888864E-2</v>
      </c>
      <c r="C1125" s="10">
        <f t="shared" si="714"/>
        <v>4.6583249422617323E-5</v>
      </c>
      <c r="D1125" s="6">
        <f t="shared" si="715"/>
        <v>1.6963077483680027E-2</v>
      </c>
      <c r="E1125" s="6">
        <f t="shared" si="716"/>
        <v>1.4066685750502983E-2</v>
      </c>
      <c r="F1125" s="10">
        <f t="shared" si="700"/>
        <v>3.9957364143255219E-5</v>
      </c>
      <c r="G1125" s="10">
        <f t="shared" si="717"/>
        <v>4.0255054730296175E-5</v>
      </c>
      <c r="H1125" s="10">
        <f t="shared" si="701"/>
        <v>4.0106209436775701E-5</v>
      </c>
      <c r="I1125" s="6">
        <f t="shared" si="718"/>
        <v>1.6922956924785817E-2</v>
      </c>
      <c r="J1125" s="6">
        <f t="shared" si="702"/>
        <v>1.6963063134222592E-2</v>
      </c>
    </row>
    <row r="1126" spans="1:10" x14ac:dyDescent="0.25">
      <c r="A1126" s="11">
        <f t="shared" si="712"/>
        <v>1.6916487059528692E-2</v>
      </c>
      <c r="B1126" s="6">
        <f t="shared" si="713"/>
        <v>5.4771925359098188E-2</v>
      </c>
      <c r="C1126" s="10">
        <f t="shared" si="714"/>
        <v>4.6583288936997251E-5</v>
      </c>
      <c r="D1126" s="6">
        <f t="shared" si="715"/>
        <v>1.6963070348465691E-2</v>
      </c>
      <c r="E1126" s="6">
        <f t="shared" si="716"/>
        <v>1.4066680789512929E-2</v>
      </c>
      <c r="F1126" s="10">
        <f t="shared" si="700"/>
        <v>3.9957416821901109E-5</v>
      </c>
      <c r="G1126" s="10">
        <f t="shared" si="717"/>
        <v>4.0255054730296175E-5</v>
      </c>
      <c r="H1126" s="10">
        <f t="shared" si="701"/>
        <v>4.0106235776098642E-5</v>
      </c>
      <c r="I1126" s="6">
        <f t="shared" si="718"/>
        <v>1.6922956924785817E-2</v>
      </c>
      <c r="J1126" s="6">
        <f t="shared" si="702"/>
        <v>1.6963063160561915E-2</v>
      </c>
    </row>
    <row r="1127" spans="1:10" x14ac:dyDescent="0.25">
      <c r="A1127" s="11">
        <f t="shared" si="712"/>
        <v>1.6916483465576802E-2</v>
      </c>
      <c r="B1127" s="6">
        <f t="shared" si="713"/>
        <v>5.4771936995539353E-2</v>
      </c>
      <c r="C1127" s="10">
        <f t="shared" si="714"/>
        <v>4.658330873048652E-5</v>
      </c>
      <c r="D1127" s="6">
        <f t="shared" si="715"/>
        <v>1.6963066774307287E-2</v>
      </c>
      <c r="E1127" s="6">
        <f t="shared" si="716"/>
        <v>1.4066678304462664E-2</v>
      </c>
      <c r="F1127" s="10">
        <f t="shared" si="700"/>
        <v>3.9957443209626345E-5</v>
      </c>
      <c r="G1127" s="10">
        <f t="shared" si="717"/>
        <v>4.0255054730296175E-5</v>
      </c>
      <c r="H1127" s="10">
        <f t="shared" si="701"/>
        <v>4.0106248969961264E-5</v>
      </c>
      <c r="I1127" s="6">
        <f t="shared" si="718"/>
        <v>1.6922956924785817E-2</v>
      </c>
      <c r="J1127" s="6">
        <f t="shared" si="702"/>
        <v>1.6963063173755778E-2</v>
      </c>
    </row>
    <row r="1128" spans="1:10" x14ac:dyDescent="0.25">
      <c r="A1128" s="11">
        <f t="shared" si="712"/>
        <v>1.6916481665301047E-2</v>
      </c>
      <c r="B1128" s="6">
        <f t="shared" si="713"/>
        <v>5.4771942824445863E-2</v>
      </c>
      <c r="C1128" s="10">
        <f t="shared" si="714"/>
        <v>4.6583318645409413E-5</v>
      </c>
      <c r="D1128" s="6">
        <f t="shared" si="715"/>
        <v>1.6963064983946455E-2</v>
      </c>
      <c r="E1128" s="6">
        <f t="shared" si="716"/>
        <v>1.4066677059655799E-2</v>
      </c>
      <c r="F1128" s="10">
        <f t="shared" si="700"/>
        <v>3.9957456427725839E-5</v>
      </c>
      <c r="G1128" s="10">
        <f t="shared" si="717"/>
        <v>4.0255054730296175E-5</v>
      </c>
      <c r="H1128" s="10">
        <f t="shared" si="701"/>
        <v>4.0106255579011011E-5</v>
      </c>
      <c r="I1128" s="6">
        <f t="shared" si="718"/>
        <v>1.6922956924785817E-2</v>
      </c>
      <c r="J1128" s="6">
        <f t="shared" si="702"/>
        <v>1.6963063180364828E-2</v>
      </c>
    </row>
    <row r="1129" spans="1:10" x14ac:dyDescent="0.25">
      <c r="A1129" s="11">
        <f t="shared" si="712"/>
        <v>1.6916480763510232E-2</v>
      </c>
      <c r="B1129" s="6">
        <f t="shared" si="713"/>
        <v>5.4771945744251448E-2</v>
      </c>
      <c r="C1129" s="10">
        <f t="shared" si="714"/>
        <v>4.6583323611975526E-5</v>
      </c>
      <c r="D1129" s="6">
        <f t="shared" si="715"/>
        <v>1.6963064087122209E-2</v>
      </c>
      <c r="E1129" s="6">
        <f t="shared" si="716"/>
        <v>1.4066676436109421E-2</v>
      </c>
      <c r="F1129" s="10">
        <f t="shared" si="700"/>
        <v>3.9957463048914076E-5</v>
      </c>
      <c r="G1129" s="10">
        <f t="shared" si="717"/>
        <v>4.0255054730296175E-5</v>
      </c>
      <c r="H1129" s="10">
        <f t="shared" si="701"/>
        <v>4.0106258889605126E-5</v>
      </c>
      <c r="I1129" s="6">
        <f t="shared" si="718"/>
        <v>1.6922956924785817E-2</v>
      </c>
      <c r="J1129" s="6">
        <f t="shared" si="702"/>
        <v>1.6963063183675423E-2</v>
      </c>
    </row>
    <row r="1130" spans="1:10" x14ac:dyDescent="0.25">
      <c r="A1130" s="11">
        <f t="shared" si="712"/>
        <v>1.6916480311786837E-2</v>
      </c>
      <c r="B1130" s="6">
        <f t="shared" si="713"/>
        <v>5.4771947206835203E-2</v>
      </c>
      <c r="C1130" s="10">
        <f t="shared" si="714"/>
        <v>4.658332609981898E-5</v>
      </c>
      <c r="D1130" s="6">
        <f t="shared" si="715"/>
        <v>1.6963063637886657E-2</v>
      </c>
      <c r="E1130" s="6">
        <f t="shared" si="716"/>
        <v>1.4066676123763713E-2</v>
      </c>
      <c r="F1130" s="10">
        <f t="shared" si="700"/>
        <v>3.9957466365588038E-5</v>
      </c>
      <c r="G1130" s="10">
        <f t="shared" si="717"/>
        <v>4.0255054730296175E-5</v>
      </c>
      <c r="H1130" s="10">
        <f t="shared" si="701"/>
        <v>4.0106260547942107E-5</v>
      </c>
      <c r="I1130" s="6">
        <f t="shared" si="718"/>
        <v>1.6922956924785817E-2</v>
      </c>
      <c r="J1130" s="6">
        <f t="shared" si="702"/>
        <v>1.6963063185333759E-2</v>
      </c>
    </row>
    <row r="1131" spans="1:10" x14ac:dyDescent="0.25">
      <c r="A1131" s="25">
        <f t="shared" si="712"/>
        <v>1.6916480085510388E-2</v>
      </c>
      <c r="B1131" s="6">
        <f t="shared" si="713"/>
        <v>5.4771947939469982E-2</v>
      </c>
      <c r="C1131" s="10">
        <f t="shared" si="714"/>
        <v>4.6583327346024992E-5</v>
      </c>
      <c r="D1131" s="6">
        <f t="shared" si="715"/>
        <v>1.6963063412856413E-2</v>
      </c>
      <c r="E1131" s="6">
        <f t="shared" si="716"/>
        <v>1.4066675967304078E-2</v>
      </c>
      <c r="F1131" s="10">
        <f t="shared" si="700"/>
        <v>3.9957468026970421E-5</v>
      </c>
      <c r="G1131" s="10">
        <f t="shared" si="717"/>
        <v>4.0255054730296175E-5</v>
      </c>
      <c r="H1131" s="10">
        <f t="shared" si="701"/>
        <v>4.0106261378633295E-5</v>
      </c>
      <c r="I1131" s="6">
        <f t="shared" si="718"/>
        <v>1.6922956924785817E-2</v>
      </c>
      <c r="J1131" s="6">
        <f t="shared" si="702"/>
        <v>1.6963063186164449E-2</v>
      </c>
    </row>
    <row r="1133" spans="1:10" x14ac:dyDescent="0.25">
      <c r="A1133" s="8" t="s">
        <v>82</v>
      </c>
      <c r="B1133">
        <f>B1100+1</f>
        <v>35</v>
      </c>
      <c r="C1133" t="s">
        <v>83</v>
      </c>
      <c r="D1133">
        <f>D$12/100</f>
        <v>1</v>
      </c>
      <c r="E1133" t="s">
        <v>15</v>
      </c>
    </row>
    <row r="1134" spans="1:10" x14ac:dyDescent="0.25">
      <c r="A1134" s="4" t="s">
        <v>89</v>
      </c>
      <c r="B1134" s="4" t="s">
        <v>86</v>
      </c>
      <c r="C1134" s="4" t="s">
        <v>88</v>
      </c>
      <c r="D1134" s="4" t="s">
        <v>91</v>
      </c>
      <c r="E1134" s="4" t="s">
        <v>93</v>
      </c>
      <c r="F1134" s="4" t="s">
        <v>95</v>
      </c>
      <c r="G1134" s="4" t="s">
        <v>95</v>
      </c>
      <c r="H1134" s="4" t="s">
        <v>97</v>
      </c>
      <c r="I1134" s="4" t="s">
        <v>99</v>
      </c>
      <c r="J1134" s="4" t="s">
        <v>99</v>
      </c>
    </row>
    <row r="1135" spans="1:10" x14ac:dyDescent="0.25">
      <c r="A1135" s="4" t="s">
        <v>84</v>
      </c>
      <c r="B1135" s="4" t="s">
        <v>85</v>
      </c>
      <c r="C1135" s="4" t="s">
        <v>87</v>
      </c>
      <c r="D1135" s="4" t="s">
        <v>90</v>
      </c>
      <c r="E1135" s="4" t="s">
        <v>92</v>
      </c>
      <c r="F1135" s="4" t="s">
        <v>94</v>
      </c>
      <c r="G1135" s="4" t="s">
        <v>28</v>
      </c>
      <c r="H1135" s="4" t="s">
        <v>96</v>
      </c>
      <c r="I1135" s="4" t="s">
        <v>32</v>
      </c>
      <c r="J1135" s="4" t="s">
        <v>98</v>
      </c>
    </row>
    <row r="1136" spans="1:10" x14ac:dyDescent="0.25">
      <c r="A1136" s="4" t="s">
        <v>0</v>
      </c>
      <c r="B1136" s="4" t="s">
        <v>22</v>
      </c>
      <c r="C1136" s="4" t="s">
        <v>0</v>
      </c>
      <c r="D1136" s="4" t="s">
        <v>0</v>
      </c>
      <c r="E1136" s="4" t="s">
        <v>0</v>
      </c>
      <c r="F1136" s="4" t="s">
        <v>20</v>
      </c>
      <c r="G1136" s="4" t="s">
        <v>20</v>
      </c>
      <c r="H1136" s="4" t="s">
        <v>0</v>
      </c>
      <c r="I1136" s="4" t="s">
        <v>0</v>
      </c>
      <c r="J1136" s="4" t="s">
        <v>0</v>
      </c>
    </row>
    <row r="1137" spans="1:10" x14ac:dyDescent="0.25">
      <c r="A1137" s="11">
        <f>A$27</f>
        <v>4.5999999999999999E-2</v>
      </c>
      <c r="B1137" s="6">
        <f>$D$13/A1137/0.167</f>
        <v>2.0142360142666429E-2</v>
      </c>
      <c r="C1137" s="10">
        <f>B1137^2/2/32.2</f>
        <v>6.2999172688956077E-6</v>
      </c>
      <c r="D1137" s="6">
        <f>A1137+C1137</f>
        <v>4.6006299917268893E-2</v>
      </c>
      <c r="E1137" s="6">
        <f>A1137*0.167/(0.167+2*A1137)</f>
        <v>2.966023166023166E-2</v>
      </c>
      <c r="F1137" s="10">
        <f t="shared" ref="F1137:F1165" si="719">$D$15^2*B1137^2/($D$14^2*E1137^1.333)</f>
        <v>1.9990924920768716E-6</v>
      </c>
      <c r="G1137" s="10">
        <f>F1131</f>
        <v>3.9957468026970421E-5</v>
      </c>
      <c r="H1137" s="10">
        <f>((G1137+F1137)/2)*D$23</f>
        <v>2.0978280259523645E-5</v>
      </c>
      <c r="I1137" s="6">
        <f>D1131</f>
        <v>1.6963063412856413E-2</v>
      </c>
      <c r="J1137" s="6">
        <f>H1137+I1137</f>
        <v>1.6984041693115938E-2</v>
      </c>
    </row>
    <row r="1138" spans="1:10" x14ac:dyDescent="0.25">
      <c r="A1138" s="11">
        <f>A1137+(J1137-D1137)/2</f>
        <v>3.1488870887923522E-2</v>
      </c>
      <c r="B1138" s="6">
        <f>$D$13/A1138/0.167</f>
        <v>2.9424636083664777E-2</v>
      </c>
      <c r="C1138" s="10">
        <f>B1138^2/2/32.2</f>
        <v>1.3444242370436447E-5</v>
      </c>
      <c r="D1138" s="6">
        <f>A1138+C1138</f>
        <v>3.1502315130293959E-2</v>
      </c>
      <c r="E1138" s="6">
        <f>A1138*0.167/(0.167+2*A1138)</f>
        <v>2.2865871269440854E-2</v>
      </c>
      <c r="F1138" s="10">
        <f t="shared" si="719"/>
        <v>6.0345620729144257E-6</v>
      </c>
      <c r="G1138" s="10">
        <f>G1137</f>
        <v>3.9957468026970421E-5</v>
      </c>
      <c r="H1138" s="10">
        <f t="shared" ref="H1138:H1165" si="720">((G1138+F1138)/2)*D$23</f>
        <v>2.2996015049942424E-5</v>
      </c>
      <c r="I1138" s="6">
        <f>I1137</f>
        <v>1.6963063412856413E-2</v>
      </c>
      <c r="J1138" s="6">
        <f t="shared" ref="J1138:J1165" si="721">H1138+I1138</f>
        <v>1.6986059427906354E-2</v>
      </c>
    </row>
    <row r="1139" spans="1:10" x14ac:dyDescent="0.25">
      <c r="A1139" s="11">
        <f t="shared" ref="A1139:A1152" si="722">A1138+(J1138-D1138)/2</f>
        <v>2.4230743036729719E-2</v>
      </c>
      <c r="B1139" s="6">
        <f t="shared" ref="B1139:B1152" si="723">$D$13/A1139/0.167</f>
        <v>3.823855360762831E-2</v>
      </c>
      <c r="C1139" s="10">
        <f t="shared" ref="C1139:C1152" si="724">B1139^2/2/32.2</f>
        <v>2.2704766801296024E-5</v>
      </c>
      <c r="D1139" s="6">
        <f t="shared" ref="D1139:D1152" si="725">A1139+C1139</f>
        <v>2.4253447803531013E-2</v>
      </c>
      <c r="E1139" s="6">
        <f t="shared" ref="E1139:E1152" si="726">A1139*0.167/(0.167+2*A1139)</f>
        <v>1.8780776838020315E-2</v>
      </c>
      <c r="F1139" s="10">
        <f t="shared" si="719"/>
        <v>1.3248404591006007E-5</v>
      </c>
      <c r="G1139" s="10">
        <f t="shared" ref="G1139:G1152" si="727">G1138</f>
        <v>3.9957468026970421E-5</v>
      </c>
      <c r="H1139" s="10">
        <f t="shared" ref="H1139:H1152" si="728">((G1139+F1139)/2)*D$23</f>
        <v>2.6602936308988215E-5</v>
      </c>
      <c r="I1139" s="6">
        <f t="shared" ref="I1139:I1152" si="729">I1138</f>
        <v>1.6963063412856413E-2</v>
      </c>
      <c r="J1139" s="6">
        <f t="shared" ref="J1139:J1152" si="730">H1139+I1139</f>
        <v>1.6989666349165402E-2</v>
      </c>
    </row>
    <row r="1140" spans="1:10" x14ac:dyDescent="0.25">
      <c r="A1140" s="11">
        <f t="shared" si="722"/>
        <v>2.0598852309546913E-2</v>
      </c>
      <c r="B1140" s="6">
        <f t="shared" si="723"/>
        <v>4.4980591764970809E-2</v>
      </c>
      <c r="C1140" s="10">
        <f t="shared" si="724"/>
        <v>3.1416981918120488E-5</v>
      </c>
      <c r="D1140" s="6">
        <f t="shared" si="725"/>
        <v>2.0630269291465032E-2</v>
      </c>
      <c r="E1140" s="6">
        <f t="shared" si="726"/>
        <v>1.6522796646523889E-2</v>
      </c>
      <c r="F1140" s="10">
        <f t="shared" si="719"/>
        <v>2.1745318918117978E-5</v>
      </c>
      <c r="G1140" s="10">
        <f t="shared" si="727"/>
        <v>3.9957468026970421E-5</v>
      </c>
      <c r="H1140" s="10">
        <f t="shared" si="728"/>
        <v>3.0851393472544199E-5</v>
      </c>
      <c r="I1140" s="6">
        <f t="shared" si="729"/>
        <v>1.6963063412856413E-2</v>
      </c>
      <c r="J1140" s="6">
        <f t="shared" si="730"/>
        <v>1.6993914806328957E-2</v>
      </c>
    </row>
    <row r="1141" spans="1:10" x14ac:dyDescent="0.25">
      <c r="A1141" s="11">
        <f t="shared" si="722"/>
        <v>1.8780675066978877E-2</v>
      </c>
      <c r="B1141" s="6">
        <f t="shared" si="723"/>
        <v>4.9335210968628057E-2</v>
      </c>
      <c r="C1141" s="10">
        <f t="shared" si="724"/>
        <v>3.7794457163339097E-5</v>
      </c>
      <c r="D1141" s="6">
        <f t="shared" si="725"/>
        <v>1.8818469524142217E-2</v>
      </c>
      <c r="E1141" s="6">
        <f t="shared" si="726"/>
        <v>1.5332186330074606E-2</v>
      </c>
      <c r="F1141" s="10">
        <f t="shared" si="719"/>
        <v>2.8901778208264424E-5</v>
      </c>
      <c r="G1141" s="10">
        <f t="shared" si="727"/>
        <v>3.9957468026970421E-5</v>
      </c>
      <c r="H1141" s="10">
        <f t="shared" si="728"/>
        <v>3.4429623117617419E-5</v>
      </c>
      <c r="I1141" s="6">
        <f t="shared" si="729"/>
        <v>1.6963063412856413E-2</v>
      </c>
      <c r="J1141" s="6">
        <f t="shared" si="730"/>
        <v>1.6997493035974032E-2</v>
      </c>
    </row>
    <row r="1142" spans="1:10" x14ac:dyDescent="0.25">
      <c r="A1142" s="11">
        <f t="shared" si="722"/>
        <v>1.7870186822894783E-2</v>
      </c>
      <c r="B1142" s="6">
        <f t="shared" si="723"/>
        <v>5.1848846111423284E-2</v>
      </c>
      <c r="C1142" s="10">
        <f t="shared" si="724"/>
        <v>4.1743832967174738E-5</v>
      </c>
      <c r="D1142" s="6">
        <f t="shared" si="725"/>
        <v>1.7911930655861958E-2</v>
      </c>
      <c r="E1142" s="6">
        <f t="shared" si="726"/>
        <v>1.4719915652505291E-2</v>
      </c>
      <c r="F1142" s="10">
        <f t="shared" si="719"/>
        <v>3.3703983419622827E-5</v>
      </c>
      <c r="G1142" s="10">
        <f t="shared" si="727"/>
        <v>3.9957468026970421E-5</v>
      </c>
      <c r="H1142" s="10">
        <f t="shared" si="728"/>
        <v>3.6830725723296627E-5</v>
      </c>
      <c r="I1142" s="6">
        <f t="shared" si="729"/>
        <v>1.6963063412856413E-2</v>
      </c>
      <c r="J1142" s="6">
        <f t="shared" si="730"/>
        <v>1.6999894138579708E-2</v>
      </c>
    </row>
    <row r="1143" spans="1:10" x14ac:dyDescent="0.25">
      <c r="A1143" s="11">
        <f t="shared" si="722"/>
        <v>1.7414168564253658E-2</v>
      </c>
      <c r="B1143" s="6">
        <f t="shared" si="723"/>
        <v>5.320659227248993E-2</v>
      </c>
      <c r="C1143" s="10">
        <f t="shared" si="724"/>
        <v>4.3958718342406603E-5</v>
      </c>
      <c r="D1143" s="6">
        <f t="shared" si="725"/>
        <v>1.7458127282596065E-2</v>
      </c>
      <c r="E1143" s="6">
        <f t="shared" si="726"/>
        <v>1.4409107222533796E-2</v>
      </c>
      <c r="F1143" s="10">
        <f t="shared" si="719"/>
        <v>3.6516446204647728E-5</v>
      </c>
      <c r="G1143" s="10">
        <f t="shared" si="727"/>
        <v>3.9957468026970421E-5</v>
      </c>
      <c r="H1143" s="10">
        <f t="shared" si="728"/>
        <v>3.8236957115809071E-5</v>
      </c>
      <c r="I1143" s="6">
        <f t="shared" si="729"/>
        <v>1.6963063412856413E-2</v>
      </c>
      <c r="J1143" s="6">
        <f t="shared" si="730"/>
        <v>1.7001300369972223E-2</v>
      </c>
    </row>
    <row r="1144" spans="1:10" x14ac:dyDescent="0.25">
      <c r="A1144" s="11">
        <f t="shared" si="722"/>
        <v>1.7185755107941736E-2</v>
      </c>
      <c r="B1144" s="6">
        <f t="shared" si="723"/>
        <v>5.3913753614147977E-2</v>
      </c>
      <c r="C1144" s="10">
        <f t="shared" si="724"/>
        <v>4.5134981813153007E-5</v>
      </c>
      <c r="D1144" s="6">
        <f t="shared" si="725"/>
        <v>1.723089008975489E-2</v>
      </c>
      <c r="E1144" s="6">
        <f t="shared" si="726"/>
        <v>1.4252369165575702E-2</v>
      </c>
      <c r="F1144" s="10">
        <f t="shared" si="719"/>
        <v>3.8044205496050844E-5</v>
      </c>
      <c r="G1144" s="10">
        <f t="shared" si="727"/>
        <v>3.9957468026970421E-5</v>
      </c>
      <c r="H1144" s="10">
        <f t="shared" si="728"/>
        <v>3.9000836761510632E-5</v>
      </c>
      <c r="I1144" s="6">
        <f t="shared" si="729"/>
        <v>1.6963063412856413E-2</v>
      </c>
      <c r="J1144" s="6">
        <f t="shared" si="730"/>
        <v>1.7002064249617924E-2</v>
      </c>
    </row>
    <row r="1145" spans="1:10" x14ac:dyDescent="0.25">
      <c r="A1145" s="11">
        <f t="shared" si="722"/>
        <v>1.7071342187873255E-2</v>
      </c>
      <c r="B1145" s="6">
        <f t="shared" si="723"/>
        <v>5.4275086069145509E-2</v>
      </c>
      <c r="C1145" s="10">
        <f t="shared" si="724"/>
        <v>4.5742002605794293E-5</v>
      </c>
      <c r="D1145" s="6">
        <f t="shared" si="725"/>
        <v>1.711708419047905E-2</v>
      </c>
      <c r="E1145" s="6">
        <f t="shared" si="726"/>
        <v>1.4173591021829839E-2</v>
      </c>
      <c r="F1145" s="10">
        <f t="shared" si="719"/>
        <v>3.8841784417079675E-5</v>
      </c>
      <c r="G1145" s="10">
        <f t="shared" si="727"/>
        <v>3.9957468026970421E-5</v>
      </c>
      <c r="H1145" s="10">
        <f t="shared" si="728"/>
        <v>3.9399626222025048E-5</v>
      </c>
      <c r="I1145" s="6">
        <f t="shared" si="729"/>
        <v>1.6963063412856413E-2</v>
      </c>
      <c r="J1145" s="6">
        <f t="shared" si="730"/>
        <v>1.7002463039078437E-2</v>
      </c>
    </row>
    <row r="1146" spans="1:10" x14ac:dyDescent="0.25">
      <c r="A1146" s="11">
        <f t="shared" si="722"/>
        <v>1.701403161217295E-2</v>
      </c>
      <c r="B1146" s="6">
        <f t="shared" si="723"/>
        <v>5.4457907901131579E-2</v>
      </c>
      <c r="C1146" s="10">
        <f t="shared" si="724"/>
        <v>4.6050679083356037E-5</v>
      </c>
      <c r="D1146" s="6">
        <f t="shared" si="725"/>
        <v>1.7060082291256305E-2</v>
      </c>
      <c r="E1146" s="6">
        <f t="shared" si="726"/>
        <v>1.4134062845056432E-2</v>
      </c>
      <c r="F1146" s="10">
        <f t="shared" si="719"/>
        <v>3.924974195273382E-5</v>
      </c>
      <c r="G1146" s="10">
        <f t="shared" si="727"/>
        <v>3.9957468026970421E-5</v>
      </c>
      <c r="H1146" s="10">
        <f t="shared" si="728"/>
        <v>3.960360498985212E-5</v>
      </c>
      <c r="I1146" s="6">
        <f t="shared" si="729"/>
        <v>1.6963063412856413E-2</v>
      </c>
      <c r="J1146" s="6">
        <f t="shared" si="730"/>
        <v>1.7002667017846265E-2</v>
      </c>
    </row>
    <row r="1147" spans="1:10" x14ac:dyDescent="0.25">
      <c r="A1147" s="11">
        <f t="shared" si="722"/>
        <v>1.6985323975467932E-2</v>
      </c>
      <c r="B1147" s="6">
        <f t="shared" si="723"/>
        <v>5.4549949585941303E-2</v>
      </c>
      <c r="C1147" s="10">
        <f t="shared" si="724"/>
        <v>4.6206475152620142E-5</v>
      </c>
      <c r="D1147" s="6">
        <f t="shared" si="725"/>
        <v>1.7031530450620551E-2</v>
      </c>
      <c r="E1147" s="6">
        <f t="shared" si="726"/>
        <v>1.4114245701171486E-2</v>
      </c>
      <c r="F1147" s="10">
        <f t="shared" si="719"/>
        <v>3.9456255126918489E-5</v>
      </c>
      <c r="G1147" s="10">
        <f t="shared" si="727"/>
        <v>3.9957468026970421E-5</v>
      </c>
      <c r="H1147" s="10">
        <f t="shared" si="728"/>
        <v>3.9706861576944455E-5</v>
      </c>
      <c r="I1147" s="6">
        <f t="shared" si="729"/>
        <v>1.6963063412856413E-2</v>
      </c>
      <c r="J1147" s="6">
        <f t="shared" si="730"/>
        <v>1.7002770274433358E-2</v>
      </c>
    </row>
    <row r="1148" spans="1:10" x14ac:dyDescent="0.25">
      <c r="A1148" s="11">
        <f t="shared" si="722"/>
        <v>1.6970943887374336E-2</v>
      </c>
      <c r="B1148" s="6">
        <f t="shared" si="723"/>
        <v>5.4596171710400196E-2</v>
      </c>
      <c r="C1148" s="10">
        <f t="shared" si="724"/>
        <v>4.6284813127818366E-5</v>
      </c>
      <c r="D1148" s="6">
        <f t="shared" si="725"/>
        <v>1.7017228700502155E-2</v>
      </c>
      <c r="E1148" s="6">
        <f t="shared" si="726"/>
        <v>1.4104314737843657E-2</v>
      </c>
      <c r="F1148" s="10">
        <f t="shared" si="719"/>
        <v>3.9560248684604438E-5</v>
      </c>
      <c r="G1148" s="10">
        <f t="shared" si="727"/>
        <v>3.9957468026970421E-5</v>
      </c>
      <c r="H1148" s="10">
        <f t="shared" si="728"/>
        <v>3.9758858355787429E-5</v>
      </c>
      <c r="I1148" s="6">
        <f t="shared" si="729"/>
        <v>1.6963063412856413E-2</v>
      </c>
      <c r="J1148" s="6">
        <f t="shared" si="730"/>
        <v>1.7002822271212199E-2</v>
      </c>
    </row>
    <row r="1149" spans="1:10" x14ac:dyDescent="0.25">
      <c r="A1149" s="11">
        <f t="shared" si="722"/>
        <v>1.6963740672729356E-2</v>
      </c>
      <c r="B1149" s="6">
        <f t="shared" si="723"/>
        <v>5.4619354565597709E-2</v>
      </c>
      <c r="C1149" s="10">
        <f t="shared" si="724"/>
        <v>4.6324128775814887E-5</v>
      </c>
      <c r="D1149" s="6">
        <f t="shared" si="725"/>
        <v>1.701006480150517E-2</v>
      </c>
      <c r="E1149" s="6">
        <f t="shared" si="726"/>
        <v>1.4099339091774424E-2</v>
      </c>
      <c r="F1149" s="10">
        <f t="shared" si="719"/>
        <v>3.9612478918673131E-5</v>
      </c>
      <c r="G1149" s="10">
        <f t="shared" si="727"/>
        <v>3.9957468026970421E-5</v>
      </c>
      <c r="H1149" s="10">
        <f t="shared" si="728"/>
        <v>3.9784973472821772E-5</v>
      </c>
      <c r="I1149" s="6">
        <f t="shared" si="729"/>
        <v>1.6963063412856413E-2</v>
      </c>
      <c r="J1149" s="6">
        <f t="shared" si="730"/>
        <v>1.7002848386329233E-2</v>
      </c>
    </row>
    <row r="1150" spans="1:10" x14ac:dyDescent="0.25">
      <c r="A1150" s="11">
        <f t="shared" si="722"/>
        <v>1.6960132465141387E-2</v>
      </c>
      <c r="B1150" s="6">
        <f t="shared" si="723"/>
        <v>5.4630974638141289E-2</v>
      </c>
      <c r="C1150" s="10">
        <f t="shared" si="724"/>
        <v>4.6343841458280068E-5</v>
      </c>
      <c r="D1150" s="6">
        <f t="shared" si="725"/>
        <v>1.7006476306599665E-2</v>
      </c>
      <c r="E1150" s="6">
        <f t="shared" si="726"/>
        <v>1.4096846441355256E-2</v>
      </c>
      <c r="F1150" s="10">
        <f t="shared" si="719"/>
        <v>3.9638676662189092E-5</v>
      </c>
      <c r="G1150" s="10">
        <f t="shared" si="727"/>
        <v>3.9957468026970421E-5</v>
      </c>
      <c r="H1150" s="10">
        <f t="shared" si="728"/>
        <v>3.9798072344579757E-5</v>
      </c>
      <c r="I1150" s="6">
        <f t="shared" si="729"/>
        <v>1.6963063412856413E-2</v>
      </c>
      <c r="J1150" s="6">
        <f t="shared" si="730"/>
        <v>1.7002861485200992E-2</v>
      </c>
    </row>
    <row r="1151" spans="1:10" x14ac:dyDescent="0.25">
      <c r="A1151" s="11">
        <f t="shared" si="722"/>
        <v>1.6958325054442051E-2</v>
      </c>
      <c r="B1151" s="6">
        <f t="shared" si="723"/>
        <v>5.4636797182983365E-2</v>
      </c>
      <c r="C1151" s="10">
        <f t="shared" si="724"/>
        <v>4.6353720596497811E-5</v>
      </c>
      <c r="D1151" s="6">
        <f t="shared" si="725"/>
        <v>1.7004678775038549E-2</v>
      </c>
      <c r="E1151" s="6">
        <f t="shared" si="726"/>
        <v>1.4095597764331808E-2</v>
      </c>
      <c r="F1151" s="10">
        <f t="shared" si="719"/>
        <v>3.965180827926019E-5</v>
      </c>
      <c r="G1151" s="10">
        <f t="shared" si="727"/>
        <v>3.9957468026970421E-5</v>
      </c>
      <c r="H1151" s="10">
        <f t="shared" si="728"/>
        <v>3.9804638153115306E-5</v>
      </c>
      <c r="I1151" s="6">
        <f t="shared" si="729"/>
        <v>1.6963063412856413E-2</v>
      </c>
      <c r="J1151" s="6">
        <f t="shared" si="730"/>
        <v>1.7002868051009527E-2</v>
      </c>
    </row>
    <row r="1152" spans="1:10" x14ac:dyDescent="0.25">
      <c r="A1152" s="11">
        <f t="shared" si="722"/>
        <v>1.695741969242754E-2</v>
      </c>
      <c r="B1152" s="6">
        <f t="shared" si="723"/>
        <v>5.4639714258910087E-2</v>
      </c>
      <c r="C1152" s="10">
        <f t="shared" si="724"/>
        <v>4.6358670408312766E-5</v>
      </c>
      <c r="D1152" s="6">
        <f t="shared" si="725"/>
        <v>1.7003778362835852E-2</v>
      </c>
      <c r="E1152" s="6">
        <f t="shared" si="726"/>
        <v>1.4094972264397442E-2</v>
      </c>
      <c r="F1152" s="10">
        <f t="shared" si="719"/>
        <v>3.9658388317410994E-5</v>
      </c>
      <c r="G1152" s="10">
        <f t="shared" si="727"/>
        <v>3.9957468026970421E-5</v>
      </c>
      <c r="H1152" s="10">
        <f t="shared" si="728"/>
        <v>3.9807928172190711E-5</v>
      </c>
      <c r="I1152" s="6">
        <f t="shared" si="729"/>
        <v>1.6963063412856413E-2</v>
      </c>
      <c r="J1152" s="6">
        <f t="shared" si="730"/>
        <v>1.7002871341028604E-2</v>
      </c>
    </row>
    <row r="1153" spans="1:10" x14ac:dyDescent="0.25">
      <c r="A1153" s="11">
        <f t="shared" ref="A1153:A1165" si="731">A1152+(J1152-D1152)/2</f>
        <v>1.6956966181523918E-2</v>
      </c>
      <c r="B1153" s="6">
        <f t="shared" ref="B1153:B1165" si="732">$D$13/A1153/0.167</f>
        <v>5.4641175587895587E-2</v>
      </c>
      <c r="C1153" s="10">
        <f t="shared" ref="C1153:C1165" si="733">B1153^2/2/32.2</f>
        <v>4.6361150149491248E-5</v>
      </c>
      <c r="D1153" s="6">
        <f t="shared" ref="D1153:D1165" si="734">A1153+C1153</f>
        <v>1.700332733167341E-2</v>
      </c>
      <c r="E1153" s="6">
        <f t="shared" ref="E1153:E1165" si="735">A1153*0.167/(0.167+2*A1153)</f>
        <v>1.4094658936830019E-2</v>
      </c>
      <c r="F1153" s="10">
        <f t="shared" si="719"/>
        <v>3.9661684918549589E-5</v>
      </c>
      <c r="G1153" s="10">
        <f t="shared" ref="G1153:G1165" si="736">G1152</f>
        <v>3.9957468026970421E-5</v>
      </c>
      <c r="H1153" s="10">
        <f t="shared" si="720"/>
        <v>3.9809576472760001E-5</v>
      </c>
      <c r="I1153" s="6">
        <f t="shared" ref="I1153:I1165" si="737">I1152</f>
        <v>1.6963063412856413E-2</v>
      </c>
      <c r="J1153" s="6">
        <f t="shared" si="721"/>
        <v>1.7002872989329173E-2</v>
      </c>
    </row>
    <row r="1154" spans="1:10" x14ac:dyDescent="0.25">
      <c r="A1154" s="11">
        <f t="shared" si="731"/>
        <v>1.6956739010351801E-2</v>
      </c>
      <c r="B1154" s="6">
        <f t="shared" si="732"/>
        <v>5.4641907621330588E-2</v>
      </c>
      <c r="C1154" s="10">
        <f t="shared" si="733"/>
        <v>4.6362392367981761E-5</v>
      </c>
      <c r="D1154" s="6">
        <f t="shared" si="734"/>
        <v>1.7003101402719784E-2</v>
      </c>
      <c r="E1154" s="6">
        <f t="shared" si="735"/>
        <v>1.4094501984764526E-2</v>
      </c>
      <c r="F1154" s="10">
        <f t="shared" si="719"/>
        <v>3.9663336379169795E-5</v>
      </c>
      <c r="G1154" s="10">
        <f t="shared" si="736"/>
        <v>3.9957468026970421E-5</v>
      </c>
      <c r="H1154" s="10">
        <f t="shared" si="720"/>
        <v>3.9810402203070111E-5</v>
      </c>
      <c r="I1154" s="6">
        <f t="shared" si="737"/>
        <v>1.6963063412856413E-2</v>
      </c>
      <c r="J1154" s="6">
        <f t="shared" si="721"/>
        <v>1.7002873815059483E-2</v>
      </c>
    </row>
    <row r="1155" spans="1:10" x14ac:dyDescent="0.25">
      <c r="A1155" s="11">
        <f t="shared" si="731"/>
        <v>1.6956625216521651E-2</v>
      </c>
      <c r="B1155" s="6">
        <f t="shared" si="732"/>
        <v>5.4642274316464526E-2</v>
      </c>
      <c r="C1155" s="10">
        <f t="shared" si="733"/>
        <v>4.6363014634716748E-5</v>
      </c>
      <c r="D1155" s="6">
        <f t="shared" si="734"/>
        <v>1.7002988231156368E-2</v>
      </c>
      <c r="E1155" s="6">
        <f t="shared" si="735"/>
        <v>1.4094423364589543E-2</v>
      </c>
      <c r="F1155" s="10">
        <f t="shared" si="719"/>
        <v>3.9664163658014351E-5</v>
      </c>
      <c r="G1155" s="10">
        <f t="shared" si="736"/>
        <v>3.9957468026970421E-5</v>
      </c>
      <c r="H1155" s="10">
        <f t="shared" si="720"/>
        <v>3.9810815842492386E-5</v>
      </c>
      <c r="I1155" s="6">
        <f t="shared" si="737"/>
        <v>1.6963063412856413E-2</v>
      </c>
      <c r="J1155" s="6">
        <f t="shared" si="721"/>
        <v>1.7002874228698905E-2</v>
      </c>
    </row>
    <row r="1156" spans="1:10" x14ac:dyDescent="0.25">
      <c r="A1156" s="11">
        <f t="shared" si="731"/>
        <v>1.6956568215292921E-2</v>
      </c>
      <c r="B1156" s="6">
        <f t="shared" si="732"/>
        <v>5.4642458002027383E-2</v>
      </c>
      <c r="C1156" s="10">
        <f t="shared" si="733"/>
        <v>4.6363326343219351E-5</v>
      </c>
      <c r="D1156" s="6">
        <f t="shared" si="734"/>
        <v>1.7002931541636141E-2</v>
      </c>
      <c r="E1156" s="6">
        <f t="shared" si="735"/>
        <v>1.4094383982364775E-2</v>
      </c>
      <c r="F1156" s="10">
        <f t="shared" si="719"/>
        <v>3.9664578064493867E-5</v>
      </c>
      <c r="G1156" s="10">
        <f t="shared" si="736"/>
        <v>3.9957468026970421E-5</v>
      </c>
      <c r="H1156" s="10">
        <f t="shared" si="720"/>
        <v>3.9811023045732141E-5</v>
      </c>
      <c r="I1156" s="6">
        <f t="shared" si="737"/>
        <v>1.6963063412856413E-2</v>
      </c>
      <c r="J1156" s="6">
        <f t="shared" si="721"/>
        <v>1.7002874435902145E-2</v>
      </c>
    </row>
    <row r="1157" spans="1:10" x14ac:dyDescent="0.25">
      <c r="A1157" s="11">
        <f t="shared" si="731"/>
        <v>1.6956539662425923E-2</v>
      </c>
      <c r="B1157" s="6">
        <f t="shared" si="732"/>
        <v>5.4642550013656338E-2</v>
      </c>
      <c r="C1157" s="10">
        <f t="shared" si="733"/>
        <v>4.6363482484393384E-5</v>
      </c>
      <c r="D1157" s="6">
        <f t="shared" si="734"/>
        <v>1.7002903144910316E-2</v>
      </c>
      <c r="E1157" s="6">
        <f t="shared" si="735"/>
        <v>1.4094364255134176E-2</v>
      </c>
      <c r="F1157" s="10">
        <f t="shared" si="719"/>
        <v>3.9664785649799996E-5</v>
      </c>
      <c r="G1157" s="10">
        <f t="shared" si="736"/>
        <v>3.9957468026970421E-5</v>
      </c>
      <c r="H1157" s="10">
        <f t="shared" si="720"/>
        <v>3.9811126838385209E-5</v>
      </c>
      <c r="I1157" s="6">
        <f t="shared" si="737"/>
        <v>1.6963063412856413E-2</v>
      </c>
      <c r="J1157" s="6">
        <f t="shared" si="721"/>
        <v>1.7002874539694797E-2</v>
      </c>
    </row>
    <row r="1158" spans="1:10" x14ac:dyDescent="0.25">
      <c r="A1158" s="11">
        <f t="shared" si="731"/>
        <v>1.6956525359818161E-2</v>
      </c>
      <c r="B1158" s="6">
        <f t="shared" si="732"/>
        <v>5.464259610393387E-2</v>
      </c>
      <c r="C1158" s="10">
        <f t="shared" si="733"/>
        <v>4.6363560698410691E-5</v>
      </c>
      <c r="D1158" s="6">
        <f t="shared" si="734"/>
        <v>1.7002888920516573E-2</v>
      </c>
      <c r="E1158" s="6">
        <f t="shared" si="735"/>
        <v>1.4094354373430812E-2</v>
      </c>
      <c r="F1158" s="10">
        <f t="shared" si="719"/>
        <v>3.9664889633293064E-5</v>
      </c>
      <c r="G1158" s="10">
        <f t="shared" si="736"/>
        <v>3.9957468026970421E-5</v>
      </c>
      <c r="H1158" s="10">
        <f t="shared" si="720"/>
        <v>3.9811178830131742E-5</v>
      </c>
      <c r="I1158" s="6">
        <f t="shared" si="737"/>
        <v>1.6963063412856413E-2</v>
      </c>
      <c r="J1158" s="6">
        <f t="shared" si="721"/>
        <v>1.7002874591686545E-2</v>
      </c>
    </row>
    <row r="1159" spans="1:10" x14ac:dyDescent="0.25">
      <c r="A1159" s="11">
        <f t="shared" si="731"/>
        <v>1.6956518195403149E-2</v>
      </c>
      <c r="B1159" s="6">
        <f t="shared" si="732"/>
        <v>5.4642619191352604E-2</v>
      </c>
      <c r="C1159" s="10">
        <f t="shared" si="733"/>
        <v>4.6363599877192174E-5</v>
      </c>
      <c r="D1159" s="6">
        <f t="shared" si="734"/>
        <v>1.7002881795280343E-2</v>
      </c>
      <c r="E1159" s="6">
        <f t="shared" si="735"/>
        <v>1.4094349423519564E-2</v>
      </c>
      <c r="F1159" s="10">
        <f t="shared" si="719"/>
        <v>3.9664941720498211E-5</v>
      </c>
      <c r="G1159" s="10">
        <f t="shared" si="736"/>
        <v>3.9957468026970421E-5</v>
      </c>
      <c r="H1159" s="10">
        <f t="shared" si="720"/>
        <v>3.9811204873734313E-5</v>
      </c>
      <c r="I1159" s="6">
        <f t="shared" si="737"/>
        <v>1.6963063412856413E-2</v>
      </c>
      <c r="J1159" s="6">
        <f t="shared" si="721"/>
        <v>1.7002874617730146E-2</v>
      </c>
    </row>
    <row r="1160" spans="1:10" x14ac:dyDescent="0.25">
      <c r="A1160" s="11">
        <f t="shared" si="731"/>
        <v>1.6956514606628052E-2</v>
      </c>
      <c r="B1160" s="6">
        <f t="shared" si="732"/>
        <v>5.4642630756233448E-2</v>
      </c>
      <c r="C1160" s="10">
        <f t="shared" si="733"/>
        <v>4.6363619502516604E-5</v>
      </c>
      <c r="D1160" s="6">
        <f t="shared" si="734"/>
        <v>1.7002878226130568E-2</v>
      </c>
      <c r="E1160" s="6">
        <f t="shared" si="735"/>
        <v>1.4094346944026111E-2</v>
      </c>
      <c r="F1160" s="10">
        <f t="shared" si="719"/>
        <v>3.9664967811883421E-5</v>
      </c>
      <c r="G1160" s="10">
        <f t="shared" si="736"/>
        <v>3.9957468026970421E-5</v>
      </c>
      <c r="H1160" s="10">
        <f t="shared" si="720"/>
        <v>3.9811217919426918E-5</v>
      </c>
      <c r="I1160" s="6">
        <f t="shared" si="737"/>
        <v>1.6963063412856413E-2</v>
      </c>
      <c r="J1160" s="6">
        <f t="shared" si="721"/>
        <v>1.7002874630775839E-2</v>
      </c>
    </row>
    <row r="1161" spans="1:10" x14ac:dyDescent="0.25">
      <c r="A1161" s="11">
        <f t="shared" si="731"/>
        <v>1.6956512808950688E-2</v>
      </c>
      <c r="B1161" s="6">
        <f t="shared" si="732"/>
        <v>5.4642636549277201E-2</v>
      </c>
      <c r="C1161" s="10">
        <f t="shared" si="733"/>
        <v>4.6363629333173983E-5</v>
      </c>
      <c r="D1161" s="6">
        <f t="shared" si="734"/>
        <v>1.7002876438283861E-2</v>
      </c>
      <c r="E1161" s="6">
        <f t="shared" si="735"/>
        <v>1.4094345702006374E-2</v>
      </c>
      <c r="F1161" s="10">
        <f t="shared" si="719"/>
        <v>3.9664980881502532E-5</v>
      </c>
      <c r="G1161" s="10">
        <f t="shared" si="736"/>
        <v>3.9957468026970421E-5</v>
      </c>
      <c r="H1161" s="10">
        <f t="shared" si="720"/>
        <v>3.9811224454236476E-5</v>
      </c>
      <c r="I1161" s="6">
        <f t="shared" si="737"/>
        <v>1.6963063412856413E-2</v>
      </c>
      <c r="J1161" s="6">
        <f t="shared" si="721"/>
        <v>1.700287463731065E-2</v>
      </c>
    </row>
    <row r="1162" spans="1:10" x14ac:dyDescent="0.25">
      <c r="A1162" s="11">
        <f t="shared" si="731"/>
        <v>1.6956511908464082E-2</v>
      </c>
      <c r="B1162" s="6">
        <f t="shared" si="732"/>
        <v>5.4642639451109989E-2</v>
      </c>
      <c r="C1162" s="10">
        <f t="shared" si="733"/>
        <v>4.636363425751555E-5</v>
      </c>
      <c r="D1162" s="6">
        <f t="shared" si="734"/>
        <v>1.7002875542721597E-2</v>
      </c>
      <c r="E1162" s="6">
        <f t="shared" si="735"/>
        <v>1.4094345079857937E-2</v>
      </c>
      <c r="F1162" s="10">
        <f t="shared" si="719"/>
        <v>3.9664987428295134E-5</v>
      </c>
      <c r="G1162" s="10">
        <f t="shared" si="736"/>
        <v>3.9957468026970421E-5</v>
      </c>
      <c r="H1162" s="10">
        <f t="shared" si="720"/>
        <v>3.9811227727632774E-5</v>
      </c>
      <c r="I1162" s="6">
        <f t="shared" si="737"/>
        <v>1.6963063412856413E-2</v>
      </c>
      <c r="J1162" s="6">
        <f t="shared" si="721"/>
        <v>1.7002874640584045E-2</v>
      </c>
    </row>
    <row r="1163" spans="1:10" x14ac:dyDescent="0.25">
      <c r="A1163" s="11">
        <f t="shared" si="731"/>
        <v>1.6956511457395306E-2</v>
      </c>
      <c r="B1163" s="6">
        <f t="shared" si="732"/>
        <v>5.4642640904686603E-2</v>
      </c>
      <c r="C1163" s="10">
        <f t="shared" si="733"/>
        <v>4.6363636724200765E-5</v>
      </c>
      <c r="D1163" s="6">
        <f t="shared" si="734"/>
        <v>1.7002875094119508E-2</v>
      </c>
      <c r="E1163" s="6">
        <f t="shared" si="735"/>
        <v>1.409434476821339E-2</v>
      </c>
      <c r="F1163" s="10">
        <f t="shared" si="719"/>
        <v>3.9664990707693398E-5</v>
      </c>
      <c r="G1163" s="10">
        <f t="shared" si="736"/>
        <v>3.9957468026970421E-5</v>
      </c>
      <c r="H1163" s="10">
        <f t="shared" si="720"/>
        <v>3.9811229367331906E-5</v>
      </c>
      <c r="I1163" s="6">
        <f t="shared" si="737"/>
        <v>1.6963063412856413E-2</v>
      </c>
      <c r="J1163" s="6">
        <f t="shared" si="721"/>
        <v>1.7002874642223744E-2</v>
      </c>
    </row>
    <row r="1164" spans="1:10" x14ac:dyDescent="0.25">
      <c r="A1164" s="11">
        <f t="shared" si="731"/>
        <v>1.6956511231447424E-2</v>
      </c>
      <c r="B1164" s="6">
        <f t="shared" si="732"/>
        <v>5.4642641632807423E-2</v>
      </c>
      <c r="C1164" s="10">
        <f t="shared" si="733"/>
        <v>4.6363637959804636E-5</v>
      </c>
      <c r="D1164" s="6">
        <f t="shared" si="734"/>
        <v>1.7002874869407228E-2</v>
      </c>
      <c r="E1164" s="6">
        <f t="shared" si="735"/>
        <v>1.4094344612105434E-2</v>
      </c>
      <c r="F1164" s="10">
        <f t="shared" si="719"/>
        <v>3.9664992350398881E-5</v>
      </c>
      <c r="G1164" s="10">
        <f t="shared" si="736"/>
        <v>3.9957468026970421E-5</v>
      </c>
      <c r="H1164" s="10">
        <f t="shared" si="720"/>
        <v>3.9811230188684651E-5</v>
      </c>
      <c r="I1164" s="6">
        <f t="shared" si="737"/>
        <v>1.6963063412856413E-2</v>
      </c>
      <c r="J1164" s="6">
        <f t="shared" si="721"/>
        <v>1.7002874643045097E-2</v>
      </c>
    </row>
    <row r="1165" spans="1:10" x14ac:dyDescent="0.25">
      <c r="A1165" s="25">
        <f t="shared" si="731"/>
        <v>1.6956511118266359E-2</v>
      </c>
      <c r="B1165" s="6">
        <f t="shared" si="732"/>
        <v>5.464264199753531E-2</v>
      </c>
      <c r="C1165" s="10">
        <f t="shared" si="733"/>
        <v>4.6363638578739274E-5</v>
      </c>
      <c r="D1165" s="6">
        <f t="shared" si="734"/>
        <v>1.7002874756845098E-2</v>
      </c>
      <c r="E1165" s="6">
        <f t="shared" si="735"/>
        <v>1.409434453390835E-2</v>
      </c>
      <c r="F1165" s="10">
        <f t="shared" si="719"/>
        <v>3.9664993173257541E-5</v>
      </c>
      <c r="G1165" s="10">
        <f t="shared" si="736"/>
        <v>3.9957468026970421E-5</v>
      </c>
      <c r="H1165" s="10">
        <f t="shared" si="720"/>
        <v>3.9811230600113985E-5</v>
      </c>
      <c r="I1165" s="6">
        <f t="shared" si="737"/>
        <v>1.6963063412856413E-2</v>
      </c>
      <c r="J1165" s="6">
        <f t="shared" si="721"/>
        <v>1.7002874643456525E-2</v>
      </c>
    </row>
    <row r="1167" spans="1:10" x14ac:dyDescent="0.25">
      <c r="A1167" s="8" t="s">
        <v>82</v>
      </c>
      <c r="B1167">
        <f>B1133+1</f>
        <v>36</v>
      </c>
      <c r="C1167" t="s">
        <v>83</v>
      </c>
      <c r="D1167">
        <f>D$12/100</f>
        <v>1</v>
      </c>
      <c r="E1167" t="s">
        <v>15</v>
      </c>
    </row>
    <row r="1168" spans="1:10" x14ac:dyDescent="0.25">
      <c r="A1168" s="4" t="s">
        <v>89</v>
      </c>
      <c r="B1168" s="4" t="s">
        <v>86</v>
      </c>
      <c r="C1168" s="4" t="s">
        <v>88</v>
      </c>
      <c r="D1168" s="4" t="s">
        <v>91</v>
      </c>
      <c r="E1168" s="4" t="s">
        <v>93</v>
      </c>
      <c r="F1168" s="4" t="s">
        <v>95</v>
      </c>
      <c r="G1168" s="4" t="s">
        <v>95</v>
      </c>
      <c r="H1168" s="4" t="s">
        <v>97</v>
      </c>
      <c r="I1168" s="4" t="s">
        <v>99</v>
      </c>
      <c r="J1168" s="4" t="s">
        <v>99</v>
      </c>
    </row>
    <row r="1169" spans="1:10" x14ac:dyDescent="0.25">
      <c r="A1169" s="4" t="s">
        <v>84</v>
      </c>
      <c r="B1169" s="4" t="s">
        <v>85</v>
      </c>
      <c r="C1169" s="4" t="s">
        <v>87</v>
      </c>
      <c r="D1169" s="4" t="s">
        <v>90</v>
      </c>
      <c r="E1169" s="4" t="s">
        <v>92</v>
      </c>
      <c r="F1169" s="4" t="s">
        <v>94</v>
      </c>
      <c r="G1169" s="4" t="s">
        <v>28</v>
      </c>
      <c r="H1169" s="4" t="s">
        <v>96</v>
      </c>
      <c r="I1169" s="4" t="s">
        <v>32</v>
      </c>
      <c r="J1169" s="4" t="s">
        <v>98</v>
      </c>
    </row>
    <row r="1170" spans="1:10" x14ac:dyDescent="0.25">
      <c r="A1170" s="4" t="s">
        <v>0</v>
      </c>
      <c r="B1170" s="4" t="s">
        <v>22</v>
      </c>
      <c r="C1170" s="4" t="s">
        <v>0</v>
      </c>
      <c r="D1170" s="4" t="s">
        <v>0</v>
      </c>
      <c r="E1170" s="4" t="s">
        <v>0</v>
      </c>
      <c r="F1170" s="4" t="s">
        <v>20</v>
      </c>
      <c r="G1170" s="4" t="s">
        <v>20</v>
      </c>
      <c r="H1170" s="4" t="s">
        <v>0</v>
      </c>
      <c r="I1170" s="4" t="s">
        <v>0</v>
      </c>
      <c r="J1170" s="4" t="s">
        <v>0</v>
      </c>
    </row>
    <row r="1171" spans="1:10" x14ac:dyDescent="0.25">
      <c r="A1171" s="11">
        <f>A$27</f>
        <v>4.5999999999999999E-2</v>
      </c>
      <c r="B1171" s="6">
        <f>$D$13/A1171/0.167</f>
        <v>2.0142360142666429E-2</v>
      </c>
      <c r="C1171" s="10">
        <f>B1171^2/2/32.2</f>
        <v>6.2999172688956077E-6</v>
      </c>
      <c r="D1171" s="6">
        <f>A1171+C1171</f>
        <v>4.6006299917268893E-2</v>
      </c>
      <c r="E1171" s="6">
        <f>A1171*0.167/(0.167+2*A1171)</f>
        <v>2.966023166023166E-2</v>
      </c>
      <c r="F1171" s="10">
        <f t="shared" ref="F1171:F1198" si="738">$D$15^2*B1171^2/($D$14^2*E1171^1.333)</f>
        <v>1.9990924920768716E-6</v>
      </c>
      <c r="G1171" s="10">
        <f>F1165</f>
        <v>3.9664993173257541E-5</v>
      </c>
      <c r="H1171" s="10">
        <f>((G1171+F1171)/2)*D$23</f>
        <v>2.0832042832667205E-5</v>
      </c>
      <c r="I1171" s="6">
        <f>D1165</f>
        <v>1.7002874756845098E-2</v>
      </c>
      <c r="J1171" s="6">
        <f>H1171+I1171</f>
        <v>1.7023706799677765E-2</v>
      </c>
    </row>
    <row r="1172" spans="1:10" x14ac:dyDescent="0.25">
      <c r="A1172" s="11">
        <f>A1171+(J1171-D1171)/2</f>
        <v>3.1508703441204433E-2</v>
      </c>
      <c r="B1172" s="6">
        <f>$D$13/A1172/0.167</f>
        <v>2.9406115306889892E-2</v>
      </c>
      <c r="C1172" s="10">
        <f>B1172^2/2/32.2</f>
        <v>1.3427323252206581E-5</v>
      </c>
      <c r="D1172" s="6">
        <f>A1172+C1172</f>
        <v>3.1522130764456639E-2</v>
      </c>
      <c r="E1172" s="6">
        <f>A1172*0.167/(0.167+2*A1172)</f>
        <v>2.2876327257141862E-2</v>
      </c>
      <c r="F1172" s="10">
        <f t="shared" si="738"/>
        <v>6.0232960196480789E-6</v>
      </c>
      <c r="G1172" s="10">
        <f>G1171</f>
        <v>3.9664993173257541E-5</v>
      </c>
      <c r="H1172" s="10">
        <f t="shared" ref="H1172:H1198" si="739">((G1172+F1172)/2)*D$23</f>
        <v>2.2844144596452809E-5</v>
      </c>
      <c r="I1172" s="6">
        <f>I1171</f>
        <v>1.7002874756845098E-2</v>
      </c>
      <c r="J1172" s="6">
        <f t="shared" ref="J1172:J1198" si="740">H1172+I1172</f>
        <v>1.7025718901441552E-2</v>
      </c>
    </row>
    <row r="1173" spans="1:10" x14ac:dyDescent="0.25">
      <c r="A1173" s="11">
        <f t="shared" ref="A1173:A1185" si="741">A1172+(J1172-D1172)/2</f>
        <v>2.4260497509696888E-2</v>
      </c>
      <c r="B1173" s="6">
        <f t="shared" ref="B1173:B1185" si="742">$D$13/A1173/0.167</f>
        <v>3.8191655640710399E-2</v>
      </c>
      <c r="C1173" s="10">
        <f t="shared" ref="C1173:C1185" si="743">B1173^2/2/32.2</f>
        <v>2.2649108083518734E-5</v>
      </c>
      <c r="D1173" s="6">
        <f t="shared" ref="D1173:D1185" si="744">A1173+C1173</f>
        <v>2.4283146617780405E-2</v>
      </c>
      <c r="E1173" s="6">
        <f t="shared" ref="E1173:E1185" si="745">A1173*0.167/(0.167+2*A1173)</f>
        <v>1.8798646896349025E-2</v>
      </c>
      <c r="F1173" s="10">
        <f t="shared" si="738"/>
        <v>1.3199183335660784E-5</v>
      </c>
      <c r="G1173" s="10">
        <f t="shared" ref="G1173:G1185" si="746">G1172</f>
        <v>3.9664993173257541E-5</v>
      </c>
      <c r="H1173" s="10">
        <f t="shared" ref="H1173:H1185" si="747">((G1173+F1173)/2)*D$23</f>
        <v>2.6432088254459161E-5</v>
      </c>
      <c r="I1173" s="6">
        <f t="shared" ref="I1173:I1185" si="748">I1172</f>
        <v>1.7002874756845098E-2</v>
      </c>
      <c r="J1173" s="6">
        <f t="shared" ref="J1173:J1185" si="749">H1173+I1173</f>
        <v>1.7029306845099557E-2</v>
      </c>
    </row>
    <row r="1174" spans="1:10" x14ac:dyDescent="0.25">
      <c r="A1174" s="11">
        <f t="shared" si="741"/>
        <v>2.0633577623356464E-2</v>
      </c>
      <c r="B1174" s="6">
        <f t="shared" si="742"/>
        <v>4.4904891603181618E-2</v>
      </c>
      <c r="C1174" s="10">
        <f t="shared" si="743"/>
        <v>3.1311324377228121E-5</v>
      </c>
      <c r="D1174" s="6">
        <f t="shared" si="744"/>
        <v>2.0664888947733693E-2</v>
      </c>
      <c r="E1174" s="6">
        <f t="shared" si="745"/>
        <v>1.6545131463569625E-2</v>
      </c>
      <c r="F1174" s="10">
        <f t="shared" si="738"/>
        <v>2.1633198387857558E-5</v>
      </c>
      <c r="G1174" s="10">
        <f t="shared" si="746"/>
        <v>3.9664993173257541E-5</v>
      </c>
      <c r="H1174" s="10">
        <f t="shared" si="747"/>
        <v>3.0649095780557548E-5</v>
      </c>
      <c r="I1174" s="6">
        <f t="shared" si="748"/>
        <v>1.7002874756845098E-2</v>
      </c>
      <c r="J1174" s="6">
        <f t="shared" si="749"/>
        <v>1.7033523852625656E-2</v>
      </c>
    </row>
    <row r="1175" spans="1:10" x14ac:dyDescent="0.25">
      <c r="A1175" s="11">
        <f t="shared" si="741"/>
        <v>1.8817895075802445E-2</v>
      </c>
      <c r="B1175" s="6">
        <f t="shared" si="742"/>
        <v>4.9237630608010244E-2</v>
      </c>
      <c r="C1175" s="10">
        <f t="shared" si="743"/>
        <v>3.7645097327497932E-5</v>
      </c>
      <c r="D1175" s="6">
        <f t="shared" si="744"/>
        <v>1.8855540173129945E-2</v>
      </c>
      <c r="E1175" s="6">
        <f t="shared" si="745"/>
        <v>1.5356983621148649E-2</v>
      </c>
      <c r="F1175" s="10">
        <f t="shared" si="738"/>
        <v>2.8725614867011893E-5</v>
      </c>
      <c r="G1175" s="10">
        <f t="shared" si="746"/>
        <v>3.9664993173257541E-5</v>
      </c>
      <c r="H1175" s="10">
        <f t="shared" si="747"/>
        <v>3.4195304020134717E-5</v>
      </c>
      <c r="I1175" s="6">
        <f t="shared" si="748"/>
        <v>1.7002874756845098E-2</v>
      </c>
      <c r="J1175" s="6">
        <f t="shared" si="749"/>
        <v>1.7037070060865234E-2</v>
      </c>
    </row>
    <row r="1176" spans="1:10" x14ac:dyDescent="0.25">
      <c r="A1176" s="11">
        <f t="shared" si="741"/>
        <v>1.7908660019670092E-2</v>
      </c>
      <c r="B1176" s="6">
        <f t="shared" si="742"/>
        <v>5.173745917031064E-2</v>
      </c>
      <c r="C1176" s="10">
        <f t="shared" si="743"/>
        <v>4.1564668965831681E-5</v>
      </c>
      <c r="D1176" s="6">
        <f t="shared" si="744"/>
        <v>1.7950224688635923E-2</v>
      </c>
      <c r="E1176" s="6">
        <f t="shared" si="745"/>
        <v>1.4746009969487788E-2</v>
      </c>
      <c r="F1176" s="10">
        <f t="shared" si="738"/>
        <v>3.3480188041462939E-5</v>
      </c>
      <c r="G1176" s="10">
        <f t="shared" si="746"/>
        <v>3.9664993173257541E-5</v>
      </c>
      <c r="H1176" s="10">
        <f t="shared" si="747"/>
        <v>3.657259060736024E-5</v>
      </c>
      <c r="I1176" s="6">
        <f t="shared" si="748"/>
        <v>1.7002874756845098E-2</v>
      </c>
      <c r="J1176" s="6">
        <f t="shared" si="749"/>
        <v>1.7039447347452458E-2</v>
      </c>
    </row>
    <row r="1177" spans="1:10" x14ac:dyDescent="0.25">
      <c r="A1177" s="11">
        <f t="shared" si="741"/>
        <v>1.7453271349078359E-2</v>
      </c>
      <c r="B1177" s="6">
        <f t="shared" si="742"/>
        <v>5.3087386773000768E-2</v>
      </c>
      <c r="C1177" s="10">
        <f t="shared" si="743"/>
        <v>4.3761966372456154E-5</v>
      </c>
      <c r="D1177" s="6">
        <f t="shared" si="744"/>
        <v>1.7497033315450817E-2</v>
      </c>
      <c r="E1177" s="6">
        <f t="shared" si="745"/>
        <v>1.4435868577342024E-2</v>
      </c>
      <c r="F1177" s="10">
        <f t="shared" si="738"/>
        <v>3.6263199410995083E-5</v>
      </c>
      <c r="G1177" s="10">
        <f t="shared" si="746"/>
        <v>3.9664993173257541E-5</v>
      </c>
      <c r="H1177" s="10">
        <f t="shared" si="747"/>
        <v>3.7964096292126309E-5</v>
      </c>
      <c r="I1177" s="6">
        <f t="shared" si="748"/>
        <v>1.7002874756845098E-2</v>
      </c>
      <c r="J1177" s="6">
        <f t="shared" si="749"/>
        <v>1.7040838853137223E-2</v>
      </c>
    </row>
    <row r="1178" spans="1:10" x14ac:dyDescent="0.25">
      <c r="A1178" s="11">
        <f t="shared" si="741"/>
        <v>1.7225174117921564E-2</v>
      </c>
      <c r="B1178" s="6">
        <f t="shared" si="742"/>
        <v>5.3790374496049252E-2</v>
      </c>
      <c r="C1178" s="10">
        <f t="shared" si="743"/>
        <v>4.4928639571820276E-5</v>
      </c>
      <c r="D1178" s="6">
        <f t="shared" si="744"/>
        <v>1.7270102757493383E-2</v>
      </c>
      <c r="E1178" s="6">
        <f t="shared" si="745"/>
        <v>1.427946937239933E-2</v>
      </c>
      <c r="F1178" s="10">
        <f t="shared" si="738"/>
        <v>3.777450500402307E-5</v>
      </c>
      <c r="G1178" s="10">
        <f t="shared" si="746"/>
        <v>3.9664993173257541E-5</v>
      </c>
      <c r="H1178" s="10">
        <f t="shared" si="747"/>
        <v>3.8719749088640306E-5</v>
      </c>
      <c r="I1178" s="6">
        <f t="shared" si="748"/>
        <v>1.7002874756845098E-2</v>
      </c>
      <c r="J1178" s="6">
        <f t="shared" si="749"/>
        <v>1.704159450593374E-2</v>
      </c>
    </row>
    <row r="1179" spans="1:10" x14ac:dyDescent="0.25">
      <c r="A1179" s="11">
        <f t="shared" si="741"/>
        <v>1.7110919992141743E-2</v>
      </c>
      <c r="B1179" s="6">
        <f t="shared" si="742"/>
        <v>5.4149547013730225E-2</v>
      </c>
      <c r="C1179" s="10">
        <f t="shared" si="743"/>
        <v>4.5530643506089743E-5</v>
      </c>
      <c r="D1179" s="6">
        <f t="shared" si="744"/>
        <v>1.7156450635647833E-2</v>
      </c>
      <c r="E1179" s="6">
        <f t="shared" si="745"/>
        <v>1.4200862286672555E-2</v>
      </c>
      <c r="F1179" s="10">
        <f t="shared" si="738"/>
        <v>3.8563369544169242E-5</v>
      </c>
      <c r="G1179" s="10">
        <f t="shared" si="746"/>
        <v>3.9664993173257541E-5</v>
      </c>
      <c r="H1179" s="10">
        <f t="shared" si="747"/>
        <v>3.9114181358713392E-5</v>
      </c>
      <c r="I1179" s="6">
        <f t="shared" si="748"/>
        <v>1.7002874756845098E-2</v>
      </c>
      <c r="J1179" s="6">
        <f t="shared" si="749"/>
        <v>1.7041988938203811E-2</v>
      </c>
    </row>
    <row r="1180" spans="1:10" x14ac:dyDescent="0.25">
      <c r="A1180" s="11">
        <f t="shared" si="741"/>
        <v>1.7053689143419731E-2</v>
      </c>
      <c r="B1180" s="6">
        <f t="shared" si="742"/>
        <v>5.4331268663951819E-2</v>
      </c>
      <c r="C1180" s="10">
        <f t="shared" si="743"/>
        <v>4.5836750848361994E-5</v>
      </c>
      <c r="D1180" s="6">
        <f t="shared" si="744"/>
        <v>1.7099525894268094E-2</v>
      </c>
      <c r="E1180" s="6">
        <f t="shared" si="745"/>
        <v>1.4161420188617052E-2</v>
      </c>
      <c r="F1180" s="10">
        <f t="shared" si="738"/>
        <v>3.8966836600917705E-5</v>
      </c>
      <c r="G1180" s="10">
        <f t="shared" si="746"/>
        <v>3.9664993173257541E-5</v>
      </c>
      <c r="H1180" s="10">
        <f t="shared" si="747"/>
        <v>3.9315914887087623E-5</v>
      </c>
      <c r="I1180" s="6">
        <f t="shared" si="748"/>
        <v>1.7002874756845098E-2</v>
      </c>
      <c r="J1180" s="6">
        <f t="shared" si="749"/>
        <v>1.7042190671732186E-2</v>
      </c>
    </row>
    <row r="1181" spans="1:10" x14ac:dyDescent="0.25">
      <c r="A1181" s="11">
        <f t="shared" si="741"/>
        <v>1.7025021532151775E-2</v>
      </c>
      <c r="B1181" s="6">
        <f t="shared" si="742"/>
        <v>5.4422754462475569E-2</v>
      </c>
      <c r="C1181" s="10">
        <f t="shared" si="743"/>
        <v>4.5991245392591678E-5</v>
      </c>
      <c r="D1181" s="6">
        <f t="shared" si="744"/>
        <v>1.7071012777544366E-2</v>
      </c>
      <c r="E1181" s="6">
        <f t="shared" si="745"/>
        <v>1.4141646291316576E-2</v>
      </c>
      <c r="F1181" s="10">
        <f t="shared" si="738"/>
        <v>3.9171067857921906E-5</v>
      </c>
      <c r="G1181" s="10">
        <f t="shared" si="746"/>
        <v>3.9664993173257541E-5</v>
      </c>
      <c r="H1181" s="10">
        <f t="shared" si="747"/>
        <v>3.9418030515589724E-5</v>
      </c>
      <c r="I1181" s="6">
        <f t="shared" si="748"/>
        <v>1.7002874756845098E-2</v>
      </c>
      <c r="J1181" s="6">
        <f t="shared" si="749"/>
        <v>1.7042292787360688E-2</v>
      </c>
    </row>
    <row r="1182" spans="1:10" x14ac:dyDescent="0.25">
      <c r="A1182" s="11">
        <f t="shared" si="741"/>
        <v>1.7010661537059935E-2</v>
      </c>
      <c r="B1182" s="6">
        <f t="shared" si="742"/>
        <v>5.4468696854854795E-2</v>
      </c>
      <c r="C1182" s="10">
        <f t="shared" si="743"/>
        <v>4.6068927594193608E-5</v>
      </c>
      <c r="D1182" s="6">
        <f t="shared" si="744"/>
        <v>1.7056730464654127E-2</v>
      </c>
      <c r="E1182" s="6">
        <f t="shared" si="745"/>
        <v>1.4131737037874169E-2</v>
      </c>
      <c r="F1182" s="10">
        <f t="shared" si="738"/>
        <v>3.9273909935237376E-5</v>
      </c>
      <c r="G1182" s="10">
        <f t="shared" si="746"/>
        <v>3.9664993173257541E-5</v>
      </c>
      <c r="H1182" s="10">
        <f t="shared" si="747"/>
        <v>3.9469451554247455E-5</v>
      </c>
      <c r="I1182" s="6">
        <f t="shared" si="748"/>
        <v>1.7002874756845098E-2</v>
      </c>
      <c r="J1182" s="6">
        <f t="shared" si="749"/>
        <v>1.7042344208399347E-2</v>
      </c>
    </row>
    <row r="1183" spans="1:10" x14ac:dyDescent="0.25">
      <c r="A1183" s="11">
        <f t="shared" si="741"/>
        <v>1.7003468408932545E-2</v>
      </c>
      <c r="B1183" s="6">
        <f t="shared" si="742"/>
        <v>5.4491739231032767E-2</v>
      </c>
      <c r="C1183" s="10">
        <f t="shared" si="743"/>
        <v>4.6107913733274459E-5</v>
      </c>
      <c r="D1183" s="6">
        <f t="shared" si="744"/>
        <v>1.7049576322665818E-2</v>
      </c>
      <c r="E1183" s="6">
        <f t="shared" si="745"/>
        <v>1.4126772285797843E-2</v>
      </c>
      <c r="F1183" s="10">
        <f t="shared" si="738"/>
        <v>3.9325561167650712E-5</v>
      </c>
      <c r="G1183" s="10">
        <f t="shared" si="746"/>
        <v>3.9664993173257541E-5</v>
      </c>
      <c r="H1183" s="10">
        <f t="shared" si="747"/>
        <v>3.9495277170454123E-5</v>
      </c>
      <c r="I1183" s="6">
        <f t="shared" si="748"/>
        <v>1.7002874756845098E-2</v>
      </c>
      <c r="J1183" s="6">
        <f t="shared" si="749"/>
        <v>1.7042370034015552E-2</v>
      </c>
    </row>
    <row r="1184" spans="1:10" x14ac:dyDescent="0.25">
      <c r="A1184" s="11">
        <f t="shared" si="741"/>
        <v>1.6999865264607412E-2</v>
      </c>
      <c r="B1184" s="6">
        <f t="shared" si="742"/>
        <v>5.4503288828510209E-2</v>
      </c>
      <c r="C1184" s="10">
        <f t="shared" si="743"/>
        <v>4.6127461073354119E-5</v>
      </c>
      <c r="D1184" s="6">
        <f t="shared" si="744"/>
        <v>1.7045992725680765E-2</v>
      </c>
      <c r="E1184" s="6">
        <f t="shared" si="745"/>
        <v>1.41242851008539E-2</v>
      </c>
      <c r="F1184" s="10">
        <f t="shared" si="738"/>
        <v>3.9351468285767161E-5</v>
      </c>
      <c r="G1184" s="10">
        <f t="shared" si="746"/>
        <v>3.9664993173257541E-5</v>
      </c>
      <c r="H1184" s="10">
        <f t="shared" si="747"/>
        <v>3.9508230729512348E-5</v>
      </c>
      <c r="I1184" s="6">
        <f t="shared" si="748"/>
        <v>1.7002874756845098E-2</v>
      </c>
      <c r="J1184" s="6">
        <f t="shared" si="749"/>
        <v>1.7042382987574611E-2</v>
      </c>
    </row>
    <row r="1185" spans="1:10" x14ac:dyDescent="0.25">
      <c r="A1185" s="11">
        <f t="shared" si="741"/>
        <v>1.6998060395554335E-2</v>
      </c>
      <c r="B1185" s="6">
        <f t="shared" si="742"/>
        <v>5.4509076035815521E-2</v>
      </c>
      <c r="C1185" s="10">
        <f t="shared" si="743"/>
        <v>4.6137257302458354E-5</v>
      </c>
      <c r="D1185" s="6">
        <f t="shared" si="744"/>
        <v>1.7044197652856793E-2</v>
      </c>
      <c r="E1185" s="6">
        <f t="shared" si="745"/>
        <v>1.412303916555561E-2</v>
      </c>
      <c r="F1185" s="10">
        <f t="shared" si="738"/>
        <v>3.9364454155214728E-5</v>
      </c>
      <c r="G1185" s="10">
        <f t="shared" si="746"/>
        <v>3.9664993173257541E-5</v>
      </c>
      <c r="H1185" s="10">
        <f t="shared" si="747"/>
        <v>3.9514723664236135E-5</v>
      </c>
      <c r="I1185" s="6">
        <f t="shared" si="748"/>
        <v>1.7002874756845098E-2</v>
      </c>
      <c r="J1185" s="6">
        <f t="shared" si="749"/>
        <v>1.7042389480509335E-2</v>
      </c>
    </row>
    <row r="1186" spans="1:10" x14ac:dyDescent="0.25">
      <c r="A1186" s="11">
        <f t="shared" ref="A1186:A1198" si="750">A1185+(J1185-D1185)/2</f>
        <v>1.6997156309380604E-2</v>
      </c>
      <c r="B1186" s="6">
        <f t="shared" ref="B1186:B1198" si="751">$D$13/A1186/0.167</f>
        <v>5.4511975397396363E-2</v>
      </c>
      <c r="C1186" s="10">
        <f t="shared" ref="C1186:C1198" si="752">B1186^2/2/32.2</f>
        <v>4.6142165554756928E-5</v>
      </c>
      <c r="D1186" s="6">
        <f t="shared" ref="D1186:D1198" si="753">A1186+C1186</f>
        <v>1.704329847493536E-2</v>
      </c>
      <c r="E1186" s="6">
        <f t="shared" ref="E1186:E1198" si="754">A1186*0.167/(0.167+2*A1186)</f>
        <v>1.4122415040919956E-2</v>
      </c>
      <c r="F1186" s="10">
        <f t="shared" si="738"/>
        <v>3.9370961133982709E-5</v>
      </c>
      <c r="G1186" s="10">
        <f t="shared" ref="G1186:G1198" si="755">G1185</f>
        <v>3.9664993173257541E-5</v>
      </c>
      <c r="H1186" s="10">
        <f t="shared" si="739"/>
        <v>3.9517977153620125E-5</v>
      </c>
      <c r="I1186" s="6">
        <f t="shared" ref="I1186:I1198" si="756">I1185</f>
        <v>1.7002874756845098E-2</v>
      </c>
      <c r="J1186" s="6">
        <f t="shared" si="740"/>
        <v>1.7042392733998719E-2</v>
      </c>
    </row>
    <row r="1187" spans="1:10" x14ac:dyDescent="0.25">
      <c r="A1187" s="11">
        <f t="shared" si="750"/>
        <v>1.6996703438912283E-2</v>
      </c>
      <c r="B1187" s="6">
        <f t="shared" si="751"/>
        <v>5.451342784750917E-2</v>
      </c>
      <c r="C1187" s="10">
        <f t="shared" si="752"/>
        <v>4.6144624467167521E-5</v>
      </c>
      <c r="D1187" s="6">
        <f t="shared" si="753"/>
        <v>1.704284806337945E-2</v>
      </c>
      <c r="E1187" s="6">
        <f t="shared" si="754"/>
        <v>1.4122102403208306E-2</v>
      </c>
      <c r="F1187" s="10">
        <f t="shared" si="738"/>
        <v>3.9374221120580633E-5</v>
      </c>
      <c r="G1187" s="10">
        <f t="shared" si="755"/>
        <v>3.9664993173257541E-5</v>
      </c>
      <c r="H1187" s="10">
        <f t="shared" si="739"/>
        <v>3.9519607146919084E-5</v>
      </c>
      <c r="I1187" s="6">
        <f t="shared" si="756"/>
        <v>1.7002874756845098E-2</v>
      </c>
      <c r="J1187" s="6">
        <f t="shared" si="740"/>
        <v>1.7042394363992016E-2</v>
      </c>
    </row>
    <row r="1188" spans="1:10" x14ac:dyDescent="0.25">
      <c r="A1188" s="11">
        <f t="shared" si="750"/>
        <v>1.6996476589218566E-2</v>
      </c>
      <c r="B1188" s="6">
        <f t="shared" si="751"/>
        <v>5.4514155430920107E-2</v>
      </c>
      <c r="C1188" s="10">
        <f t="shared" si="752"/>
        <v>4.6145856247616707E-5</v>
      </c>
      <c r="D1188" s="6">
        <f t="shared" si="753"/>
        <v>1.7042622445466182E-2</v>
      </c>
      <c r="E1188" s="6">
        <f t="shared" si="754"/>
        <v>1.4121945797172408E-2</v>
      </c>
      <c r="F1188" s="10">
        <f t="shared" si="738"/>
        <v>3.9375854233459605E-5</v>
      </c>
      <c r="G1188" s="10">
        <f t="shared" si="755"/>
        <v>3.9664993173257541E-5</v>
      </c>
      <c r="H1188" s="10">
        <f t="shared" si="739"/>
        <v>3.9520423703358573E-5</v>
      </c>
      <c r="I1188" s="6">
        <f t="shared" si="756"/>
        <v>1.7002874756845098E-2</v>
      </c>
      <c r="J1188" s="6">
        <f t="shared" si="740"/>
        <v>1.7042395180548457E-2</v>
      </c>
    </row>
    <row r="1189" spans="1:10" x14ac:dyDescent="0.25">
      <c r="A1189" s="11">
        <f t="shared" si="750"/>
        <v>1.6996362956759704E-2</v>
      </c>
      <c r="B1189" s="6">
        <f t="shared" si="751"/>
        <v>5.4514519895808286E-2</v>
      </c>
      <c r="C1189" s="10">
        <f t="shared" si="752"/>
        <v>4.6146473283703063E-5</v>
      </c>
      <c r="D1189" s="6">
        <f t="shared" si="753"/>
        <v>1.7042509430043408E-2</v>
      </c>
      <c r="E1189" s="6">
        <f t="shared" si="754"/>
        <v>1.4121867350563413E-2</v>
      </c>
      <c r="F1189" s="10">
        <f t="shared" si="738"/>
        <v>3.9376672318668976E-5</v>
      </c>
      <c r="G1189" s="10">
        <f t="shared" si="755"/>
        <v>3.9664993173257541E-5</v>
      </c>
      <c r="H1189" s="10">
        <f t="shared" si="739"/>
        <v>3.9520832745963259E-5</v>
      </c>
      <c r="I1189" s="6">
        <f t="shared" si="756"/>
        <v>1.7002874756845098E-2</v>
      </c>
      <c r="J1189" s="6">
        <f t="shared" si="740"/>
        <v>1.7042395589591062E-2</v>
      </c>
    </row>
    <row r="1190" spans="1:10" x14ac:dyDescent="0.25">
      <c r="A1190" s="11">
        <f t="shared" si="750"/>
        <v>1.6996306036533529E-2</v>
      </c>
      <c r="B1190" s="6">
        <f t="shared" si="751"/>
        <v>5.4514702463643643E-2</v>
      </c>
      <c r="C1190" s="10">
        <f t="shared" si="752"/>
        <v>4.6146782371111705E-5</v>
      </c>
      <c r="D1190" s="6">
        <f t="shared" si="753"/>
        <v>1.7042452818904642E-2</v>
      </c>
      <c r="E1190" s="6">
        <f t="shared" si="754"/>
        <v>1.4121828055397674E-2</v>
      </c>
      <c r="F1190" s="10">
        <f t="shared" si="738"/>
        <v>3.9377082118556888E-5</v>
      </c>
      <c r="G1190" s="10">
        <f t="shared" si="755"/>
        <v>3.9664993173257541E-5</v>
      </c>
      <c r="H1190" s="10">
        <f t="shared" si="739"/>
        <v>3.9521037645907215E-5</v>
      </c>
      <c r="I1190" s="6">
        <f t="shared" si="756"/>
        <v>1.7002874756845098E-2</v>
      </c>
      <c r="J1190" s="6">
        <f t="shared" si="740"/>
        <v>1.7042395794491006E-2</v>
      </c>
    </row>
    <row r="1191" spans="1:10" x14ac:dyDescent="0.25">
      <c r="A1191" s="11">
        <f t="shared" si="750"/>
        <v>1.6996277524326711E-2</v>
      </c>
      <c r="B1191" s="6">
        <f t="shared" si="751"/>
        <v>5.4514793915108183E-2</v>
      </c>
      <c r="C1191" s="10">
        <f t="shared" si="752"/>
        <v>4.614693719886205E-5</v>
      </c>
      <c r="D1191" s="6">
        <f t="shared" si="753"/>
        <v>1.7042424461525572E-2</v>
      </c>
      <c r="E1191" s="6">
        <f t="shared" si="754"/>
        <v>1.4121808371834901E-2</v>
      </c>
      <c r="F1191" s="10">
        <f t="shared" si="738"/>
        <v>3.9377287395702389E-5</v>
      </c>
      <c r="G1191" s="10">
        <f t="shared" si="755"/>
        <v>3.9664993173257541E-5</v>
      </c>
      <c r="H1191" s="10">
        <f t="shared" si="739"/>
        <v>3.9521140284479965E-5</v>
      </c>
      <c r="I1191" s="6">
        <f t="shared" si="756"/>
        <v>1.7002874756845098E-2</v>
      </c>
      <c r="J1191" s="6">
        <f t="shared" si="740"/>
        <v>1.7042395897129577E-2</v>
      </c>
    </row>
    <row r="1192" spans="1:10" x14ac:dyDescent="0.25">
      <c r="A1192" s="11">
        <f t="shared" si="750"/>
        <v>1.6996263242128714E-2</v>
      </c>
      <c r="B1192" s="6">
        <f t="shared" si="751"/>
        <v>5.4514839724652875E-2</v>
      </c>
      <c r="C1192" s="10">
        <f t="shared" si="752"/>
        <v>4.6147014754729675E-5</v>
      </c>
      <c r="D1192" s="6">
        <f t="shared" si="753"/>
        <v>1.7042410256883442E-2</v>
      </c>
      <c r="E1192" s="6">
        <f t="shared" si="754"/>
        <v>1.4121798512034767E-2</v>
      </c>
      <c r="F1192" s="10">
        <f t="shared" si="738"/>
        <v>3.9377390222685937E-5</v>
      </c>
      <c r="G1192" s="10">
        <f t="shared" si="755"/>
        <v>3.9664993173257541E-5</v>
      </c>
      <c r="H1192" s="10">
        <f t="shared" si="739"/>
        <v>3.9521191697971736E-5</v>
      </c>
      <c r="I1192" s="6">
        <f t="shared" si="756"/>
        <v>1.7002874756845098E-2</v>
      </c>
      <c r="J1192" s="6">
        <f t="shared" si="740"/>
        <v>1.7042395948543069E-2</v>
      </c>
    </row>
    <row r="1193" spans="1:10" x14ac:dyDescent="0.25">
      <c r="A1193" s="11">
        <f t="shared" si="750"/>
        <v>1.6996256087958527E-2</v>
      </c>
      <c r="B1193" s="6">
        <f t="shared" si="751"/>
        <v>5.4514862671379435E-2</v>
      </c>
      <c r="C1193" s="10">
        <f t="shared" si="752"/>
        <v>4.6147053603716745E-5</v>
      </c>
      <c r="D1193" s="6">
        <f t="shared" si="753"/>
        <v>1.7042403141562242E-2</v>
      </c>
      <c r="E1193" s="6">
        <f t="shared" si="754"/>
        <v>1.4121793573109876E-2</v>
      </c>
      <c r="F1193" s="10">
        <f t="shared" si="738"/>
        <v>3.9377441730421134E-5</v>
      </c>
      <c r="G1193" s="10">
        <f t="shared" si="755"/>
        <v>3.9664993173257541E-5</v>
      </c>
      <c r="H1193" s="10">
        <f t="shared" si="739"/>
        <v>3.9521217451839334E-5</v>
      </c>
      <c r="I1193" s="6">
        <f t="shared" si="756"/>
        <v>1.7002874756845098E-2</v>
      </c>
      <c r="J1193" s="6">
        <f t="shared" si="740"/>
        <v>1.7042395974296937E-2</v>
      </c>
    </row>
    <row r="1194" spans="1:10" x14ac:dyDescent="0.25">
      <c r="A1194" s="11">
        <f t="shared" si="750"/>
        <v>1.6996252504325876E-2</v>
      </c>
      <c r="B1194" s="6">
        <f t="shared" si="751"/>
        <v>5.4514874165751015E-2</v>
      </c>
      <c r="C1194" s="10">
        <f t="shared" si="752"/>
        <v>4.6147073063783651E-5</v>
      </c>
      <c r="D1194" s="6">
        <f t="shared" si="753"/>
        <v>1.704239957738966E-2</v>
      </c>
      <c r="E1194" s="6">
        <f t="shared" si="754"/>
        <v>1.4121791099127021E-2</v>
      </c>
      <c r="F1194" s="10">
        <f t="shared" si="738"/>
        <v>3.9377467531463047E-5</v>
      </c>
      <c r="G1194" s="10">
        <f t="shared" si="755"/>
        <v>3.9664993173257541E-5</v>
      </c>
      <c r="H1194" s="10">
        <f t="shared" si="739"/>
        <v>3.9521230352360291E-5</v>
      </c>
      <c r="I1194" s="6">
        <f t="shared" si="756"/>
        <v>1.7002874756845098E-2</v>
      </c>
      <c r="J1194" s="6">
        <f t="shared" si="740"/>
        <v>1.7042395987197458E-2</v>
      </c>
    </row>
    <row r="1195" spans="1:10" x14ac:dyDescent="0.25">
      <c r="A1195" s="11">
        <f t="shared" si="750"/>
        <v>1.6996250709229777E-2</v>
      </c>
      <c r="B1195" s="6">
        <f t="shared" si="751"/>
        <v>5.4514879923458388E-2</v>
      </c>
      <c r="C1195" s="10">
        <f t="shared" si="752"/>
        <v>4.6147082811631776E-5</v>
      </c>
      <c r="D1195" s="6">
        <f t="shared" si="753"/>
        <v>1.7042397792041409E-2</v>
      </c>
      <c r="E1195" s="6">
        <f t="shared" si="754"/>
        <v>1.4121789859871314E-2</v>
      </c>
      <c r="F1195" s="10">
        <f t="shared" si="738"/>
        <v>3.9377480455605916E-5</v>
      </c>
      <c r="G1195" s="10">
        <f t="shared" si="755"/>
        <v>3.9664993173257541E-5</v>
      </c>
      <c r="H1195" s="10">
        <f t="shared" si="739"/>
        <v>3.9521236814431729E-5</v>
      </c>
      <c r="I1195" s="6">
        <f t="shared" si="756"/>
        <v>1.7002874756845098E-2</v>
      </c>
      <c r="J1195" s="6">
        <f t="shared" si="740"/>
        <v>1.7042395993659532E-2</v>
      </c>
    </row>
    <row r="1196" spans="1:10" x14ac:dyDescent="0.25">
      <c r="A1196" s="11">
        <f t="shared" si="750"/>
        <v>1.699624981003884E-2</v>
      </c>
      <c r="B1196" s="6">
        <f t="shared" si="751"/>
        <v>5.451488280758203E-2</v>
      </c>
      <c r="C1196" s="10">
        <f t="shared" si="752"/>
        <v>4.6147087694478304E-5</v>
      </c>
      <c r="D1196" s="6">
        <f t="shared" si="753"/>
        <v>1.704239689773332E-2</v>
      </c>
      <c r="E1196" s="6">
        <f t="shared" si="754"/>
        <v>1.4121789239109265E-2</v>
      </c>
      <c r="F1196" s="10">
        <f t="shared" si="738"/>
        <v>3.9377486929507775E-5</v>
      </c>
      <c r="G1196" s="10">
        <f t="shared" si="755"/>
        <v>3.9664993173257541E-5</v>
      </c>
      <c r="H1196" s="10">
        <f t="shared" si="739"/>
        <v>3.9521240051382658E-5</v>
      </c>
      <c r="I1196" s="6">
        <f t="shared" si="756"/>
        <v>1.7002874756845098E-2</v>
      </c>
      <c r="J1196" s="6">
        <f t="shared" si="740"/>
        <v>1.704239599689648E-2</v>
      </c>
    </row>
    <row r="1197" spans="1:10" x14ac:dyDescent="0.25">
      <c r="A1197" s="11">
        <f t="shared" si="750"/>
        <v>1.6996249359620422E-2</v>
      </c>
      <c r="B1197" s="6">
        <f t="shared" si="751"/>
        <v>5.4514884252283548E-2</v>
      </c>
      <c r="C1197" s="10">
        <f t="shared" si="752"/>
        <v>4.614709014037069E-5</v>
      </c>
      <c r="D1197" s="6">
        <f t="shared" si="753"/>
        <v>1.7042396449760792E-2</v>
      </c>
      <c r="E1197" s="6">
        <f t="shared" si="754"/>
        <v>1.4121788928160109E-2</v>
      </c>
      <c r="F1197" s="10">
        <f t="shared" si="738"/>
        <v>3.9377490172384181E-5</v>
      </c>
      <c r="G1197" s="10">
        <f t="shared" si="755"/>
        <v>3.9664993173257541E-5</v>
      </c>
      <c r="H1197" s="10">
        <f t="shared" si="739"/>
        <v>3.9521241672820865E-5</v>
      </c>
      <c r="I1197" s="6">
        <f t="shared" si="756"/>
        <v>1.7002874756845098E-2</v>
      </c>
      <c r="J1197" s="6">
        <f t="shared" si="740"/>
        <v>1.704239599851792E-2</v>
      </c>
    </row>
    <row r="1198" spans="1:10" x14ac:dyDescent="0.25">
      <c r="A1198" s="25">
        <f t="shared" si="750"/>
        <v>1.6996249133998984E-2</v>
      </c>
      <c r="B1198" s="6">
        <f t="shared" si="751"/>
        <v>5.4514884975956551E-2</v>
      </c>
      <c r="C1198" s="10">
        <f t="shared" si="752"/>
        <v>4.6147091365555486E-5</v>
      </c>
      <c r="D1198" s="6">
        <f t="shared" si="753"/>
        <v>1.7042396225364537E-2</v>
      </c>
      <c r="E1198" s="6">
        <f t="shared" si="754"/>
        <v>1.4121788772400945E-2</v>
      </c>
      <c r="F1198" s="10">
        <f t="shared" si="738"/>
        <v>3.9377491796790492E-5</v>
      </c>
      <c r="G1198" s="10">
        <f t="shared" si="755"/>
        <v>3.9664993173257541E-5</v>
      </c>
      <c r="H1198" s="10">
        <f t="shared" si="739"/>
        <v>3.952124248502402E-5</v>
      </c>
      <c r="I1198" s="6">
        <f t="shared" si="756"/>
        <v>1.7002874756845098E-2</v>
      </c>
      <c r="J1198" s="6">
        <f t="shared" si="740"/>
        <v>1.7042395999330121E-2</v>
      </c>
    </row>
    <row r="1200" spans="1:10" x14ac:dyDescent="0.25">
      <c r="A1200" s="8" t="s">
        <v>82</v>
      </c>
      <c r="B1200">
        <f>B1167+1</f>
        <v>37</v>
      </c>
      <c r="C1200" t="s">
        <v>83</v>
      </c>
      <c r="D1200">
        <f>D$12/100</f>
        <v>1</v>
      </c>
      <c r="E1200" t="s">
        <v>15</v>
      </c>
    </row>
    <row r="1201" spans="1:10" x14ac:dyDescent="0.25">
      <c r="A1201" s="4" t="s">
        <v>89</v>
      </c>
      <c r="B1201" s="4" t="s">
        <v>86</v>
      </c>
      <c r="C1201" s="4" t="s">
        <v>88</v>
      </c>
      <c r="D1201" s="4" t="s">
        <v>91</v>
      </c>
      <c r="E1201" s="4" t="s">
        <v>93</v>
      </c>
      <c r="F1201" s="4" t="s">
        <v>95</v>
      </c>
      <c r="G1201" s="4" t="s">
        <v>95</v>
      </c>
      <c r="H1201" s="4" t="s">
        <v>97</v>
      </c>
      <c r="I1201" s="4" t="s">
        <v>99</v>
      </c>
      <c r="J1201" s="4" t="s">
        <v>99</v>
      </c>
    </row>
    <row r="1202" spans="1:10" x14ac:dyDescent="0.25">
      <c r="A1202" s="4" t="s">
        <v>84</v>
      </c>
      <c r="B1202" s="4" t="s">
        <v>85</v>
      </c>
      <c r="C1202" s="4" t="s">
        <v>87</v>
      </c>
      <c r="D1202" s="4" t="s">
        <v>90</v>
      </c>
      <c r="E1202" s="4" t="s">
        <v>92</v>
      </c>
      <c r="F1202" s="4" t="s">
        <v>94</v>
      </c>
      <c r="G1202" s="4" t="s">
        <v>28</v>
      </c>
      <c r="H1202" s="4" t="s">
        <v>96</v>
      </c>
      <c r="I1202" s="4" t="s">
        <v>32</v>
      </c>
      <c r="J1202" s="4" t="s">
        <v>98</v>
      </c>
    </row>
    <row r="1203" spans="1:10" x14ac:dyDescent="0.25">
      <c r="A1203" s="4" t="s">
        <v>0</v>
      </c>
      <c r="B1203" s="4" t="s">
        <v>22</v>
      </c>
      <c r="C1203" s="4" t="s">
        <v>0</v>
      </c>
      <c r="D1203" s="4" t="s">
        <v>0</v>
      </c>
      <c r="E1203" s="4" t="s">
        <v>0</v>
      </c>
      <c r="F1203" s="4" t="s">
        <v>20</v>
      </c>
      <c r="G1203" s="4" t="s">
        <v>20</v>
      </c>
      <c r="H1203" s="4" t="s">
        <v>0</v>
      </c>
      <c r="I1203" s="4" t="s">
        <v>0</v>
      </c>
      <c r="J1203" s="4" t="s">
        <v>0</v>
      </c>
    </row>
    <row r="1204" spans="1:10" x14ac:dyDescent="0.25">
      <c r="A1204" s="11">
        <f>A$27</f>
        <v>4.5999999999999999E-2</v>
      </c>
      <c r="B1204" s="6">
        <f>$D$13/A1204/0.167</f>
        <v>2.0142360142666429E-2</v>
      </c>
      <c r="C1204" s="10">
        <f>B1204^2/2/32.2</f>
        <v>6.2999172688956077E-6</v>
      </c>
      <c r="D1204" s="6">
        <f>A1204+C1204</f>
        <v>4.6006299917268893E-2</v>
      </c>
      <c r="E1204" s="6">
        <f>A1204*0.167/(0.167+2*A1204)</f>
        <v>2.966023166023166E-2</v>
      </c>
      <c r="F1204" s="10">
        <f t="shared" ref="F1204:F1231" si="757">$D$15^2*B1204^2/($D$14^2*E1204^1.333)</f>
        <v>1.9990924920768716E-6</v>
      </c>
      <c r="G1204" s="10">
        <f>F1198</f>
        <v>3.9377491796790492E-5</v>
      </c>
      <c r="H1204" s="10">
        <f>((G1204+F1204)/2)*D$23</f>
        <v>2.0688292144433681E-5</v>
      </c>
      <c r="I1204" s="6">
        <f>D1198</f>
        <v>1.7042396225364537E-2</v>
      </c>
      <c r="J1204" s="6">
        <f>H1204+I1204</f>
        <v>1.7063084517508972E-2</v>
      </c>
    </row>
    <row r="1205" spans="1:10" x14ac:dyDescent="0.25">
      <c r="A1205" s="11">
        <f>A1204+(J1204-D1204)/2</f>
        <v>3.1528392300120042E-2</v>
      </c>
      <c r="B1205" s="6">
        <f>$D$13/A1205/0.167</f>
        <v>2.9387751768082639E-2</v>
      </c>
      <c r="C1205" s="10">
        <f>B1205^2/2/32.2</f>
        <v>1.3410558291652861E-5</v>
      </c>
      <c r="D1205" s="6">
        <f>A1205+C1205</f>
        <v>3.1541802858411697E-2</v>
      </c>
      <c r="E1205" s="6">
        <f>A1205*0.167/(0.167+2*A1205)</f>
        <v>2.2886703920813437E-2</v>
      </c>
      <c r="F1205" s="10">
        <f t="shared" si="757"/>
        <v>6.0121400152232885E-6</v>
      </c>
      <c r="G1205" s="10">
        <f>G1204</f>
        <v>3.9377491796790492E-5</v>
      </c>
      <c r="H1205" s="10">
        <f t="shared" ref="H1205:H1231" si="758">((G1205+F1205)/2)*D$23</f>
        <v>2.269481590600689E-5</v>
      </c>
      <c r="I1205" s="6">
        <f>I1204</f>
        <v>1.7042396225364537E-2</v>
      </c>
      <c r="J1205" s="6">
        <f t="shared" ref="J1205:J1231" si="759">H1205+I1205</f>
        <v>1.7065091041270544E-2</v>
      </c>
    </row>
    <row r="1206" spans="1:10" x14ac:dyDescent="0.25">
      <c r="A1206" s="11">
        <f t="shared" ref="A1206:A1218" si="760">A1205+(J1205-D1205)/2</f>
        <v>2.4290036391549467E-2</v>
      </c>
      <c r="B1206" s="6">
        <f t="shared" ref="B1206:B1218" si="761">$D$13/A1206/0.167</f>
        <v>3.8145211132125066E-2</v>
      </c>
      <c r="C1206" s="10">
        <f t="shared" ref="C1206:C1218" si="762">B1206^2/2/32.2</f>
        <v>2.2594054849602451E-5</v>
      </c>
      <c r="D1206" s="6">
        <f t="shared" ref="D1206:D1218" si="763">A1206+C1206</f>
        <v>2.4312630446399069E-2</v>
      </c>
      <c r="E1206" s="6">
        <f t="shared" ref="E1206:E1218" si="764">A1206*0.167/(0.167+2*A1206)</f>
        <v>1.8816377715346881E-2</v>
      </c>
      <c r="F1206" s="10">
        <f t="shared" si="757"/>
        <v>1.3150563503670344E-5</v>
      </c>
      <c r="G1206" s="10">
        <f t="shared" ref="G1206:G1218" si="765">G1205</f>
        <v>3.9377491796790492E-5</v>
      </c>
      <c r="H1206" s="10">
        <f t="shared" ref="H1206:H1218" si="766">((G1206+F1206)/2)*D$23</f>
        <v>2.6264027650230417E-5</v>
      </c>
      <c r="I1206" s="6">
        <f t="shared" ref="I1206:I1218" si="767">I1205</f>
        <v>1.7042396225364537E-2</v>
      </c>
      <c r="J1206" s="6">
        <f t="shared" ref="J1206:J1218" si="768">H1206+I1206</f>
        <v>1.7068660253014768E-2</v>
      </c>
    </row>
    <row r="1207" spans="1:10" x14ac:dyDescent="0.25">
      <c r="A1207" s="11">
        <f t="shared" si="760"/>
        <v>2.0668051294857319E-2</v>
      </c>
      <c r="B1207" s="6">
        <f t="shared" si="761"/>
        <v>4.4829991630280216E-2</v>
      </c>
      <c r="C1207" s="10">
        <f t="shared" si="762"/>
        <v>3.1206958844270095E-5</v>
      </c>
      <c r="D1207" s="6">
        <f t="shared" si="763"/>
        <v>2.0699258253701589E-2</v>
      </c>
      <c r="E1207" s="6">
        <f t="shared" si="764"/>
        <v>1.656728969840858E-2</v>
      </c>
      <c r="F1207" s="10">
        <f t="shared" si="757"/>
        <v>2.1522660015664076E-5</v>
      </c>
      <c r="G1207" s="10">
        <f t="shared" si="765"/>
        <v>3.9377491796790492E-5</v>
      </c>
      <c r="H1207" s="10">
        <f t="shared" si="766"/>
        <v>3.0450075906227282E-5</v>
      </c>
      <c r="I1207" s="6">
        <f t="shared" si="767"/>
        <v>1.7042396225364537E-2</v>
      </c>
      <c r="J1207" s="6">
        <f t="shared" si="768"/>
        <v>1.7072846301270764E-2</v>
      </c>
    </row>
    <row r="1208" spans="1:10" x14ac:dyDescent="0.25">
      <c r="A1208" s="11">
        <f t="shared" si="760"/>
        <v>1.8854845318641907E-2</v>
      </c>
      <c r="B1208" s="6">
        <f t="shared" si="761"/>
        <v>4.914113857229957E-2</v>
      </c>
      <c r="C1208" s="10">
        <f t="shared" si="762"/>
        <v>3.749769410220417E-5</v>
      </c>
      <c r="D1208" s="6">
        <f t="shared" si="763"/>
        <v>1.889234301274411E-2</v>
      </c>
      <c r="E1208" s="6">
        <f t="shared" si="764"/>
        <v>1.5381583345716387E-2</v>
      </c>
      <c r="F1208" s="10">
        <f t="shared" si="757"/>
        <v>2.8552153739695857E-5</v>
      </c>
      <c r="G1208" s="10">
        <f t="shared" si="765"/>
        <v>3.9377491796790492E-5</v>
      </c>
      <c r="H1208" s="10">
        <f t="shared" si="766"/>
        <v>3.3964822768243173E-5</v>
      </c>
      <c r="I1208" s="6">
        <f t="shared" si="767"/>
        <v>1.7042396225364537E-2</v>
      </c>
      <c r="J1208" s="6">
        <f t="shared" si="768"/>
        <v>1.7076361048132781E-2</v>
      </c>
    </row>
    <row r="1209" spans="1:10" x14ac:dyDescent="0.25">
      <c r="A1209" s="11">
        <f t="shared" si="760"/>
        <v>1.7946854336336242E-2</v>
      </c>
      <c r="B1209" s="6">
        <f t="shared" si="761"/>
        <v>5.162735202495692E-2</v>
      </c>
      <c r="C1209" s="10">
        <f t="shared" si="762"/>
        <v>4.1387942191130795E-5</v>
      </c>
      <c r="D1209" s="6">
        <f t="shared" si="763"/>
        <v>1.7988242278527373E-2</v>
      </c>
      <c r="E1209" s="6">
        <f t="shared" si="764"/>
        <v>1.4771895559380802E-2</v>
      </c>
      <c r="F1209" s="10">
        <f t="shared" si="757"/>
        <v>3.3259984559632106E-5</v>
      </c>
      <c r="G1209" s="10">
        <f t="shared" si="765"/>
        <v>3.9377491796790492E-5</v>
      </c>
      <c r="H1209" s="10">
        <f t="shared" si="766"/>
        <v>3.6318738178211299E-5</v>
      </c>
      <c r="I1209" s="6">
        <f t="shared" si="767"/>
        <v>1.7042396225364537E-2</v>
      </c>
      <c r="J1209" s="6">
        <f t="shared" si="768"/>
        <v>1.7078714963542747E-2</v>
      </c>
    </row>
    <row r="1210" spans="1:10" x14ac:dyDescent="0.25">
      <c r="A1210" s="11">
        <f t="shared" si="760"/>
        <v>1.7492090678843927E-2</v>
      </c>
      <c r="B1210" s="6">
        <f t="shared" si="761"/>
        <v>5.2969572567062202E-2</v>
      </c>
      <c r="C1210" s="10">
        <f t="shared" si="762"/>
        <v>4.356794437790789E-5</v>
      </c>
      <c r="D1210" s="6">
        <f t="shared" si="763"/>
        <v>1.7535658623221834E-2</v>
      </c>
      <c r="E1210" s="6">
        <f t="shared" si="764"/>
        <v>1.4462415441305798E-2</v>
      </c>
      <c r="F1210" s="10">
        <f t="shared" si="757"/>
        <v>3.6014114538585808E-5</v>
      </c>
      <c r="G1210" s="10">
        <f t="shared" si="765"/>
        <v>3.9377491796790492E-5</v>
      </c>
      <c r="H1210" s="10">
        <f t="shared" si="766"/>
        <v>3.769580316768815E-5</v>
      </c>
      <c r="I1210" s="6">
        <f t="shared" si="767"/>
        <v>1.7042396225364537E-2</v>
      </c>
      <c r="J1210" s="6">
        <f t="shared" si="768"/>
        <v>1.7080092028532227E-2</v>
      </c>
    </row>
    <row r="1211" spans="1:10" x14ac:dyDescent="0.25">
      <c r="A1211" s="11">
        <f t="shared" si="760"/>
        <v>1.7264307381499124E-2</v>
      </c>
      <c r="B1211" s="6">
        <f t="shared" si="761"/>
        <v>5.3668447050216971E-2</v>
      </c>
      <c r="C1211" s="10">
        <f t="shared" si="762"/>
        <v>4.4725189577359354E-5</v>
      </c>
      <c r="D1211" s="6">
        <f t="shared" si="763"/>
        <v>1.7309032571076483E-2</v>
      </c>
      <c r="E1211" s="6">
        <f t="shared" si="764"/>
        <v>1.4306352157985029E-2</v>
      </c>
      <c r="F1211" s="10">
        <f t="shared" si="757"/>
        <v>3.7509290844443753E-5</v>
      </c>
      <c r="G1211" s="10">
        <f t="shared" si="765"/>
        <v>3.9377491796790492E-5</v>
      </c>
      <c r="H1211" s="10">
        <f t="shared" si="766"/>
        <v>3.8443391320617123E-5</v>
      </c>
      <c r="I1211" s="6">
        <f t="shared" si="767"/>
        <v>1.7042396225364537E-2</v>
      </c>
      <c r="J1211" s="6">
        <f t="shared" si="768"/>
        <v>1.7080839616685155E-2</v>
      </c>
    </row>
    <row r="1212" spans="1:10" x14ac:dyDescent="0.25">
      <c r="A1212" s="11">
        <f t="shared" si="760"/>
        <v>1.7150210904303458E-2</v>
      </c>
      <c r="B1212" s="6">
        <f t="shared" si="761"/>
        <v>5.4025491099363644E-2</v>
      </c>
      <c r="C1212" s="10">
        <f t="shared" si="762"/>
        <v>4.5322262244214602E-5</v>
      </c>
      <c r="D1212" s="6">
        <f t="shared" si="763"/>
        <v>1.719553316654767E-2</v>
      </c>
      <c r="E1212" s="6">
        <f t="shared" si="764"/>
        <v>1.4227914652567406E-2</v>
      </c>
      <c r="F1212" s="10">
        <f t="shared" si="757"/>
        <v>3.8289614444972155E-5</v>
      </c>
      <c r="G1212" s="10">
        <f t="shared" si="765"/>
        <v>3.9377491796790492E-5</v>
      </c>
      <c r="H1212" s="10">
        <f t="shared" si="766"/>
        <v>3.8833553120881324E-5</v>
      </c>
      <c r="I1212" s="6">
        <f t="shared" si="767"/>
        <v>1.7042396225364537E-2</v>
      </c>
      <c r="J1212" s="6">
        <f t="shared" si="768"/>
        <v>1.7081229778485418E-2</v>
      </c>
    </row>
    <row r="1213" spans="1:10" x14ac:dyDescent="0.25">
      <c r="A1213" s="11">
        <f t="shared" si="760"/>
        <v>1.7093059210272332E-2</v>
      </c>
      <c r="B1213" s="6">
        <f t="shared" si="761"/>
        <v>5.4206128649331095E-2</v>
      </c>
      <c r="C1213" s="10">
        <f t="shared" si="762"/>
        <v>4.5625844458817283E-5</v>
      </c>
      <c r="D1213" s="6">
        <f t="shared" si="763"/>
        <v>1.7138685054731147E-2</v>
      </c>
      <c r="E1213" s="6">
        <f t="shared" si="764"/>
        <v>1.4188557891198821E-2</v>
      </c>
      <c r="F1213" s="10">
        <f t="shared" si="757"/>
        <v>3.8688680815024134E-5</v>
      </c>
      <c r="G1213" s="10">
        <f t="shared" si="765"/>
        <v>3.9377491796790492E-5</v>
      </c>
      <c r="H1213" s="10">
        <f t="shared" si="766"/>
        <v>3.9033086305907317E-5</v>
      </c>
      <c r="I1213" s="6">
        <f t="shared" si="767"/>
        <v>1.7042396225364537E-2</v>
      </c>
      <c r="J1213" s="6">
        <f t="shared" si="768"/>
        <v>1.7081429311670445E-2</v>
      </c>
    </row>
    <row r="1214" spans="1:10" x14ac:dyDescent="0.25">
      <c r="A1214" s="11">
        <f t="shared" si="760"/>
        <v>1.706443133874198E-2</v>
      </c>
      <c r="B1214" s="6">
        <f t="shared" si="761"/>
        <v>5.4297066697973108E-2</v>
      </c>
      <c r="C1214" s="10">
        <f t="shared" si="762"/>
        <v>4.5779059813728877E-5</v>
      </c>
      <c r="D1214" s="6">
        <f t="shared" si="763"/>
        <v>1.711021039855571E-2</v>
      </c>
      <c r="E1214" s="6">
        <f t="shared" si="764"/>
        <v>1.4168826868670683E-2</v>
      </c>
      <c r="F1214" s="10">
        <f t="shared" si="757"/>
        <v>3.8890675887772971E-5</v>
      </c>
      <c r="G1214" s="10">
        <f t="shared" si="765"/>
        <v>3.9377491796790492E-5</v>
      </c>
      <c r="H1214" s="10">
        <f t="shared" si="766"/>
        <v>3.9134083842281732E-5</v>
      </c>
      <c r="I1214" s="6">
        <f t="shared" si="767"/>
        <v>1.7042396225364537E-2</v>
      </c>
      <c r="J1214" s="6">
        <f t="shared" si="768"/>
        <v>1.7081530309206817E-2</v>
      </c>
    </row>
    <row r="1215" spans="1:10" x14ac:dyDescent="0.25">
      <c r="A1215" s="11">
        <f t="shared" si="760"/>
        <v>1.7050091294067534E-2</v>
      </c>
      <c r="B1215" s="6">
        <f t="shared" si="761"/>
        <v>5.434273345416292E-2</v>
      </c>
      <c r="C1215" s="10">
        <f t="shared" si="762"/>
        <v>4.5856097504195611E-5</v>
      </c>
      <c r="D1215" s="6">
        <f t="shared" si="763"/>
        <v>1.709594739157173E-2</v>
      </c>
      <c r="E1215" s="6">
        <f t="shared" si="764"/>
        <v>1.4158939139010375E-2</v>
      </c>
      <c r="F1215" s="10">
        <f t="shared" si="757"/>
        <v>3.89923895861827E-5</v>
      </c>
      <c r="G1215" s="10">
        <f t="shared" si="765"/>
        <v>3.9377491796790492E-5</v>
      </c>
      <c r="H1215" s="10">
        <f t="shared" si="766"/>
        <v>3.9184940691486596E-5</v>
      </c>
      <c r="I1215" s="6">
        <f t="shared" si="767"/>
        <v>1.7042396225364537E-2</v>
      </c>
      <c r="J1215" s="6">
        <f t="shared" si="768"/>
        <v>1.7081581166056025E-2</v>
      </c>
    </row>
    <row r="1216" spans="1:10" x14ac:dyDescent="0.25">
      <c r="A1216" s="11">
        <f t="shared" si="760"/>
        <v>1.7042908181309682E-2</v>
      </c>
      <c r="B1216" s="6">
        <f t="shared" si="761"/>
        <v>5.4365637407984571E-2</v>
      </c>
      <c r="C1216" s="10">
        <f t="shared" si="762"/>
        <v>4.5894759794665387E-5</v>
      </c>
      <c r="D1216" s="6">
        <f t="shared" si="763"/>
        <v>1.7088802941104347E-2</v>
      </c>
      <c r="E1216" s="6">
        <f t="shared" si="764"/>
        <v>1.4153985187827508E-2</v>
      </c>
      <c r="F1216" s="10">
        <f t="shared" si="757"/>
        <v>3.9043473438123495E-5</v>
      </c>
      <c r="G1216" s="10">
        <f t="shared" si="765"/>
        <v>3.9377491796790492E-5</v>
      </c>
      <c r="H1216" s="10">
        <f t="shared" si="766"/>
        <v>3.9210482617456997E-5</v>
      </c>
      <c r="I1216" s="6">
        <f t="shared" si="767"/>
        <v>1.7042396225364537E-2</v>
      </c>
      <c r="J1216" s="6">
        <f t="shared" si="768"/>
        <v>1.7081606707981995E-2</v>
      </c>
    </row>
    <row r="1217" spans="1:10" x14ac:dyDescent="0.25">
      <c r="A1217" s="11">
        <f t="shared" si="760"/>
        <v>1.7039310064748507E-2</v>
      </c>
      <c r="B1217" s="6">
        <f t="shared" si="761"/>
        <v>5.4377117561792025E-2</v>
      </c>
      <c r="C1217" s="10">
        <f t="shared" si="762"/>
        <v>4.5914144632437118E-5</v>
      </c>
      <c r="D1217" s="6">
        <f t="shared" si="763"/>
        <v>1.7085224209380943E-2</v>
      </c>
      <c r="E1217" s="6">
        <f t="shared" si="764"/>
        <v>1.4151503421798018E-2</v>
      </c>
      <c r="F1217" s="10">
        <f t="shared" si="757"/>
        <v>3.9069095764726412E-5</v>
      </c>
      <c r="G1217" s="10">
        <f t="shared" si="765"/>
        <v>3.9377491796790492E-5</v>
      </c>
      <c r="H1217" s="10">
        <f t="shared" si="766"/>
        <v>3.9223293780758455E-5</v>
      </c>
      <c r="I1217" s="6">
        <f t="shared" si="767"/>
        <v>1.7042396225364537E-2</v>
      </c>
      <c r="J1217" s="6">
        <f t="shared" si="768"/>
        <v>1.7081619519145295E-2</v>
      </c>
    </row>
    <row r="1218" spans="1:10" x14ac:dyDescent="0.25">
      <c r="A1218" s="11">
        <f t="shared" si="760"/>
        <v>1.7037507719630682E-2</v>
      </c>
      <c r="B1218" s="6">
        <f t="shared" si="761"/>
        <v>5.4382869948465695E-2</v>
      </c>
      <c r="C1218" s="10">
        <f t="shared" si="762"/>
        <v>4.5923859376269142E-5</v>
      </c>
      <c r="D1218" s="6">
        <f t="shared" si="763"/>
        <v>1.708343157900695E-2</v>
      </c>
      <c r="E1218" s="6">
        <f t="shared" si="764"/>
        <v>1.4150260204942226E-2</v>
      </c>
      <c r="F1218" s="10">
        <f t="shared" si="757"/>
        <v>3.9081938812134878E-5</v>
      </c>
      <c r="G1218" s="10">
        <f t="shared" si="765"/>
        <v>3.9377491796790492E-5</v>
      </c>
      <c r="H1218" s="10">
        <f t="shared" si="766"/>
        <v>3.9229715304462689E-5</v>
      </c>
      <c r="I1218" s="6">
        <f t="shared" si="767"/>
        <v>1.7042396225364537E-2</v>
      </c>
      <c r="J1218" s="6">
        <f t="shared" si="768"/>
        <v>1.7081625940669001E-2</v>
      </c>
    </row>
    <row r="1219" spans="1:10" x14ac:dyDescent="0.25">
      <c r="A1219" s="11">
        <f t="shared" ref="A1219:A1231" si="769">A1218+(J1218-D1218)/2</f>
        <v>1.7036604900461709E-2</v>
      </c>
      <c r="B1219" s="6">
        <f t="shared" ref="B1219:B1231" si="770">$D$13/A1219/0.167</f>
        <v>5.4385751854675306E-2</v>
      </c>
      <c r="C1219" s="10">
        <f t="shared" ref="C1219:C1231" si="771">B1219^2/2/32.2</f>
        <v>4.592872678258258E-5</v>
      </c>
      <c r="D1219" s="6">
        <f t="shared" ref="D1219:D1231" si="772">A1219+C1219</f>
        <v>1.7082533627244292E-2</v>
      </c>
      <c r="E1219" s="6">
        <f t="shared" ref="E1219:E1231" si="773">A1219*0.167/(0.167+2*A1219)</f>
        <v>1.4149637443963655E-2</v>
      </c>
      <c r="F1219" s="10">
        <f t="shared" si="757"/>
        <v>3.9088374197879262E-5</v>
      </c>
      <c r="G1219" s="10">
        <f t="shared" ref="G1219:G1231" si="774">G1218</f>
        <v>3.9377491796790492E-5</v>
      </c>
      <c r="H1219" s="10">
        <f t="shared" si="758"/>
        <v>3.9232932997334874E-5</v>
      </c>
      <c r="I1219" s="6">
        <f t="shared" ref="I1219:I1231" si="775">I1218</f>
        <v>1.7042396225364537E-2</v>
      </c>
      <c r="J1219" s="6">
        <f t="shared" si="759"/>
        <v>1.7081629158361873E-2</v>
      </c>
    </row>
    <row r="1220" spans="1:10" x14ac:dyDescent="0.25">
      <c r="A1220" s="11">
        <f t="shared" si="769"/>
        <v>1.7036152666020501E-2</v>
      </c>
      <c r="B1220" s="6">
        <f t="shared" si="770"/>
        <v>5.4387195555643586E-2</v>
      </c>
      <c r="C1220" s="10">
        <f t="shared" si="771"/>
        <v>4.5931165223723867E-5</v>
      </c>
      <c r="D1220" s="6">
        <f t="shared" si="772"/>
        <v>1.7082083831244224E-2</v>
      </c>
      <c r="E1220" s="6">
        <f t="shared" si="773"/>
        <v>1.4149325490287027E-2</v>
      </c>
      <c r="F1220" s="10">
        <f t="shared" si="757"/>
        <v>3.9091598304711549E-5</v>
      </c>
      <c r="G1220" s="10">
        <f t="shared" si="774"/>
        <v>3.9377491796790492E-5</v>
      </c>
      <c r="H1220" s="10">
        <f t="shared" si="758"/>
        <v>3.9234545050751017E-5</v>
      </c>
      <c r="I1220" s="6">
        <f t="shared" si="775"/>
        <v>1.7042396225364537E-2</v>
      </c>
      <c r="J1220" s="6">
        <f t="shared" si="759"/>
        <v>1.7081630770415288E-2</v>
      </c>
    </row>
    <row r="1221" spans="1:10" x14ac:dyDescent="0.25">
      <c r="A1221" s="11">
        <f t="shared" si="769"/>
        <v>1.7035926135606033E-2</v>
      </c>
      <c r="B1221" s="6">
        <f t="shared" si="770"/>
        <v>5.4387918754009966E-2</v>
      </c>
      <c r="C1221" s="10">
        <f t="shared" si="771"/>
        <v>4.5932386745229639E-5</v>
      </c>
      <c r="D1221" s="6">
        <f t="shared" si="772"/>
        <v>1.7081858522351261E-2</v>
      </c>
      <c r="E1221" s="6">
        <f t="shared" si="773"/>
        <v>1.4149169227370435E-2</v>
      </c>
      <c r="F1221" s="10">
        <f t="shared" si="757"/>
        <v>3.9093213437988014E-5</v>
      </c>
      <c r="G1221" s="10">
        <f t="shared" si="774"/>
        <v>3.9377491796790492E-5</v>
      </c>
      <c r="H1221" s="10">
        <f t="shared" si="758"/>
        <v>3.9235352617389253E-5</v>
      </c>
      <c r="I1221" s="6">
        <f t="shared" si="775"/>
        <v>1.7042396225364537E-2</v>
      </c>
      <c r="J1221" s="6">
        <f t="shared" si="759"/>
        <v>1.7081631577981926E-2</v>
      </c>
    </row>
    <row r="1222" spans="1:10" x14ac:dyDescent="0.25">
      <c r="A1222" s="11">
        <f t="shared" si="769"/>
        <v>1.7035812663421364E-2</v>
      </c>
      <c r="B1222" s="6">
        <f t="shared" si="770"/>
        <v>5.4388281021198651E-2</v>
      </c>
      <c r="C1222" s="10">
        <f t="shared" si="771"/>
        <v>4.5932998640386293E-5</v>
      </c>
      <c r="D1222" s="6">
        <f t="shared" si="772"/>
        <v>1.7081745662061752E-2</v>
      </c>
      <c r="E1222" s="6">
        <f t="shared" si="773"/>
        <v>1.4149090952872341E-2</v>
      </c>
      <c r="F1222" s="10">
        <f t="shared" si="757"/>
        <v>3.9094022513995797E-5</v>
      </c>
      <c r="G1222" s="10">
        <f t="shared" si="774"/>
        <v>3.9377491796790492E-5</v>
      </c>
      <c r="H1222" s="10">
        <f t="shared" si="758"/>
        <v>3.9235757155393145E-5</v>
      </c>
      <c r="I1222" s="6">
        <f t="shared" si="775"/>
        <v>1.7042396225364537E-2</v>
      </c>
      <c r="J1222" s="6">
        <f t="shared" si="759"/>
        <v>1.708163198251993E-2</v>
      </c>
    </row>
    <row r="1223" spans="1:10" x14ac:dyDescent="0.25">
      <c r="A1223" s="11">
        <f t="shared" si="769"/>
        <v>1.7035755823650453E-2</v>
      </c>
      <c r="B1223" s="6">
        <f t="shared" si="770"/>
        <v>5.4388462487607626E-2</v>
      </c>
      <c r="C1223" s="10">
        <f t="shared" si="771"/>
        <v>4.5933305151644434E-5</v>
      </c>
      <c r="D1223" s="6">
        <f t="shared" si="772"/>
        <v>1.7081689128802098E-2</v>
      </c>
      <c r="E1223" s="6">
        <f t="shared" si="773"/>
        <v>1.4149051744038129E-2</v>
      </c>
      <c r="F1223" s="10">
        <f t="shared" si="757"/>
        <v>3.9094427799688363E-5</v>
      </c>
      <c r="G1223" s="10">
        <f t="shared" si="774"/>
        <v>3.9377491796790492E-5</v>
      </c>
      <c r="H1223" s="10">
        <f t="shared" si="758"/>
        <v>3.9235959798239428E-5</v>
      </c>
      <c r="I1223" s="6">
        <f t="shared" si="775"/>
        <v>1.7042396225364537E-2</v>
      </c>
      <c r="J1223" s="6">
        <f t="shared" si="759"/>
        <v>1.7081632185162777E-2</v>
      </c>
    </row>
    <row r="1224" spans="1:10" x14ac:dyDescent="0.25">
      <c r="A1224" s="11">
        <f t="shared" si="769"/>
        <v>1.7035727351830794E-2</v>
      </c>
      <c r="B1224" s="6">
        <f t="shared" si="770"/>
        <v>5.4388553387072228E-2</v>
      </c>
      <c r="C1224" s="10">
        <f t="shared" si="771"/>
        <v>4.5933458688484556E-5</v>
      </c>
      <c r="D1224" s="6">
        <f t="shared" si="772"/>
        <v>1.7081660810519279E-2</v>
      </c>
      <c r="E1224" s="6">
        <f t="shared" si="773"/>
        <v>1.4149032103779447E-2</v>
      </c>
      <c r="F1224" s="10">
        <f t="shared" si="757"/>
        <v>3.9094630814960511E-5</v>
      </c>
      <c r="G1224" s="10">
        <f t="shared" si="774"/>
        <v>3.9377491796790492E-5</v>
      </c>
      <c r="H1224" s="10">
        <f t="shared" si="758"/>
        <v>3.9236061305875498E-5</v>
      </c>
      <c r="I1224" s="6">
        <f t="shared" si="775"/>
        <v>1.7042396225364537E-2</v>
      </c>
      <c r="J1224" s="6">
        <f t="shared" si="759"/>
        <v>1.7081632286670412E-2</v>
      </c>
    </row>
    <row r="1225" spans="1:10" x14ac:dyDescent="0.25">
      <c r="A1225" s="11">
        <f t="shared" si="769"/>
        <v>1.7035713089906361E-2</v>
      </c>
      <c r="B1225" s="6">
        <f t="shared" si="770"/>
        <v>5.4388598919973281E-2</v>
      </c>
      <c r="C1225" s="10">
        <f t="shared" si="771"/>
        <v>4.5933535597480099E-5</v>
      </c>
      <c r="D1225" s="6">
        <f t="shared" si="772"/>
        <v>1.7081646625503842E-2</v>
      </c>
      <c r="E1225" s="6">
        <f t="shared" si="773"/>
        <v>1.4149022265700688E-2</v>
      </c>
      <c r="F1225" s="10">
        <f t="shared" si="757"/>
        <v>3.9094732508622507E-5</v>
      </c>
      <c r="G1225" s="10">
        <f t="shared" si="774"/>
        <v>3.9377491796790492E-5</v>
      </c>
      <c r="H1225" s="10">
        <f t="shared" si="758"/>
        <v>3.9236112152706503E-5</v>
      </c>
      <c r="I1225" s="6">
        <f t="shared" si="775"/>
        <v>1.7042396225364537E-2</v>
      </c>
      <c r="J1225" s="6">
        <f t="shared" si="759"/>
        <v>1.7081632337517243E-2</v>
      </c>
    </row>
    <row r="1226" spans="1:10" x14ac:dyDescent="0.25">
      <c r="A1226" s="11">
        <f t="shared" si="769"/>
        <v>1.7035705945913061E-2</v>
      </c>
      <c r="B1226" s="6">
        <f t="shared" si="770"/>
        <v>5.4388621728055753E-2</v>
      </c>
      <c r="C1226" s="10">
        <f t="shared" si="771"/>
        <v>4.5933574122322019E-5</v>
      </c>
      <c r="D1226" s="6">
        <f t="shared" si="772"/>
        <v>1.7081639520035382E-2</v>
      </c>
      <c r="E1226" s="6">
        <f t="shared" si="773"/>
        <v>1.4149017337671231E-2</v>
      </c>
      <c r="F1226" s="10">
        <f t="shared" si="757"/>
        <v>3.9094783448504126E-5</v>
      </c>
      <c r="G1226" s="10">
        <f t="shared" si="774"/>
        <v>3.9377491796790492E-5</v>
      </c>
      <c r="H1226" s="10">
        <f t="shared" si="758"/>
        <v>3.9236137622647309E-5</v>
      </c>
      <c r="I1226" s="6">
        <f t="shared" si="775"/>
        <v>1.7042396225364537E-2</v>
      </c>
      <c r="J1226" s="6">
        <f t="shared" si="759"/>
        <v>1.7081632362987185E-2</v>
      </c>
    </row>
    <row r="1227" spans="1:10" x14ac:dyDescent="0.25">
      <c r="A1227" s="11">
        <f t="shared" si="769"/>
        <v>1.7035702367388963E-2</v>
      </c>
      <c r="B1227" s="6">
        <f t="shared" si="770"/>
        <v>5.4388633152943872E-2</v>
      </c>
      <c r="C1227" s="10">
        <f t="shared" si="771"/>
        <v>4.5933593419961257E-5</v>
      </c>
      <c r="D1227" s="6">
        <f t="shared" si="772"/>
        <v>1.7081635960808923E-2</v>
      </c>
      <c r="E1227" s="6">
        <f t="shared" si="773"/>
        <v>1.4149014869153511E-2</v>
      </c>
      <c r="F1227" s="10">
        <f t="shared" si="757"/>
        <v>3.9094808965022013E-5</v>
      </c>
      <c r="G1227" s="10">
        <f t="shared" si="774"/>
        <v>3.9377491796790492E-5</v>
      </c>
      <c r="H1227" s="10">
        <f t="shared" si="758"/>
        <v>3.9236150380906256E-5</v>
      </c>
      <c r="I1227" s="6">
        <f t="shared" si="775"/>
        <v>1.7042396225364537E-2</v>
      </c>
      <c r="J1227" s="6">
        <f t="shared" si="759"/>
        <v>1.7081632375745445E-2</v>
      </c>
    </row>
    <row r="1228" spans="1:10" x14ac:dyDescent="0.25">
      <c r="A1228" s="11">
        <f t="shared" si="769"/>
        <v>1.7035700574857225E-2</v>
      </c>
      <c r="B1228" s="6">
        <f t="shared" si="770"/>
        <v>5.4388638875828621E-2</v>
      </c>
      <c r="C1228" s="10">
        <f t="shared" si="771"/>
        <v>4.593360308641764E-5</v>
      </c>
      <c r="D1228" s="6">
        <f t="shared" si="772"/>
        <v>1.7081634177943644E-2</v>
      </c>
      <c r="E1228" s="6">
        <f t="shared" si="773"/>
        <v>1.4149013632639108E-2</v>
      </c>
      <c r="F1228" s="10">
        <f t="shared" si="757"/>
        <v>3.9094821746603735E-5</v>
      </c>
      <c r="G1228" s="10">
        <f t="shared" si="774"/>
        <v>3.9377491796790492E-5</v>
      </c>
      <c r="H1228" s="10">
        <f t="shared" si="758"/>
        <v>3.9236156771697114E-5</v>
      </c>
      <c r="I1228" s="6">
        <f t="shared" si="775"/>
        <v>1.7042396225364537E-2</v>
      </c>
      <c r="J1228" s="6">
        <f t="shared" si="759"/>
        <v>1.7081632382136235E-2</v>
      </c>
    </row>
    <row r="1229" spans="1:10" x14ac:dyDescent="0.25">
      <c r="A1229" s="11">
        <f t="shared" si="769"/>
        <v>1.7035699676953522E-2</v>
      </c>
      <c r="B1229" s="6">
        <f t="shared" si="770"/>
        <v>5.4388641742500445E-2</v>
      </c>
      <c r="C1229" s="10">
        <f t="shared" si="771"/>
        <v>4.593360792847922E-5</v>
      </c>
      <c r="D1229" s="6">
        <f t="shared" si="772"/>
        <v>1.7081633284882002E-2</v>
      </c>
      <c r="E1229" s="6">
        <f t="shared" si="773"/>
        <v>1.4149013013252087E-2</v>
      </c>
      <c r="F1229" s="10">
        <f t="shared" si="757"/>
        <v>3.9094828149075272E-5</v>
      </c>
      <c r="G1229" s="10">
        <f t="shared" si="774"/>
        <v>3.9377491796790492E-5</v>
      </c>
      <c r="H1229" s="10">
        <f t="shared" si="758"/>
        <v>3.9236159972932879E-5</v>
      </c>
      <c r="I1229" s="6">
        <f t="shared" si="775"/>
        <v>1.7042396225364537E-2</v>
      </c>
      <c r="J1229" s="6">
        <f t="shared" si="759"/>
        <v>1.708163238533747E-2</v>
      </c>
    </row>
    <row r="1230" spans="1:10" x14ac:dyDescent="0.25">
      <c r="A1230" s="11">
        <f t="shared" si="769"/>
        <v>1.7035699227181254E-2</v>
      </c>
      <c r="B1230" s="6">
        <f t="shared" si="770"/>
        <v>5.4388643178455764E-2</v>
      </c>
      <c r="C1230" s="10">
        <f t="shared" si="771"/>
        <v>4.593361035393451E-5</v>
      </c>
      <c r="D1230" s="6">
        <f t="shared" si="772"/>
        <v>1.708163283753519E-2</v>
      </c>
      <c r="E1230" s="6">
        <f t="shared" si="773"/>
        <v>1.4149012702992639E-2</v>
      </c>
      <c r="F1230" s="10">
        <f t="shared" si="757"/>
        <v>3.9094831356161466E-5</v>
      </c>
      <c r="G1230" s="10">
        <f t="shared" si="774"/>
        <v>3.9377491796790492E-5</v>
      </c>
      <c r="H1230" s="10">
        <f t="shared" si="758"/>
        <v>3.9236161576475983E-5</v>
      </c>
      <c r="I1230" s="6">
        <f t="shared" si="775"/>
        <v>1.7042396225364537E-2</v>
      </c>
      <c r="J1230" s="6">
        <f t="shared" si="759"/>
        <v>1.7081632386941013E-2</v>
      </c>
    </row>
    <row r="1231" spans="1:10" x14ac:dyDescent="0.25">
      <c r="A1231" s="25">
        <f t="shared" si="769"/>
        <v>1.7035699001884168E-2</v>
      </c>
      <c r="B1231" s="6">
        <f t="shared" si="770"/>
        <v>5.4388643897745462E-2</v>
      </c>
      <c r="C1231" s="10">
        <f t="shared" si="771"/>
        <v>4.5933611568878325E-5</v>
      </c>
      <c r="D1231" s="6">
        <f t="shared" si="772"/>
        <v>1.7081632613453045E-2</v>
      </c>
      <c r="E1231" s="6">
        <f t="shared" si="773"/>
        <v>1.4149012547579432E-2</v>
      </c>
      <c r="F1231" s="10">
        <f t="shared" si="757"/>
        <v>3.9094832962634979E-5</v>
      </c>
      <c r="G1231" s="10">
        <f t="shared" si="774"/>
        <v>3.9377491796790492E-5</v>
      </c>
      <c r="H1231" s="10">
        <f t="shared" si="758"/>
        <v>3.9236162379712732E-5</v>
      </c>
      <c r="I1231" s="6">
        <f t="shared" si="775"/>
        <v>1.7042396225364537E-2</v>
      </c>
      <c r="J1231" s="6">
        <f t="shared" si="759"/>
        <v>1.7081632387744249E-2</v>
      </c>
    </row>
    <row r="1233" spans="1:10" x14ac:dyDescent="0.25">
      <c r="A1233" s="8" t="s">
        <v>82</v>
      </c>
      <c r="B1233">
        <f>B1200+1</f>
        <v>38</v>
      </c>
      <c r="C1233" t="s">
        <v>83</v>
      </c>
      <c r="D1233">
        <f>D$12/100</f>
        <v>1</v>
      </c>
      <c r="E1233" t="s">
        <v>15</v>
      </c>
    </row>
    <row r="1234" spans="1:10" x14ac:dyDescent="0.25">
      <c r="A1234" s="4" t="s">
        <v>89</v>
      </c>
      <c r="B1234" s="4" t="s">
        <v>86</v>
      </c>
      <c r="C1234" s="4" t="s">
        <v>88</v>
      </c>
      <c r="D1234" s="4" t="s">
        <v>91</v>
      </c>
      <c r="E1234" s="4" t="s">
        <v>93</v>
      </c>
      <c r="F1234" s="4" t="s">
        <v>95</v>
      </c>
      <c r="G1234" s="4" t="s">
        <v>95</v>
      </c>
      <c r="H1234" s="4" t="s">
        <v>97</v>
      </c>
      <c r="I1234" s="4" t="s">
        <v>99</v>
      </c>
      <c r="J1234" s="4" t="s">
        <v>99</v>
      </c>
    </row>
    <row r="1235" spans="1:10" x14ac:dyDescent="0.25">
      <c r="A1235" s="4" t="s">
        <v>84</v>
      </c>
      <c r="B1235" s="4" t="s">
        <v>85</v>
      </c>
      <c r="C1235" s="4" t="s">
        <v>87</v>
      </c>
      <c r="D1235" s="4" t="s">
        <v>90</v>
      </c>
      <c r="E1235" s="4" t="s">
        <v>92</v>
      </c>
      <c r="F1235" s="4" t="s">
        <v>94</v>
      </c>
      <c r="G1235" s="4" t="s">
        <v>28</v>
      </c>
      <c r="H1235" s="4" t="s">
        <v>96</v>
      </c>
      <c r="I1235" s="4" t="s">
        <v>32</v>
      </c>
      <c r="J1235" s="4" t="s">
        <v>98</v>
      </c>
    </row>
    <row r="1236" spans="1:10" x14ac:dyDescent="0.25">
      <c r="A1236" s="4" t="s">
        <v>0</v>
      </c>
      <c r="B1236" s="4" t="s">
        <v>22</v>
      </c>
      <c r="C1236" s="4" t="s">
        <v>0</v>
      </c>
      <c r="D1236" s="4" t="s">
        <v>0</v>
      </c>
      <c r="E1236" s="4" t="s">
        <v>0</v>
      </c>
      <c r="F1236" s="4" t="s">
        <v>20</v>
      </c>
      <c r="G1236" s="4" t="s">
        <v>20</v>
      </c>
      <c r="H1236" s="4" t="s">
        <v>0</v>
      </c>
      <c r="I1236" s="4" t="s">
        <v>0</v>
      </c>
      <c r="J1236" s="4" t="s">
        <v>0</v>
      </c>
    </row>
    <row r="1237" spans="1:10" x14ac:dyDescent="0.25">
      <c r="A1237" s="11">
        <f>A$27</f>
        <v>4.5999999999999999E-2</v>
      </c>
      <c r="B1237" s="6">
        <f>$D$13/A1237/0.167</f>
        <v>2.0142360142666429E-2</v>
      </c>
      <c r="C1237" s="10">
        <f>B1237^2/2/32.2</f>
        <v>6.2999172688956077E-6</v>
      </c>
      <c r="D1237" s="6">
        <f>A1237+C1237</f>
        <v>4.6006299917268893E-2</v>
      </c>
      <c r="E1237" s="6">
        <f>A1237*0.167/(0.167+2*A1237)</f>
        <v>2.966023166023166E-2</v>
      </c>
      <c r="F1237" s="10">
        <f t="shared" ref="F1237:F1264" si="776">$D$15^2*B1237^2/($D$14^2*E1237^1.333)</f>
        <v>1.9990924920768716E-6</v>
      </c>
      <c r="G1237" s="10">
        <f>F1231</f>
        <v>3.9094832962634979E-5</v>
      </c>
      <c r="H1237" s="10">
        <f>((G1237+F1237)/2)*D$23</f>
        <v>2.0546962727355924E-5</v>
      </c>
      <c r="I1237" s="6">
        <f>D1231</f>
        <v>1.7081632613453045E-2</v>
      </c>
      <c r="J1237" s="6">
        <f>H1237+I1237</f>
        <v>1.7102179576180401E-2</v>
      </c>
    </row>
    <row r="1238" spans="1:10" x14ac:dyDescent="0.25">
      <c r="A1238" s="11">
        <f>A1237+(J1237-D1237)/2</f>
        <v>3.1547939829455751E-2</v>
      </c>
      <c r="B1238" s="6">
        <f>$D$13/A1238/0.167</f>
        <v>2.9369542720426828E-2</v>
      </c>
      <c r="C1238" s="10">
        <f>B1238^2/2/32.2</f>
        <v>1.3393944714394043E-5</v>
      </c>
      <c r="D1238" s="6">
        <f>A1238+C1238</f>
        <v>3.1561333774170149E-2</v>
      </c>
      <c r="E1238" s="6">
        <f>A1238*0.167/(0.167+2*A1238)</f>
        <v>2.2897002585743884E-2</v>
      </c>
      <c r="F1238" s="10">
        <f t="shared" si="776"/>
        <v>6.0010920154679149E-6</v>
      </c>
      <c r="G1238" s="10">
        <f>G1237</f>
        <v>3.9094832962634979E-5</v>
      </c>
      <c r="H1238" s="10">
        <f t="shared" ref="H1238:H1264" si="777">((G1238+F1238)/2)*D$23</f>
        <v>2.2547962489051448E-5</v>
      </c>
      <c r="I1238" s="6">
        <f>I1237</f>
        <v>1.7081632613453045E-2</v>
      </c>
      <c r="J1238" s="6">
        <f t="shared" ref="J1238:J1264" si="778">H1238+I1238</f>
        <v>1.7104180575942096E-2</v>
      </c>
    </row>
    <row r="1239" spans="1:10" x14ac:dyDescent="0.25">
      <c r="A1239" s="11">
        <f t="shared" ref="A1239:A1251" si="779">A1238+(J1238-D1238)/2</f>
        <v>2.4319363230341725E-2</v>
      </c>
      <c r="B1239" s="6">
        <f t="shared" ref="B1239:B1251" si="780">$D$13/A1239/0.167</f>
        <v>3.8099211635881154E-2</v>
      </c>
      <c r="C1239" s="10">
        <f t="shared" ref="C1239:C1251" si="781">B1239^2/2/32.2</f>
        <v>2.2539595144032016E-5</v>
      </c>
      <c r="D1239" s="6">
        <f t="shared" ref="D1239:D1251" si="782">A1239+C1239</f>
        <v>2.4341902825485758E-2</v>
      </c>
      <c r="E1239" s="6">
        <f t="shared" ref="E1239:E1251" si="783">A1239*0.167/(0.167+2*A1239)</f>
        <v>1.8833971643806544E-2</v>
      </c>
      <c r="F1239" s="10">
        <f t="shared" si="776"/>
        <v>1.3102532450018855E-5</v>
      </c>
      <c r="G1239" s="10">
        <f t="shared" ref="G1239:G1251" si="784">G1238</f>
        <v>3.9094832962634979E-5</v>
      </c>
      <c r="H1239" s="10">
        <f t="shared" ref="H1239:H1251" si="785">((G1239+F1239)/2)*D$23</f>
        <v>2.6098682706326916E-5</v>
      </c>
      <c r="I1239" s="6">
        <f t="shared" ref="I1239:I1251" si="786">I1238</f>
        <v>1.7081632613453045E-2</v>
      </c>
      <c r="J1239" s="6">
        <f t="shared" ref="J1239:J1251" si="787">H1239+I1239</f>
        <v>1.7107731296159372E-2</v>
      </c>
    </row>
    <row r="1240" spans="1:10" x14ac:dyDescent="0.25">
      <c r="A1240" s="11">
        <f t="shared" si="779"/>
        <v>2.0702277465678532E-2</v>
      </c>
      <c r="B1240" s="6">
        <f t="shared" si="780"/>
        <v>4.4755876163805802E-2</v>
      </c>
      <c r="C1240" s="10">
        <f t="shared" si="781"/>
        <v>3.1103857937731685E-5</v>
      </c>
      <c r="D1240" s="6">
        <f t="shared" si="782"/>
        <v>2.0733381323616264E-2</v>
      </c>
      <c r="E1240" s="6">
        <f t="shared" si="783"/>
        <v>1.6589274346268734E-2</v>
      </c>
      <c r="F1240" s="10">
        <f t="shared" si="776"/>
        <v>2.1413667336603762E-5</v>
      </c>
      <c r="G1240" s="10">
        <f t="shared" si="784"/>
        <v>3.9094832962634979E-5</v>
      </c>
      <c r="H1240" s="10">
        <f t="shared" si="785"/>
        <v>3.025425014961937E-5</v>
      </c>
      <c r="I1240" s="6">
        <f t="shared" si="786"/>
        <v>1.7081632613453045E-2</v>
      </c>
      <c r="J1240" s="6">
        <f t="shared" si="787"/>
        <v>1.7111886863602665E-2</v>
      </c>
    </row>
    <row r="1241" spans="1:10" x14ac:dyDescent="0.25">
      <c r="A1241" s="11">
        <f t="shared" si="779"/>
        <v>1.8891530235671732E-2</v>
      </c>
      <c r="B1241" s="6">
        <f t="shared" si="780"/>
        <v>4.9045712814365365E-2</v>
      </c>
      <c r="C1241" s="10">
        <f t="shared" si="781"/>
        <v>3.7352204122192589E-5</v>
      </c>
      <c r="D1241" s="6">
        <f t="shared" si="782"/>
        <v>1.8928882439793925E-2</v>
      </c>
      <c r="E1241" s="6">
        <f t="shared" si="783"/>
        <v>1.5405988864975781E-2</v>
      </c>
      <c r="F1241" s="10">
        <f t="shared" si="776"/>
        <v>2.8381328899090059E-5</v>
      </c>
      <c r="G1241" s="10">
        <f t="shared" si="784"/>
        <v>3.9094832962634979E-5</v>
      </c>
      <c r="H1241" s="10">
        <f t="shared" si="785"/>
        <v>3.3738080930862517E-5</v>
      </c>
      <c r="I1241" s="6">
        <f t="shared" si="786"/>
        <v>1.7081632613453045E-2</v>
      </c>
      <c r="J1241" s="6">
        <f t="shared" si="787"/>
        <v>1.7115370694383906E-2</v>
      </c>
    </row>
    <row r="1242" spans="1:10" x14ac:dyDescent="0.25">
      <c r="A1242" s="11">
        <f t="shared" si="779"/>
        <v>1.7984774362966721E-2</v>
      </c>
      <c r="B1242" s="6">
        <f t="shared" si="780"/>
        <v>5.1518498250973599E-2</v>
      </c>
      <c r="C1242" s="10">
        <f t="shared" si="781"/>
        <v>4.1213597236577162E-5</v>
      </c>
      <c r="D1242" s="6">
        <f t="shared" si="782"/>
        <v>1.8025987960203299E-2</v>
      </c>
      <c r="E1242" s="6">
        <f t="shared" si="783"/>
        <v>1.4797575978606344E-2</v>
      </c>
      <c r="F1242" s="10">
        <f t="shared" si="776"/>
        <v>3.3043282500407983E-5</v>
      </c>
      <c r="G1242" s="10">
        <f t="shared" si="784"/>
        <v>3.9094832962634979E-5</v>
      </c>
      <c r="H1242" s="10">
        <f t="shared" si="785"/>
        <v>3.6069057731521478E-5</v>
      </c>
      <c r="I1242" s="6">
        <f t="shared" si="786"/>
        <v>1.7081632613453045E-2</v>
      </c>
      <c r="J1242" s="6">
        <f t="shared" si="787"/>
        <v>1.7117701671184565E-2</v>
      </c>
    </row>
    <row r="1243" spans="1:10" x14ac:dyDescent="0.25">
      <c r="A1243" s="11">
        <f t="shared" si="779"/>
        <v>1.7530631218457354E-2</v>
      </c>
      <c r="B1243" s="6">
        <f t="shared" si="780"/>
        <v>5.2853120633050962E-2</v>
      </c>
      <c r="C1243" s="10">
        <f t="shared" si="781"/>
        <v>4.3376589451115488E-5</v>
      </c>
      <c r="D1243" s="6">
        <f t="shared" si="782"/>
        <v>1.7574007807908468E-2</v>
      </c>
      <c r="E1243" s="6">
        <f t="shared" si="783"/>
        <v>1.4488751471581077E-2</v>
      </c>
      <c r="F1243" s="10">
        <f t="shared" si="776"/>
        <v>3.5769084967403023E-5</v>
      </c>
      <c r="G1243" s="10">
        <f t="shared" si="784"/>
        <v>3.9094832962634979E-5</v>
      </c>
      <c r="H1243" s="10">
        <f t="shared" si="785"/>
        <v>3.7431958965019001E-5</v>
      </c>
      <c r="I1243" s="6">
        <f t="shared" si="786"/>
        <v>1.7081632613453045E-2</v>
      </c>
      <c r="J1243" s="6">
        <f t="shared" si="787"/>
        <v>1.7119064572418064E-2</v>
      </c>
    </row>
    <row r="1244" spans="1:10" x14ac:dyDescent="0.25">
      <c r="A1244" s="11">
        <f t="shared" si="779"/>
        <v>1.7303159600712152E-2</v>
      </c>
      <c r="B1244" s="6">
        <f t="shared" si="780"/>
        <v>5.3547940835298159E-2</v>
      </c>
      <c r="C1244" s="10">
        <f t="shared" si="781"/>
        <v>4.4524564715847695E-5</v>
      </c>
      <c r="D1244" s="6">
        <f t="shared" si="782"/>
        <v>1.7347684165428E-2</v>
      </c>
      <c r="E1244" s="6">
        <f t="shared" si="783"/>
        <v>1.4333021230509698E-2</v>
      </c>
      <c r="F1244" s="10">
        <f t="shared" si="776"/>
        <v>3.7248447081320803E-5</v>
      </c>
      <c r="G1244" s="10">
        <f t="shared" si="784"/>
        <v>3.9094832962634979E-5</v>
      </c>
      <c r="H1244" s="10">
        <f t="shared" si="785"/>
        <v>3.8171640021977891E-5</v>
      </c>
      <c r="I1244" s="6">
        <f t="shared" si="786"/>
        <v>1.7081632613453045E-2</v>
      </c>
      <c r="J1244" s="6">
        <f t="shared" si="787"/>
        <v>1.7119804253475021E-2</v>
      </c>
    </row>
    <row r="1245" spans="1:10" x14ac:dyDescent="0.25">
      <c r="A1245" s="11">
        <f t="shared" si="779"/>
        <v>1.7189219644735663E-2</v>
      </c>
      <c r="B1245" s="6">
        <f t="shared" si="780"/>
        <v>5.3902887141617201E-2</v>
      </c>
      <c r="C1245" s="10">
        <f t="shared" si="781"/>
        <v>4.5116789475185102E-5</v>
      </c>
      <c r="D1245" s="6">
        <f t="shared" si="782"/>
        <v>1.7234336434210847E-2</v>
      </c>
      <c r="E1245" s="6">
        <f t="shared" si="783"/>
        <v>1.4254751853273198E-2</v>
      </c>
      <c r="F1245" s="10">
        <f t="shared" si="776"/>
        <v>3.8020398168697224E-5</v>
      </c>
      <c r="G1245" s="10">
        <f t="shared" si="784"/>
        <v>3.9094832962634979E-5</v>
      </c>
      <c r="H1245" s="10">
        <f t="shared" si="785"/>
        <v>3.8557615565666098E-5</v>
      </c>
      <c r="I1245" s="6">
        <f t="shared" si="786"/>
        <v>1.7081632613453045E-2</v>
      </c>
      <c r="J1245" s="6">
        <f t="shared" si="787"/>
        <v>1.7120190229018711E-2</v>
      </c>
    </row>
    <row r="1246" spans="1:10" x14ac:dyDescent="0.25">
      <c r="A1246" s="11">
        <f t="shared" si="779"/>
        <v>1.7132146542139595E-2</v>
      </c>
      <c r="B1246" s="6">
        <f t="shared" si="780"/>
        <v>5.4082456292540049E-2</v>
      </c>
      <c r="C1246" s="10">
        <f t="shared" si="781"/>
        <v>4.5417889419790444E-5</v>
      </c>
      <c r="D1246" s="6">
        <f t="shared" si="782"/>
        <v>1.7177564431559385E-2</v>
      </c>
      <c r="E1246" s="6">
        <f t="shared" si="783"/>
        <v>1.4215479699318761E-2</v>
      </c>
      <c r="F1246" s="10">
        <f t="shared" si="776"/>
        <v>3.8415151039632953E-5</v>
      </c>
      <c r="G1246" s="10">
        <f t="shared" si="784"/>
        <v>3.9094832962634979E-5</v>
      </c>
      <c r="H1246" s="10">
        <f t="shared" si="785"/>
        <v>3.8754992001133963E-5</v>
      </c>
      <c r="I1246" s="6">
        <f t="shared" si="786"/>
        <v>1.7081632613453045E-2</v>
      </c>
      <c r="J1246" s="6">
        <f t="shared" si="787"/>
        <v>1.7120387605454177E-2</v>
      </c>
    </row>
    <row r="1247" spans="1:10" x14ac:dyDescent="0.25">
      <c r="A1247" s="11">
        <f t="shared" si="779"/>
        <v>1.7103558129086989E-2</v>
      </c>
      <c r="B1247" s="6">
        <f t="shared" si="780"/>
        <v>5.4172854535275358E-2</v>
      </c>
      <c r="C1247" s="10">
        <f t="shared" si="781"/>
        <v>4.556984733695813E-5</v>
      </c>
      <c r="D1247" s="6">
        <f t="shared" si="782"/>
        <v>1.7149127976423949E-2</v>
      </c>
      <c r="E1247" s="6">
        <f t="shared" si="783"/>
        <v>1.4195791186095739E-2</v>
      </c>
      <c r="F1247" s="10">
        <f t="shared" si="776"/>
        <v>3.8614954332611451E-5</v>
      </c>
      <c r="G1247" s="10">
        <f t="shared" si="784"/>
        <v>3.9094832962634979E-5</v>
      </c>
      <c r="H1247" s="10">
        <f t="shared" si="785"/>
        <v>3.8854893647623218E-5</v>
      </c>
      <c r="I1247" s="6">
        <f t="shared" si="786"/>
        <v>1.7081632613453045E-2</v>
      </c>
      <c r="J1247" s="6">
        <f t="shared" si="787"/>
        <v>1.7120487507100667E-2</v>
      </c>
    </row>
    <row r="1248" spans="1:10" x14ac:dyDescent="0.25">
      <c r="A1248" s="11">
        <f t="shared" si="779"/>
        <v>1.7089237894425346E-2</v>
      </c>
      <c r="B1248" s="6">
        <f t="shared" si="780"/>
        <v>5.4218249654357245E-2</v>
      </c>
      <c r="C1248" s="10">
        <f t="shared" si="781"/>
        <v>4.5646251484195796E-5</v>
      </c>
      <c r="D1248" s="6">
        <f t="shared" si="782"/>
        <v>1.7134884145909541E-2</v>
      </c>
      <c r="E1248" s="6">
        <f t="shared" si="783"/>
        <v>1.4185924797264998E-2</v>
      </c>
      <c r="F1248" s="10">
        <f t="shared" si="776"/>
        <v>3.8715562082223814E-5</v>
      </c>
      <c r="G1248" s="10">
        <f t="shared" si="784"/>
        <v>3.9094832962634979E-5</v>
      </c>
      <c r="H1248" s="10">
        <f t="shared" si="785"/>
        <v>3.8905197522429396E-5</v>
      </c>
      <c r="I1248" s="6">
        <f t="shared" si="786"/>
        <v>1.7081632613453045E-2</v>
      </c>
      <c r="J1248" s="6">
        <f t="shared" si="787"/>
        <v>1.7120537810975472E-2</v>
      </c>
    </row>
    <row r="1249" spans="1:10" x14ac:dyDescent="0.25">
      <c r="A1249" s="11">
        <f t="shared" si="779"/>
        <v>1.7082064726958314E-2</v>
      </c>
      <c r="B1249" s="6">
        <f t="shared" si="780"/>
        <v>5.4241017193923255E-2</v>
      </c>
      <c r="C1249" s="10">
        <f t="shared" si="781"/>
        <v>4.5684595438376982E-5</v>
      </c>
      <c r="D1249" s="6">
        <f t="shared" si="782"/>
        <v>1.712774932239669E-2</v>
      </c>
      <c r="E1249" s="6">
        <f t="shared" si="783"/>
        <v>1.4180981555439514E-2</v>
      </c>
      <c r="F1249" s="10">
        <f t="shared" si="776"/>
        <v>3.8766089837152089E-5</v>
      </c>
      <c r="G1249" s="10">
        <f t="shared" si="784"/>
        <v>3.9094832962634979E-5</v>
      </c>
      <c r="H1249" s="10">
        <f t="shared" si="785"/>
        <v>3.8930461399893534E-5</v>
      </c>
      <c r="I1249" s="6">
        <f t="shared" si="786"/>
        <v>1.7081632613453045E-2</v>
      </c>
      <c r="J1249" s="6">
        <f t="shared" si="787"/>
        <v>1.7120563074852938E-2</v>
      </c>
    </row>
    <row r="1250" spans="1:10" x14ac:dyDescent="0.25">
      <c r="A1250" s="11">
        <f t="shared" si="779"/>
        <v>1.7078471603186436E-2</v>
      </c>
      <c r="B1250" s="6">
        <f t="shared" si="780"/>
        <v>5.4252428911131835E-2</v>
      </c>
      <c r="C1250" s="10">
        <f t="shared" si="781"/>
        <v>4.5703820539711385E-5</v>
      </c>
      <c r="D1250" s="6">
        <f t="shared" si="782"/>
        <v>1.7124175423726146E-2</v>
      </c>
      <c r="E1250" s="6">
        <f t="shared" si="783"/>
        <v>1.4178505162539063E-2</v>
      </c>
      <c r="F1250" s="10">
        <f t="shared" si="776"/>
        <v>3.8791433036630522E-5</v>
      </c>
      <c r="G1250" s="10">
        <f t="shared" si="784"/>
        <v>3.9094832962634979E-5</v>
      </c>
      <c r="H1250" s="10">
        <f t="shared" si="785"/>
        <v>3.8943132999632747E-5</v>
      </c>
      <c r="I1250" s="6">
        <f t="shared" si="786"/>
        <v>1.7081632613453045E-2</v>
      </c>
      <c r="J1250" s="6">
        <f t="shared" si="787"/>
        <v>1.7120575746452676E-2</v>
      </c>
    </row>
    <row r="1251" spans="1:10" x14ac:dyDescent="0.25">
      <c r="A1251" s="11">
        <f t="shared" si="779"/>
        <v>1.7076671764549703E-2</v>
      </c>
      <c r="B1251" s="6">
        <f t="shared" si="780"/>
        <v>5.4258146981903302E-2</v>
      </c>
      <c r="C1251" s="10">
        <f t="shared" si="781"/>
        <v>4.5713455184935128E-5</v>
      </c>
      <c r="D1251" s="6">
        <f t="shared" si="782"/>
        <v>1.7122385219734637E-2</v>
      </c>
      <c r="E1251" s="6">
        <f t="shared" si="783"/>
        <v>1.4177264641227554E-2</v>
      </c>
      <c r="F1251" s="10">
        <f t="shared" si="776"/>
        <v>3.8804136102615685E-5</v>
      </c>
      <c r="G1251" s="10">
        <f t="shared" si="784"/>
        <v>3.9094832962634979E-5</v>
      </c>
      <c r="H1251" s="10">
        <f t="shared" si="785"/>
        <v>3.8949484532625335E-5</v>
      </c>
      <c r="I1251" s="6">
        <f t="shared" si="786"/>
        <v>1.7081632613453045E-2</v>
      </c>
      <c r="J1251" s="6">
        <f t="shared" si="787"/>
        <v>1.712058209798567E-2</v>
      </c>
    </row>
    <row r="1252" spans="1:10" x14ac:dyDescent="0.25">
      <c r="A1252" s="11">
        <f t="shared" ref="A1252:A1264" si="788">A1251+(J1251-D1251)/2</f>
        <v>1.707577020367522E-2</v>
      </c>
      <c r="B1252" s="6">
        <f t="shared" ref="B1252:B1264" si="789">$D$13/A1252/0.167</f>
        <v>5.4261011685624271E-2</v>
      </c>
      <c r="C1252" s="10">
        <f t="shared" ref="C1252:C1264" si="790">B1252^2/2/32.2</f>
        <v>4.5718282440177845E-5</v>
      </c>
      <c r="D1252" s="6">
        <f t="shared" ref="D1252:D1264" si="791">A1252+C1252</f>
        <v>1.7121488486115399E-2</v>
      </c>
      <c r="E1252" s="6">
        <f t="shared" ref="E1252:E1264" si="792">A1252*0.167/(0.167+2*A1252)</f>
        <v>1.4176643232454992E-2</v>
      </c>
      <c r="F1252" s="10">
        <f t="shared" si="776"/>
        <v>3.8810501319125863E-5</v>
      </c>
      <c r="G1252" s="10">
        <f t="shared" ref="G1252:G1264" si="793">G1251</f>
        <v>3.9094832962634979E-5</v>
      </c>
      <c r="H1252" s="10">
        <f t="shared" si="777"/>
        <v>3.8952667140880424E-5</v>
      </c>
      <c r="I1252" s="6">
        <f t="shared" ref="I1252:I1264" si="794">I1251</f>
        <v>1.7081632613453045E-2</v>
      </c>
      <c r="J1252" s="6">
        <f t="shared" si="778"/>
        <v>1.7120585280593924E-2</v>
      </c>
    </row>
    <row r="1253" spans="1:10" x14ac:dyDescent="0.25">
      <c r="A1253" s="11">
        <f t="shared" si="788"/>
        <v>1.7075318600914484E-2</v>
      </c>
      <c r="B1253" s="6">
        <f t="shared" si="789"/>
        <v>5.426244676412853E-2</v>
      </c>
      <c r="C1253" s="10">
        <f t="shared" si="790"/>
        <v>4.5720700758227991E-5</v>
      </c>
      <c r="D1253" s="6">
        <f t="shared" si="791"/>
        <v>1.7121039301672712E-2</v>
      </c>
      <c r="E1253" s="6">
        <f t="shared" si="792"/>
        <v>1.4176331957087089E-2</v>
      </c>
      <c r="F1253" s="10">
        <f t="shared" si="776"/>
        <v>3.881369025964581E-5</v>
      </c>
      <c r="G1253" s="10">
        <f t="shared" si="793"/>
        <v>3.9094832962634979E-5</v>
      </c>
      <c r="H1253" s="10">
        <f t="shared" si="777"/>
        <v>3.8954261611140391E-5</v>
      </c>
      <c r="I1253" s="6">
        <f t="shared" si="794"/>
        <v>1.7081632613453045E-2</v>
      </c>
      <c r="J1253" s="6">
        <f t="shared" si="778"/>
        <v>1.7120586875064184E-2</v>
      </c>
    </row>
    <row r="1254" spans="1:10" x14ac:dyDescent="0.25">
      <c r="A1254" s="11">
        <f t="shared" si="788"/>
        <v>1.7075092387610222E-2</v>
      </c>
      <c r="B1254" s="6">
        <f t="shared" si="789"/>
        <v>5.4263165640905373E-2</v>
      </c>
      <c r="C1254" s="10">
        <f t="shared" si="790"/>
        <v>4.5721912195222568E-5</v>
      </c>
      <c r="D1254" s="6">
        <f t="shared" si="791"/>
        <v>1.7120814299805446E-2</v>
      </c>
      <c r="E1254" s="6">
        <f t="shared" si="792"/>
        <v>1.4176176034426325E-2</v>
      </c>
      <c r="F1254" s="10">
        <f t="shared" si="776"/>
        <v>3.8815287770780851E-5</v>
      </c>
      <c r="G1254" s="10">
        <f t="shared" si="793"/>
        <v>3.9094832962634979E-5</v>
      </c>
      <c r="H1254" s="10">
        <f t="shared" si="777"/>
        <v>3.8955060366707912E-5</v>
      </c>
      <c r="I1254" s="6">
        <f t="shared" si="794"/>
        <v>1.7081632613453045E-2</v>
      </c>
      <c r="J1254" s="6">
        <f t="shared" si="778"/>
        <v>1.7120587673819753E-2</v>
      </c>
    </row>
    <row r="1255" spans="1:10" x14ac:dyDescent="0.25">
      <c r="A1255" s="11">
        <f t="shared" si="788"/>
        <v>1.7074979074617375E-2</v>
      </c>
      <c r="B1255" s="6">
        <f t="shared" si="789"/>
        <v>5.4263525742178305E-2</v>
      </c>
      <c r="C1255" s="10">
        <f t="shared" si="790"/>
        <v>4.5722519036833031E-5</v>
      </c>
      <c r="D1255" s="6">
        <f t="shared" si="791"/>
        <v>1.7120701593654208E-2</v>
      </c>
      <c r="E1255" s="6">
        <f t="shared" si="792"/>
        <v>1.4176097930607251E-2</v>
      </c>
      <c r="F1255" s="10">
        <f t="shared" si="776"/>
        <v>3.8816088016673732E-5</v>
      </c>
      <c r="G1255" s="10">
        <f t="shared" si="793"/>
        <v>3.9094832962634979E-5</v>
      </c>
      <c r="H1255" s="10">
        <f t="shared" si="777"/>
        <v>3.8955460489654352E-5</v>
      </c>
      <c r="I1255" s="6">
        <f t="shared" si="794"/>
        <v>1.7081632613453045E-2</v>
      </c>
      <c r="J1255" s="6">
        <f t="shared" si="778"/>
        <v>1.7120588073942698E-2</v>
      </c>
    </row>
    <row r="1256" spans="1:10" x14ac:dyDescent="0.25">
      <c r="A1256" s="11">
        <f t="shared" si="788"/>
        <v>1.7074922314761619E-2</v>
      </c>
      <c r="B1256" s="6">
        <f t="shared" si="789"/>
        <v>5.4263706123080603E-2</v>
      </c>
      <c r="C1256" s="10">
        <f t="shared" si="790"/>
        <v>4.5722823015715143E-5</v>
      </c>
      <c r="D1256" s="6">
        <f t="shared" si="791"/>
        <v>1.7120645137777335E-2</v>
      </c>
      <c r="E1256" s="6">
        <f t="shared" si="792"/>
        <v>1.4176058807388547E-2</v>
      </c>
      <c r="F1256" s="10">
        <f t="shared" si="776"/>
        <v>3.8816488877889792E-5</v>
      </c>
      <c r="G1256" s="10">
        <f t="shared" si="793"/>
        <v>3.9094832962634979E-5</v>
      </c>
      <c r="H1256" s="10">
        <f t="shared" si="777"/>
        <v>3.8955660920262389E-5</v>
      </c>
      <c r="I1256" s="6">
        <f t="shared" si="794"/>
        <v>1.7081632613453045E-2</v>
      </c>
      <c r="J1256" s="6">
        <f t="shared" si="778"/>
        <v>1.7120588274373308E-2</v>
      </c>
    </row>
    <row r="1257" spans="1:10" x14ac:dyDescent="0.25">
      <c r="A1257" s="11">
        <f t="shared" si="788"/>
        <v>1.7074893883059605E-2</v>
      </c>
      <c r="B1257" s="6">
        <f t="shared" si="789"/>
        <v>5.4263796478519026E-2</v>
      </c>
      <c r="C1257" s="10">
        <f t="shared" si="790"/>
        <v>4.5722975283573506E-5</v>
      </c>
      <c r="D1257" s="6">
        <f t="shared" si="791"/>
        <v>1.7120616858343179E-2</v>
      </c>
      <c r="E1257" s="6">
        <f t="shared" si="792"/>
        <v>1.4176039210075913E-2</v>
      </c>
      <c r="F1257" s="10">
        <f t="shared" si="776"/>
        <v>3.8816689676235266E-5</v>
      </c>
      <c r="G1257" s="10">
        <f t="shared" si="793"/>
        <v>3.9094832962634979E-5</v>
      </c>
      <c r="H1257" s="10">
        <f t="shared" si="777"/>
        <v>3.8955761319435122E-5</v>
      </c>
      <c r="I1257" s="6">
        <f t="shared" si="794"/>
        <v>1.7081632613453045E-2</v>
      </c>
      <c r="J1257" s="6">
        <f t="shared" si="778"/>
        <v>1.7120588374772479E-2</v>
      </c>
    </row>
    <row r="1258" spans="1:10" x14ac:dyDescent="0.25">
      <c r="A1258" s="11">
        <f t="shared" si="788"/>
        <v>1.7074879641274257E-2</v>
      </c>
      <c r="B1258" s="6">
        <f t="shared" si="789"/>
        <v>5.4263841738770212E-2</v>
      </c>
      <c r="C1258" s="10">
        <f t="shared" si="790"/>
        <v>4.5723051556681676E-5</v>
      </c>
      <c r="D1258" s="6">
        <f t="shared" si="791"/>
        <v>1.7120602692830937E-2</v>
      </c>
      <c r="E1258" s="6">
        <f t="shared" si="792"/>
        <v>1.4176029393539491E-2</v>
      </c>
      <c r="F1258" s="10">
        <f t="shared" si="776"/>
        <v>3.8816790259092569E-5</v>
      </c>
      <c r="G1258" s="10">
        <f t="shared" si="793"/>
        <v>3.9094832962634979E-5</v>
      </c>
      <c r="H1258" s="10">
        <f t="shared" si="777"/>
        <v>3.8955811610863771E-5</v>
      </c>
      <c r="I1258" s="6">
        <f t="shared" si="794"/>
        <v>1.7081632613453045E-2</v>
      </c>
      <c r="J1258" s="6">
        <f t="shared" si="778"/>
        <v>1.7120588425063907E-2</v>
      </c>
    </row>
    <row r="1259" spans="1:10" x14ac:dyDescent="0.25">
      <c r="A1259" s="11">
        <f t="shared" si="788"/>
        <v>1.7074872507390742E-2</v>
      </c>
      <c r="B1259" s="6">
        <f t="shared" si="789"/>
        <v>5.4263864410208959E-2</v>
      </c>
      <c r="C1259" s="10">
        <f t="shared" si="790"/>
        <v>4.5723089762881091E-5</v>
      </c>
      <c r="D1259" s="6">
        <f t="shared" si="791"/>
        <v>1.7120595597153624E-2</v>
      </c>
      <c r="E1259" s="6">
        <f t="shared" si="792"/>
        <v>1.4176024476315946E-2</v>
      </c>
      <c r="F1259" s="10">
        <f t="shared" si="776"/>
        <v>3.881684064240067E-5</v>
      </c>
      <c r="G1259" s="10">
        <f t="shared" si="793"/>
        <v>3.9094832962634979E-5</v>
      </c>
      <c r="H1259" s="10">
        <f t="shared" si="777"/>
        <v>3.8955836802517824E-5</v>
      </c>
      <c r="I1259" s="6">
        <f t="shared" si="794"/>
        <v>1.7081632613453045E-2</v>
      </c>
      <c r="J1259" s="6">
        <f t="shared" si="778"/>
        <v>1.7120588450255561E-2</v>
      </c>
    </row>
    <row r="1260" spans="1:10" x14ac:dyDescent="0.25">
      <c r="A1260" s="11">
        <f t="shared" si="788"/>
        <v>1.7074868933941709E-2</v>
      </c>
      <c r="B1260" s="6">
        <f t="shared" si="789"/>
        <v>5.4263875766615531E-2</v>
      </c>
      <c r="C1260" s="10">
        <f t="shared" si="790"/>
        <v>4.5723108900849136E-5</v>
      </c>
      <c r="D1260" s="6">
        <f t="shared" si="791"/>
        <v>1.7120592042842556E-2</v>
      </c>
      <c r="E1260" s="6">
        <f t="shared" si="792"/>
        <v>1.4176022013218595E-2</v>
      </c>
      <c r="F1260" s="10">
        <f t="shared" si="776"/>
        <v>3.8816865880045543E-5</v>
      </c>
      <c r="G1260" s="10">
        <f t="shared" si="793"/>
        <v>3.9094832962634979E-5</v>
      </c>
      <c r="H1260" s="10">
        <f t="shared" si="777"/>
        <v>3.8955849421340261E-5</v>
      </c>
      <c r="I1260" s="6">
        <f t="shared" si="794"/>
        <v>1.7081632613453045E-2</v>
      </c>
      <c r="J1260" s="6">
        <f t="shared" si="778"/>
        <v>1.7120588462874384E-2</v>
      </c>
    </row>
    <row r="1261" spans="1:10" x14ac:dyDescent="0.25">
      <c r="A1261" s="11">
        <f t="shared" si="788"/>
        <v>1.7074867143957624E-2</v>
      </c>
      <c r="B1261" s="6">
        <f t="shared" si="789"/>
        <v>5.4263881455179491E-2</v>
      </c>
      <c r="C1261" s="10">
        <f t="shared" si="790"/>
        <v>4.5723118487294604E-5</v>
      </c>
      <c r="D1261" s="6">
        <f t="shared" si="791"/>
        <v>1.7120590262444918E-2</v>
      </c>
      <c r="E1261" s="6">
        <f t="shared" si="792"/>
        <v>1.4176020779423107E-2</v>
      </c>
      <c r="F1261" s="10">
        <f t="shared" si="776"/>
        <v>3.8816878521897132E-5</v>
      </c>
      <c r="G1261" s="10">
        <f t="shared" si="793"/>
        <v>3.9094832962634979E-5</v>
      </c>
      <c r="H1261" s="10">
        <f t="shared" si="777"/>
        <v>3.8955855742266052E-5</v>
      </c>
      <c r="I1261" s="6">
        <f t="shared" si="794"/>
        <v>1.7081632613453045E-2</v>
      </c>
      <c r="J1261" s="6">
        <f t="shared" si="778"/>
        <v>1.712058846919531E-2</v>
      </c>
    </row>
    <row r="1262" spans="1:10" x14ac:dyDescent="0.25">
      <c r="A1262" s="11">
        <f t="shared" si="788"/>
        <v>1.7074866247332822E-2</v>
      </c>
      <c r="B1262" s="6">
        <f t="shared" si="789"/>
        <v>5.4263884304650831E-2</v>
      </c>
      <c r="C1262" s="10">
        <f t="shared" si="790"/>
        <v>4.5723123289262896E-5</v>
      </c>
      <c r="D1262" s="6">
        <f t="shared" si="791"/>
        <v>1.7120589370622084E-2</v>
      </c>
      <c r="E1262" s="6">
        <f t="shared" si="792"/>
        <v>1.4176020161399922E-2</v>
      </c>
      <c r="F1262" s="10">
        <f t="shared" si="776"/>
        <v>3.8816884854356422E-5</v>
      </c>
      <c r="G1262" s="10">
        <f t="shared" si="793"/>
        <v>3.9094832962634979E-5</v>
      </c>
      <c r="H1262" s="10">
        <f t="shared" si="777"/>
        <v>3.89558589084957E-5</v>
      </c>
      <c r="I1262" s="6">
        <f t="shared" si="794"/>
        <v>1.7081632613453045E-2</v>
      </c>
      <c r="J1262" s="6">
        <f t="shared" si="778"/>
        <v>1.7120588472361541E-2</v>
      </c>
    </row>
    <row r="1263" spans="1:10" x14ac:dyDescent="0.25">
      <c r="A1263" s="11">
        <f t="shared" si="788"/>
        <v>1.7074865798202551E-2</v>
      </c>
      <c r="B1263" s="6">
        <f t="shared" si="789"/>
        <v>5.4263885731985803E-2</v>
      </c>
      <c r="C1263" s="10">
        <f t="shared" si="790"/>
        <v>4.572312569462752E-5</v>
      </c>
      <c r="D1263" s="6">
        <f t="shared" si="791"/>
        <v>1.7120588923897177E-2</v>
      </c>
      <c r="E1263" s="6">
        <f t="shared" si="792"/>
        <v>1.4176019851824586E-2</v>
      </c>
      <c r="F1263" s="10">
        <f t="shared" si="776"/>
        <v>3.8816888026362889E-5</v>
      </c>
      <c r="G1263" s="10">
        <f t="shared" si="793"/>
        <v>3.9094832962634979E-5</v>
      </c>
      <c r="H1263" s="10">
        <f t="shared" si="777"/>
        <v>3.8955860494498934E-5</v>
      </c>
      <c r="I1263" s="6">
        <f t="shared" si="794"/>
        <v>1.7081632613453045E-2</v>
      </c>
      <c r="J1263" s="6">
        <f t="shared" si="778"/>
        <v>1.7120588473947543E-2</v>
      </c>
    </row>
    <row r="1264" spans="1:10" x14ac:dyDescent="0.25">
      <c r="A1264" s="25">
        <f t="shared" si="788"/>
        <v>1.7074865573227734E-2</v>
      </c>
      <c r="B1264" s="6">
        <f t="shared" si="789"/>
        <v>5.4263886446955283E-2</v>
      </c>
      <c r="C1264" s="10">
        <f t="shared" si="790"/>
        <v>4.5723126899503989E-5</v>
      </c>
      <c r="D1264" s="6">
        <f t="shared" si="791"/>
        <v>1.7120588700127237E-2</v>
      </c>
      <c r="E1264" s="6">
        <f t="shared" si="792"/>
        <v>1.4176019696754534E-2</v>
      </c>
      <c r="F1264" s="10">
        <f t="shared" si="776"/>
        <v>3.8816889615259587E-5</v>
      </c>
      <c r="G1264" s="10">
        <f t="shared" si="793"/>
        <v>3.9094832962634979E-5</v>
      </c>
      <c r="H1264" s="10">
        <f t="shared" si="777"/>
        <v>3.8955861288947283E-5</v>
      </c>
      <c r="I1264" s="6">
        <f t="shared" si="794"/>
        <v>1.7081632613453045E-2</v>
      </c>
      <c r="J1264" s="6">
        <f t="shared" si="778"/>
        <v>1.7120588474741991E-2</v>
      </c>
    </row>
    <row r="1266" spans="1:10" x14ac:dyDescent="0.25">
      <c r="A1266" s="8" t="s">
        <v>82</v>
      </c>
      <c r="B1266">
        <f>B1233+1</f>
        <v>39</v>
      </c>
      <c r="C1266" t="s">
        <v>83</v>
      </c>
      <c r="D1266">
        <f>D$12/100</f>
        <v>1</v>
      </c>
      <c r="E1266" t="s">
        <v>15</v>
      </c>
    </row>
    <row r="1267" spans="1:10" x14ac:dyDescent="0.25">
      <c r="A1267" s="4" t="s">
        <v>89</v>
      </c>
      <c r="B1267" s="4" t="s">
        <v>86</v>
      </c>
      <c r="C1267" s="4" t="s">
        <v>88</v>
      </c>
      <c r="D1267" s="4" t="s">
        <v>91</v>
      </c>
      <c r="E1267" s="4" t="s">
        <v>93</v>
      </c>
      <c r="F1267" s="4" t="s">
        <v>95</v>
      </c>
      <c r="G1267" s="4" t="s">
        <v>95</v>
      </c>
      <c r="H1267" s="4" t="s">
        <v>97</v>
      </c>
      <c r="I1267" s="4" t="s">
        <v>99</v>
      </c>
      <c r="J1267" s="4" t="s">
        <v>99</v>
      </c>
    </row>
    <row r="1268" spans="1:10" x14ac:dyDescent="0.25">
      <c r="A1268" s="4" t="s">
        <v>84</v>
      </c>
      <c r="B1268" s="4" t="s">
        <v>85</v>
      </c>
      <c r="C1268" s="4" t="s">
        <v>87</v>
      </c>
      <c r="D1268" s="4" t="s">
        <v>90</v>
      </c>
      <c r="E1268" s="4" t="s">
        <v>92</v>
      </c>
      <c r="F1268" s="4" t="s">
        <v>94</v>
      </c>
      <c r="G1268" s="4" t="s">
        <v>28</v>
      </c>
      <c r="H1268" s="4" t="s">
        <v>96</v>
      </c>
      <c r="I1268" s="4" t="s">
        <v>32</v>
      </c>
      <c r="J1268" s="4" t="s">
        <v>98</v>
      </c>
    </row>
    <row r="1269" spans="1:10" x14ac:dyDescent="0.25">
      <c r="A1269" s="4" t="s">
        <v>0</v>
      </c>
      <c r="B1269" s="4" t="s">
        <v>22</v>
      </c>
      <c r="C1269" s="4" t="s">
        <v>0</v>
      </c>
      <c r="D1269" s="4" t="s">
        <v>0</v>
      </c>
      <c r="E1269" s="4" t="s">
        <v>0</v>
      </c>
      <c r="F1269" s="4" t="s">
        <v>20</v>
      </c>
      <c r="G1269" s="4" t="s">
        <v>20</v>
      </c>
      <c r="H1269" s="4" t="s">
        <v>0</v>
      </c>
      <c r="I1269" s="4" t="s">
        <v>0</v>
      </c>
      <c r="J1269" s="4" t="s">
        <v>0</v>
      </c>
    </row>
    <row r="1270" spans="1:10" x14ac:dyDescent="0.25">
      <c r="A1270" s="11">
        <f>A$27</f>
        <v>4.5999999999999999E-2</v>
      </c>
      <c r="B1270" s="6">
        <f>$D$13/A1270/0.167</f>
        <v>2.0142360142666429E-2</v>
      </c>
      <c r="C1270" s="10">
        <f>B1270^2/2/32.2</f>
        <v>6.2999172688956077E-6</v>
      </c>
      <c r="D1270" s="6">
        <f>A1270+C1270</f>
        <v>4.6006299917268893E-2</v>
      </c>
      <c r="E1270" s="6">
        <f>A1270*0.167/(0.167+2*A1270)</f>
        <v>2.966023166023166E-2</v>
      </c>
      <c r="F1270" s="10">
        <f t="shared" ref="F1270:F1297" si="795">$D$15^2*B1270^2/($D$14^2*E1270^1.333)</f>
        <v>1.9990924920768716E-6</v>
      </c>
      <c r="G1270" s="10">
        <f>F1264</f>
        <v>3.8816889615259587E-5</v>
      </c>
      <c r="H1270" s="10">
        <f>((G1270+F1270)/2)*D$23</f>
        <v>2.0407991053668228E-5</v>
      </c>
      <c r="I1270" s="6">
        <f>D1264</f>
        <v>1.7120588700127237E-2</v>
      </c>
      <c r="J1270" s="6">
        <f>H1270+I1270</f>
        <v>1.7140996691180906E-2</v>
      </c>
    </row>
    <row r="1271" spans="1:10" x14ac:dyDescent="0.25">
      <c r="A1271" s="11">
        <f>A1270+(J1270-D1270)/2</f>
        <v>3.1567348386956004E-2</v>
      </c>
      <c r="B1271" s="6">
        <f>$D$13/A1271/0.167</f>
        <v>2.9351485440111166E-2</v>
      </c>
      <c r="C1271" s="10">
        <f>B1271^2/2/32.2</f>
        <v>1.3377479775482263E-5</v>
      </c>
      <c r="D1271" s="6">
        <f>A1271+C1271</f>
        <v>3.1580725866731489E-2</v>
      </c>
      <c r="E1271" s="6">
        <f>A1271*0.167/(0.167+2*A1271)</f>
        <v>2.2907224571185377E-2</v>
      </c>
      <c r="F1271" s="10">
        <f t="shared" si="795"/>
        <v>5.9901500022451724E-6</v>
      </c>
      <c r="G1271" s="10">
        <f>G1270</f>
        <v>3.8816889615259587E-5</v>
      </c>
      <c r="H1271" s="10">
        <f t="shared" ref="H1271:H1297" si="796">((G1271+F1271)/2)*D$23</f>
        <v>2.2403519808752379E-5</v>
      </c>
      <c r="I1271" s="6">
        <f>I1270</f>
        <v>1.7120588700127237E-2</v>
      </c>
      <c r="J1271" s="6">
        <f t="shared" ref="J1271:J1297" si="797">H1271+I1271</f>
        <v>1.7142992219935989E-2</v>
      </c>
    </row>
    <row r="1272" spans="1:10" x14ac:dyDescent="0.25">
      <c r="A1272" s="11">
        <f t="shared" ref="A1272:A1284" si="798">A1271+(J1271-D1271)/2</f>
        <v>2.4348481563558254E-2</v>
      </c>
      <c r="B1272" s="6">
        <f t="shared" ref="B1272:B1284" si="799">$D$13/A1272/0.167</f>
        <v>3.8053648813542326E-2</v>
      </c>
      <c r="C1272" s="10">
        <f t="shared" ref="C1272:C1284" si="800">B1272^2/2/32.2</f>
        <v>2.2485717205348E-5</v>
      </c>
      <c r="D1272" s="6">
        <f t="shared" ref="D1272:D1284" si="801">A1272+C1272</f>
        <v>2.43709672807636E-2</v>
      </c>
      <c r="E1272" s="6">
        <f t="shared" ref="E1272:E1284" si="802">A1272*0.167/(0.167+2*A1272)</f>
        <v>1.8851431017681507E-2</v>
      </c>
      <c r="F1272" s="10">
        <f t="shared" si="795"/>
        <v>1.3055077776616313E-5</v>
      </c>
      <c r="G1272" s="10">
        <f t="shared" ref="G1272:G1284" si="803">G1271</f>
        <v>3.8816889615259587E-5</v>
      </c>
      <c r="H1272" s="10">
        <f t="shared" ref="H1272:H1284" si="804">((G1272+F1272)/2)*D$23</f>
        <v>2.593598369593795E-5</v>
      </c>
      <c r="I1272" s="6">
        <f t="shared" ref="I1272:I1284" si="805">I1271</f>
        <v>1.7120588700127237E-2</v>
      </c>
      <c r="J1272" s="6">
        <f t="shared" ref="J1272:J1284" si="806">H1272+I1272</f>
        <v>1.7146524683823175E-2</v>
      </c>
    </row>
    <row r="1273" spans="1:10" x14ac:dyDescent="0.25">
      <c r="A1273" s="11">
        <f t="shared" si="798"/>
        <v>2.0736260265088041E-2</v>
      </c>
      <c r="B1273" s="6">
        <f t="shared" si="799"/>
        <v>4.468252976755941E-2</v>
      </c>
      <c r="C1273" s="10">
        <f t="shared" si="800"/>
        <v>3.1001994820323487E-5</v>
      </c>
      <c r="D1273" s="6">
        <f t="shared" si="801"/>
        <v>2.0767262259908364E-2</v>
      </c>
      <c r="E1273" s="6">
        <f t="shared" si="802"/>
        <v>1.6611088384516585E-2</v>
      </c>
      <c r="F1273" s="10">
        <f t="shared" si="795"/>
        <v>2.1306184754177003E-5</v>
      </c>
      <c r="G1273" s="10">
        <f t="shared" si="803"/>
        <v>3.8816889615259587E-5</v>
      </c>
      <c r="H1273" s="10">
        <f t="shared" si="804"/>
        <v>3.0061537184718294E-5</v>
      </c>
      <c r="I1273" s="6">
        <f t="shared" si="805"/>
        <v>1.7120588700127237E-2</v>
      </c>
      <c r="J1273" s="6">
        <f t="shared" si="806"/>
        <v>1.7150650237311955E-2</v>
      </c>
    </row>
    <row r="1274" spans="1:10" x14ac:dyDescent="0.25">
      <c r="A1274" s="11">
        <f t="shared" si="798"/>
        <v>1.8927954253789837E-2</v>
      </c>
      <c r="B1274" s="6">
        <f t="shared" si="799"/>
        <v>4.8951331672683979E-2</v>
      </c>
      <c r="C1274" s="10">
        <f t="shared" si="800"/>
        <v>3.7208584977160143E-5</v>
      </c>
      <c r="D1274" s="6">
        <f t="shared" si="801"/>
        <v>1.8965162838766998E-2</v>
      </c>
      <c r="E1274" s="6">
        <f t="shared" si="802"/>
        <v>1.543020351920163E-2</v>
      </c>
      <c r="F1274" s="10">
        <f t="shared" si="795"/>
        <v>2.8213076153286123E-5</v>
      </c>
      <c r="G1274" s="10">
        <f t="shared" si="803"/>
        <v>3.8816889615259587E-5</v>
      </c>
      <c r="H1274" s="10">
        <f t="shared" si="804"/>
        <v>3.3514982884272857E-5</v>
      </c>
      <c r="I1274" s="6">
        <f t="shared" si="805"/>
        <v>1.7120588700127237E-2</v>
      </c>
      <c r="J1274" s="6">
        <f t="shared" si="806"/>
        <v>1.7154103683011509E-2</v>
      </c>
    </row>
    <row r="1275" spans="1:10" x14ac:dyDescent="0.25">
      <c r="A1275" s="11">
        <f t="shared" si="798"/>
        <v>1.8022424675912092E-2</v>
      </c>
      <c r="B1275" s="6">
        <f t="shared" si="799"/>
        <v>5.1410871912314672E-2</v>
      </c>
      <c r="C1275" s="10">
        <f t="shared" si="800"/>
        <v>4.1041579981124618E-5</v>
      </c>
      <c r="D1275" s="6">
        <f t="shared" si="801"/>
        <v>1.8063466255893217E-2</v>
      </c>
      <c r="E1275" s="6">
        <f t="shared" si="802"/>
        <v>1.4823054760981452E-2</v>
      </c>
      <c r="F1275" s="10">
        <f t="shared" si="795"/>
        <v>3.2829993895960304E-5</v>
      </c>
      <c r="G1275" s="10">
        <f t="shared" si="803"/>
        <v>3.8816889615259587E-5</v>
      </c>
      <c r="H1275" s="10">
        <f t="shared" si="804"/>
        <v>3.5823441755609942E-5</v>
      </c>
      <c r="I1275" s="6">
        <f t="shared" si="805"/>
        <v>1.7120588700127237E-2</v>
      </c>
      <c r="J1275" s="6">
        <f t="shared" si="806"/>
        <v>1.7156412141882845E-2</v>
      </c>
    </row>
    <row r="1276" spans="1:10" x14ac:dyDescent="0.25">
      <c r="A1276" s="11">
        <f t="shared" si="798"/>
        <v>1.7568897618906905E-2</v>
      </c>
      <c r="B1276" s="6">
        <f t="shared" si="799"/>
        <v>5.2738002500825283E-2</v>
      </c>
      <c r="C1276" s="10">
        <f t="shared" si="800"/>
        <v>4.3187840182873508E-5</v>
      </c>
      <c r="D1276" s="6">
        <f t="shared" si="801"/>
        <v>1.761208545908978E-2</v>
      </c>
      <c r="E1276" s="6">
        <f t="shared" si="802"/>
        <v>1.4514880301853566E-2</v>
      </c>
      <c r="F1276" s="10">
        <f t="shared" si="795"/>
        <v>3.552800710768225E-5</v>
      </c>
      <c r="G1276" s="10">
        <f t="shared" si="803"/>
        <v>3.8816889615259587E-5</v>
      </c>
      <c r="H1276" s="10">
        <f t="shared" si="804"/>
        <v>3.7172448361470919E-5</v>
      </c>
      <c r="I1276" s="6">
        <f t="shared" si="805"/>
        <v>1.7120588700127237E-2</v>
      </c>
      <c r="J1276" s="6">
        <f t="shared" si="806"/>
        <v>1.7157761148488708E-2</v>
      </c>
    </row>
    <row r="1277" spans="1:10" x14ac:dyDescent="0.25">
      <c r="A1277" s="11">
        <f t="shared" si="798"/>
        <v>1.7341735463606369E-2</v>
      </c>
      <c r="B1277" s="6">
        <f t="shared" si="799"/>
        <v>5.3428825996517174E-2</v>
      </c>
      <c r="C1277" s="10">
        <f t="shared" si="800"/>
        <v>4.4326699493262563E-5</v>
      </c>
      <c r="D1277" s="6">
        <f t="shared" si="801"/>
        <v>1.7386062163099632E-2</v>
      </c>
      <c r="E1277" s="6">
        <f t="shared" si="802"/>
        <v>1.4359480274253366E-2</v>
      </c>
      <c r="F1277" s="10">
        <f t="shared" si="795"/>
        <v>3.6991861116688994E-5</v>
      </c>
      <c r="G1277" s="10">
        <f t="shared" si="803"/>
        <v>3.8816889615259587E-5</v>
      </c>
      <c r="H1277" s="10">
        <f t="shared" si="804"/>
        <v>3.7904375365974287E-5</v>
      </c>
      <c r="I1277" s="6">
        <f t="shared" si="805"/>
        <v>1.7120588700127237E-2</v>
      </c>
      <c r="J1277" s="6">
        <f t="shared" si="806"/>
        <v>1.7158493075493209E-2</v>
      </c>
    </row>
    <row r="1278" spans="1:10" x14ac:dyDescent="0.25">
      <c r="A1278" s="11">
        <f t="shared" si="798"/>
        <v>1.7227950919803156E-2</v>
      </c>
      <c r="B1278" s="6">
        <f t="shared" si="799"/>
        <v>5.3781704561138968E-2</v>
      </c>
      <c r="C1278" s="10">
        <f t="shared" si="800"/>
        <v>4.4914157538845281E-5</v>
      </c>
      <c r="D1278" s="6">
        <f t="shared" si="801"/>
        <v>1.7272865077342003E-2</v>
      </c>
      <c r="E1278" s="6">
        <f t="shared" si="802"/>
        <v>1.4281377598447177E-2</v>
      </c>
      <c r="F1278" s="10">
        <f t="shared" si="795"/>
        <v>3.7755603269639274E-5</v>
      </c>
      <c r="G1278" s="10">
        <f t="shared" si="803"/>
        <v>3.8816889615259587E-5</v>
      </c>
      <c r="H1278" s="10">
        <f t="shared" si="804"/>
        <v>3.8286246442449434E-5</v>
      </c>
      <c r="I1278" s="6">
        <f t="shared" si="805"/>
        <v>1.7120588700127237E-2</v>
      </c>
      <c r="J1278" s="6">
        <f t="shared" si="806"/>
        <v>1.7158874946569685E-2</v>
      </c>
    </row>
    <row r="1279" spans="1:10" x14ac:dyDescent="0.25">
      <c r="A1279" s="11">
        <f t="shared" si="798"/>
        <v>1.7170955854416997E-2</v>
      </c>
      <c r="B1279" s="6">
        <f t="shared" si="799"/>
        <v>5.396022064341361E-2</v>
      </c>
      <c r="C1279" s="10">
        <f t="shared" si="800"/>
        <v>4.5212816954749692E-5</v>
      </c>
      <c r="D1279" s="6">
        <f t="shared" si="801"/>
        <v>1.7216168671371747E-2</v>
      </c>
      <c r="E1279" s="6">
        <f t="shared" si="802"/>
        <v>1.4242189335295873E-2</v>
      </c>
      <c r="F1279" s="10">
        <f t="shared" si="795"/>
        <v>3.814612731150661E-5</v>
      </c>
      <c r="G1279" s="10">
        <f t="shared" si="803"/>
        <v>3.8816889615259587E-5</v>
      </c>
      <c r="H1279" s="10">
        <f t="shared" si="804"/>
        <v>3.8481508463383098E-5</v>
      </c>
      <c r="I1279" s="6">
        <f t="shared" si="805"/>
        <v>1.7120588700127237E-2</v>
      </c>
      <c r="J1279" s="6">
        <f t="shared" si="806"/>
        <v>1.7159070208590619E-2</v>
      </c>
    </row>
    <row r="1280" spans="1:10" x14ac:dyDescent="0.25">
      <c r="A1280" s="11">
        <f t="shared" si="798"/>
        <v>1.7142406623026435E-2</v>
      </c>
      <c r="B1280" s="6">
        <f t="shared" si="799"/>
        <v>5.4050086836586589E-2</v>
      </c>
      <c r="C1280" s="10">
        <f t="shared" si="800"/>
        <v>4.5363538618673147E-5</v>
      </c>
      <c r="D1280" s="6">
        <f t="shared" si="801"/>
        <v>1.7187770161645109E-2</v>
      </c>
      <c r="E1280" s="6">
        <f t="shared" si="802"/>
        <v>1.4222542972210811E-2</v>
      </c>
      <c r="F1280" s="10">
        <f t="shared" si="795"/>
        <v>3.8343781945246287E-5</v>
      </c>
      <c r="G1280" s="10">
        <f t="shared" si="803"/>
        <v>3.8816889615259587E-5</v>
      </c>
      <c r="H1280" s="10">
        <f t="shared" si="804"/>
        <v>3.858033578025294E-5</v>
      </c>
      <c r="I1280" s="6">
        <f t="shared" si="805"/>
        <v>1.7120588700127237E-2</v>
      </c>
      <c r="J1280" s="6">
        <f t="shared" si="806"/>
        <v>1.7159169035907491E-2</v>
      </c>
    </row>
    <row r="1281" spans="1:10" x14ac:dyDescent="0.25">
      <c r="A1281" s="11">
        <f t="shared" si="798"/>
        <v>1.7128106060157626E-2</v>
      </c>
      <c r="B1281" s="6">
        <f t="shared" si="799"/>
        <v>5.4095214223243135E-2</v>
      </c>
      <c r="C1281" s="10">
        <f t="shared" si="800"/>
        <v>4.5439319904636116E-5</v>
      </c>
      <c r="D1281" s="6">
        <f t="shared" si="801"/>
        <v>1.7173545380062261E-2</v>
      </c>
      <c r="E1281" s="6">
        <f t="shared" si="802"/>
        <v>1.4212697744387236E-2</v>
      </c>
      <c r="F1281" s="10">
        <f t="shared" si="795"/>
        <v>3.8443305527302457E-5</v>
      </c>
      <c r="G1281" s="10">
        <f t="shared" si="803"/>
        <v>3.8816889615259587E-5</v>
      </c>
      <c r="H1281" s="10">
        <f t="shared" si="804"/>
        <v>3.8630097571281025E-5</v>
      </c>
      <c r="I1281" s="6">
        <f t="shared" si="805"/>
        <v>1.7120588700127237E-2</v>
      </c>
      <c r="J1281" s="6">
        <f t="shared" si="806"/>
        <v>1.7159218797698519E-2</v>
      </c>
    </row>
    <row r="1282" spans="1:10" x14ac:dyDescent="0.25">
      <c r="A1282" s="11">
        <f t="shared" si="798"/>
        <v>1.7120942768975755E-2</v>
      </c>
      <c r="B1282" s="6">
        <f t="shared" si="799"/>
        <v>5.4117847309297772E-2</v>
      </c>
      <c r="C1282" s="10">
        <f t="shared" si="800"/>
        <v>4.5477350891187388E-5</v>
      </c>
      <c r="D1282" s="6">
        <f t="shared" si="801"/>
        <v>1.7166420119866941E-2</v>
      </c>
      <c r="E1282" s="6">
        <f t="shared" si="802"/>
        <v>1.4207765121937027E-2</v>
      </c>
      <c r="F1282" s="10">
        <f t="shared" si="795"/>
        <v>3.8493288142265377E-5</v>
      </c>
      <c r="G1282" s="10">
        <f t="shared" si="803"/>
        <v>3.8816889615259587E-5</v>
      </c>
      <c r="H1282" s="10">
        <f t="shared" si="804"/>
        <v>3.8655088878762479E-5</v>
      </c>
      <c r="I1282" s="6">
        <f t="shared" si="805"/>
        <v>1.7120588700127237E-2</v>
      </c>
      <c r="J1282" s="6">
        <f t="shared" si="806"/>
        <v>1.7159243789006001E-2</v>
      </c>
    </row>
    <row r="1283" spans="1:10" x14ac:dyDescent="0.25">
      <c r="A1283" s="11">
        <f t="shared" si="798"/>
        <v>1.7117354603545284E-2</v>
      </c>
      <c r="B1283" s="6">
        <f t="shared" si="799"/>
        <v>5.4129191573255853E-2</v>
      </c>
      <c r="C1283" s="10">
        <f t="shared" si="800"/>
        <v>4.5496418949910435E-5</v>
      </c>
      <c r="D1283" s="6">
        <f t="shared" si="801"/>
        <v>1.7162851022495196E-2</v>
      </c>
      <c r="E1283" s="6">
        <f t="shared" si="802"/>
        <v>1.4205294057151343E-2</v>
      </c>
      <c r="F1283" s="10">
        <f t="shared" si="795"/>
        <v>3.8518357715184316E-5</v>
      </c>
      <c r="G1283" s="10">
        <f t="shared" si="803"/>
        <v>3.8816889615259587E-5</v>
      </c>
      <c r="H1283" s="10">
        <f t="shared" si="804"/>
        <v>3.8667623665221952E-5</v>
      </c>
      <c r="I1283" s="6">
        <f t="shared" si="805"/>
        <v>1.7120588700127237E-2</v>
      </c>
      <c r="J1283" s="6">
        <f t="shared" si="806"/>
        <v>1.7159256323792459E-2</v>
      </c>
    </row>
    <row r="1284" spans="1:10" x14ac:dyDescent="0.25">
      <c r="A1284" s="11">
        <f t="shared" si="798"/>
        <v>1.7115557254193916E-2</v>
      </c>
      <c r="B1284" s="6">
        <f t="shared" si="799"/>
        <v>5.4134875820979693E-2</v>
      </c>
      <c r="C1284" s="10">
        <f t="shared" si="800"/>
        <v>4.5505974847094594E-5</v>
      </c>
      <c r="D1284" s="6">
        <f t="shared" si="801"/>
        <v>1.7161063229041009E-2</v>
      </c>
      <c r="E1284" s="6">
        <f t="shared" si="802"/>
        <v>1.420405620886845E-2</v>
      </c>
      <c r="F1284" s="10">
        <f t="shared" si="795"/>
        <v>3.853092355823515E-5</v>
      </c>
      <c r="G1284" s="10">
        <f t="shared" si="803"/>
        <v>3.8816889615259587E-5</v>
      </c>
      <c r="H1284" s="10">
        <f t="shared" si="804"/>
        <v>3.8673906586747365E-5</v>
      </c>
      <c r="I1284" s="6">
        <f t="shared" si="805"/>
        <v>1.7120588700127237E-2</v>
      </c>
      <c r="J1284" s="6">
        <f t="shared" si="806"/>
        <v>1.7159262606713983E-2</v>
      </c>
    </row>
    <row r="1285" spans="1:10" x14ac:dyDescent="0.25">
      <c r="A1285" s="11">
        <f t="shared" ref="A1285:A1297" si="807">A1284+(J1284-D1284)/2</f>
        <v>1.7114656943030403E-2</v>
      </c>
      <c r="B1285" s="6">
        <f t="shared" ref="B1285:B1297" si="808">$D$13/A1285/0.167</f>
        <v>5.4137723569152453E-2</v>
      </c>
      <c r="C1285" s="10">
        <f t="shared" ref="C1285:C1297" si="809">B1285^2/2/32.2</f>
        <v>4.5510762628105038E-5</v>
      </c>
      <c r="D1285" s="6">
        <f t="shared" ref="D1285:D1297" si="810">A1285+C1285</f>
        <v>1.7160167705658508E-2</v>
      </c>
      <c r="E1285" s="6">
        <f t="shared" ref="E1285:E1297" si="811">A1285*0.167/(0.167+2*A1285)</f>
        <v>1.4203436141040591E-2</v>
      </c>
      <c r="F1285" s="10">
        <f t="shared" si="795"/>
        <v>3.8537219988152979E-5</v>
      </c>
      <c r="G1285" s="10">
        <f t="shared" ref="G1285:G1297" si="812">G1284</f>
        <v>3.8816889615259587E-5</v>
      </c>
      <c r="H1285" s="10">
        <f t="shared" si="796"/>
        <v>3.8677054801706287E-5</v>
      </c>
      <c r="I1285" s="6">
        <f t="shared" ref="I1285:I1297" si="813">I1284</f>
        <v>1.7120588700127237E-2</v>
      </c>
      <c r="J1285" s="6">
        <f t="shared" si="797"/>
        <v>1.7159265754928942E-2</v>
      </c>
    </row>
    <row r="1286" spans="1:10" x14ac:dyDescent="0.25">
      <c r="A1286" s="11">
        <f t="shared" si="807"/>
        <v>1.7114205967665622E-2</v>
      </c>
      <c r="B1286" s="6">
        <f t="shared" si="808"/>
        <v>5.4139150148900361E-2</v>
      </c>
      <c r="C1286" s="10">
        <f t="shared" si="809"/>
        <v>4.5513161162192203E-5</v>
      </c>
      <c r="D1286" s="6">
        <f t="shared" si="810"/>
        <v>1.7159719128827813E-2</v>
      </c>
      <c r="E1286" s="6">
        <f t="shared" si="811"/>
        <v>1.4203125538349215E-2</v>
      </c>
      <c r="F1286" s="10">
        <f t="shared" si="795"/>
        <v>3.8540374455204332E-5</v>
      </c>
      <c r="G1286" s="10">
        <f t="shared" si="812"/>
        <v>3.8816889615259587E-5</v>
      </c>
      <c r="H1286" s="10">
        <f t="shared" si="796"/>
        <v>3.8678632035231956E-5</v>
      </c>
      <c r="I1286" s="6">
        <f t="shared" si="813"/>
        <v>1.7120588700127237E-2</v>
      </c>
      <c r="J1286" s="6">
        <f t="shared" si="797"/>
        <v>1.715926733216247E-2</v>
      </c>
    </row>
    <row r="1287" spans="1:10" x14ac:dyDescent="0.25">
      <c r="A1287" s="11">
        <f t="shared" si="807"/>
        <v>1.711398006933295E-2</v>
      </c>
      <c r="B1287" s="6">
        <f t="shared" si="808"/>
        <v>5.4139864766055541E-2</v>
      </c>
      <c r="C1287" s="10">
        <f t="shared" si="809"/>
        <v>4.5514362684577363E-5</v>
      </c>
      <c r="D1287" s="6">
        <f t="shared" si="810"/>
        <v>1.7159494432017527E-2</v>
      </c>
      <c r="E1287" s="6">
        <f t="shared" si="811"/>
        <v>1.4202969953127463E-2</v>
      </c>
      <c r="F1287" s="10">
        <f t="shared" si="795"/>
        <v>3.8541954691337591E-5</v>
      </c>
      <c r="G1287" s="10">
        <f t="shared" si="812"/>
        <v>3.8816889615259587E-5</v>
      </c>
      <c r="H1287" s="10">
        <f t="shared" si="796"/>
        <v>3.8679422153298592E-5</v>
      </c>
      <c r="I1287" s="6">
        <f t="shared" si="813"/>
        <v>1.7120588700127237E-2</v>
      </c>
      <c r="J1287" s="6">
        <f t="shared" si="797"/>
        <v>1.7159268122280535E-2</v>
      </c>
    </row>
    <row r="1288" spans="1:10" x14ac:dyDescent="0.25">
      <c r="A1288" s="11">
        <f t="shared" si="807"/>
        <v>1.7113866914464454E-2</v>
      </c>
      <c r="B1288" s="6">
        <f t="shared" si="808"/>
        <v>5.4140222732452538E-2</v>
      </c>
      <c r="C1288" s="10">
        <f t="shared" si="809"/>
        <v>4.5514964557757306E-5</v>
      </c>
      <c r="D1288" s="6">
        <f t="shared" si="810"/>
        <v>1.7159381879022211E-2</v>
      </c>
      <c r="E1288" s="6">
        <f t="shared" si="811"/>
        <v>1.4202892018578652E-2</v>
      </c>
      <c r="F1288" s="10">
        <f t="shared" si="795"/>
        <v>3.8542746281033747E-5</v>
      </c>
      <c r="G1288" s="10">
        <f t="shared" si="812"/>
        <v>3.8816889615259587E-5</v>
      </c>
      <c r="H1288" s="10">
        <f t="shared" si="796"/>
        <v>3.8679817948146667E-5</v>
      </c>
      <c r="I1288" s="6">
        <f t="shared" si="813"/>
        <v>1.7120588700127237E-2</v>
      </c>
      <c r="J1288" s="6">
        <f t="shared" si="797"/>
        <v>1.7159268518075383E-2</v>
      </c>
    </row>
    <row r="1289" spans="1:10" x14ac:dyDescent="0.25">
      <c r="A1289" s="11">
        <f t="shared" si="807"/>
        <v>1.7113810233991042E-2</v>
      </c>
      <c r="B1289" s="6">
        <f t="shared" si="808"/>
        <v>5.4140402043395756E-2</v>
      </c>
      <c r="C1289" s="10">
        <f t="shared" si="809"/>
        <v>4.5515266046902662E-5</v>
      </c>
      <c r="D1289" s="6">
        <f t="shared" si="810"/>
        <v>1.7159325500037945E-2</v>
      </c>
      <c r="E1289" s="6">
        <f t="shared" si="811"/>
        <v>1.4202852980270915E-2</v>
      </c>
      <c r="F1289" s="10">
        <f t="shared" si="795"/>
        <v>3.854314280490401E-5</v>
      </c>
      <c r="G1289" s="10">
        <f t="shared" si="812"/>
        <v>3.8816889615259587E-5</v>
      </c>
      <c r="H1289" s="10">
        <f t="shared" si="796"/>
        <v>3.8680016210081795E-5</v>
      </c>
      <c r="I1289" s="6">
        <f t="shared" si="813"/>
        <v>1.7120588700127237E-2</v>
      </c>
      <c r="J1289" s="6">
        <f t="shared" si="797"/>
        <v>1.7159268716337318E-2</v>
      </c>
    </row>
    <row r="1290" spans="1:10" x14ac:dyDescent="0.25">
      <c r="A1290" s="11">
        <f t="shared" si="807"/>
        <v>1.7113781842140727E-2</v>
      </c>
      <c r="B1290" s="6">
        <f t="shared" si="808"/>
        <v>5.414049186259557E-2</v>
      </c>
      <c r="C1290" s="10">
        <f t="shared" si="809"/>
        <v>4.5515417067139397E-5</v>
      </c>
      <c r="D1290" s="6">
        <f t="shared" si="810"/>
        <v>1.7159297259207867E-2</v>
      </c>
      <c r="E1290" s="6">
        <f t="shared" si="811"/>
        <v>1.4202833425551975E-2</v>
      </c>
      <c r="F1290" s="10">
        <f t="shared" si="795"/>
        <v>3.8543341429973426E-5</v>
      </c>
      <c r="G1290" s="10">
        <f t="shared" si="812"/>
        <v>3.8816889615259587E-5</v>
      </c>
      <c r="H1290" s="10">
        <f t="shared" si="796"/>
        <v>3.8680115522616506E-5</v>
      </c>
      <c r="I1290" s="6">
        <f t="shared" si="813"/>
        <v>1.7120588700127237E-2</v>
      </c>
      <c r="J1290" s="6">
        <f t="shared" si="797"/>
        <v>1.7159268815649852E-2</v>
      </c>
    </row>
    <row r="1291" spans="1:10" x14ac:dyDescent="0.25">
      <c r="A1291" s="11">
        <f t="shared" si="807"/>
        <v>1.7113767620361719E-2</v>
      </c>
      <c r="B1291" s="6">
        <f t="shared" si="808"/>
        <v>5.4140536854097601E-2</v>
      </c>
      <c r="C1291" s="10">
        <f t="shared" si="809"/>
        <v>4.5515492715060565E-5</v>
      </c>
      <c r="D1291" s="6">
        <f t="shared" si="810"/>
        <v>1.7159283113076778E-2</v>
      </c>
      <c r="E1291" s="6">
        <f t="shared" si="811"/>
        <v>1.420282363038167E-2</v>
      </c>
      <c r="F1291" s="10">
        <f t="shared" si="795"/>
        <v>3.8543440923893927E-5</v>
      </c>
      <c r="G1291" s="10">
        <f t="shared" si="812"/>
        <v>3.8816889615259587E-5</v>
      </c>
      <c r="H1291" s="10">
        <f t="shared" si="796"/>
        <v>3.8680165269576754E-5</v>
      </c>
      <c r="I1291" s="6">
        <f t="shared" si="813"/>
        <v>1.7120588700127237E-2</v>
      </c>
      <c r="J1291" s="6">
        <f t="shared" si="797"/>
        <v>1.7159268865396812E-2</v>
      </c>
    </row>
    <row r="1292" spans="1:10" x14ac:dyDescent="0.25">
      <c r="A1292" s="11">
        <f t="shared" si="807"/>
        <v>1.7113760496521736E-2</v>
      </c>
      <c r="B1292" s="6">
        <f t="shared" si="808"/>
        <v>5.4140559390846388E-2</v>
      </c>
      <c r="C1292" s="10">
        <f t="shared" si="809"/>
        <v>4.5515530607977709E-5</v>
      </c>
      <c r="D1292" s="6">
        <f t="shared" si="810"/>
        <v>1.7159276027129713E-2</v>
      </c>
      <c r="E1292" s="6">
        <f t="shared" si="811"/>
        <v>1.4202818723875906E-2</v>
      </c>
      <c r="F1292" s="10">
        <f t="shared" si="795"/>
        <v>3.8543490761583715E-5</v>
      </c>
      <c r="G1292" s="10">
        <f t="shared" si="812"/>
        <v>3.8816889615259587E-5</v>
      </c>
      <c r="H1292" s="10">
        <f t="shared" si="796"/>
        <v>3.8680190188421655E-5</v>
      </c>
      <c r="I1292" s="6">
        <f t="shared" si="813"/>
        <v>1.7120588700127237E-2</v>
      </c>
      <c r="J1292" s="6">
        <f t="shared" si="797"/>
        <v>1.715926889031566E-2</v>
      </c>
    </row>
    <row r="1293" spans="1:10" x14ac:dyDescent="0.25">
      <c r="A1293" s="11">
        <f t="shared" si="807"/>
        <v>1.7113756928114711E-2</v>
      </c>
      <c r="B1293" s="6">
        <f t="shared" si="808"/>
        <v>5.4140570679749998E-2</v>
      </c>
      <c r="C1293" s="10">
        <f t="shared" si="809"/>
        <v>4.5515549588959703E-5</v>
      </c>
      <c r="D1293" s="6">
        <f t="shared" si="810"/>
        <v>1.7159272477703671E-2</v>
      </c>
      <c r="E1293" s="6">
        <f t="shared" si="811"/>
        <v>1.4202816266154855E-2</v>
      </c>
      <c r="F1293" s="10">
        <f t="shared" si="795"/>
        <v>3.8543515725843772E-5</v>
      </c>
      <c r="G1293" s="10">
        <f t="shared" si="812"/>
        <v>3.8816889615259587E-5</v>
      </c>
      <c r="H1293" s="10">
        <f t="shared" si="796"/>
        <v>3.8680202670551676E-5</v>
      </c>
      <c r="I1293" s="6">
        <f t="shared" si="813"/>
        <v>1.7120588700127237E-2</v>
      </c>
      <c r="J1293" s="6">
        <f t="shared" si="797"/>
        <v>1.715926890279779E-2</v>
      </c>
    </row>
    <row r="1294" spans="1:10" x14ac:dyDescent="0.25">
      <c r="A1294" s="11">
        <f t="shared" si="807"/>
        <v>1.7113755140661768E-2</v>
      </c>
      <c r="B1294" s="6">
        <f t="shared" si="808"/>
        <v>5.4140576334483374E-2</v>
      </c>
      <c r="C1294" s="10">
        <f t="shared" si="809"/>
        <v>4.551555909673946E-5</v>
      </c>
      <c r="D1294" s="6">
        <f t="shared" si="810"/>
        <v>1.7159270699758509E-2</v>
      </c>
      <c r="E1294" s="6">
        <f t="shared" si="811"/>
        <v>1.4202815035056236E-2</v>
      </c>
      <c r="F1294" s="10">
        <f t="shared" si="795"/>
        <v>3.8543528230714656E-5</v>
      </c>
      <c r="G1294" s="10">
        <f t="shared" si="812"/>
        <v>3.8816889615259587E-5</v>
      </c>
      <c r="H1294" s="10">
        <f t="shared" si="796"/>
        <v>3.8680208922987121E-5</v>
      </c>
      <c r="I1294" s="6">
        <f t="shared" si="813"/>
        <v>1.7120588700127237E-2</v>
      </c>
      <c r="J1294" s="6">
        <f t="shared" si="797"/>
        <v>1.7159268909050222E-2</v>
      </c>
    </row>
    <row r="1295" spans="1:10" x14ac:dyDescent="0.25">
      <c r="A1295" s="11">
        <f t="shared" si="807"/>
        <v>1.7113754245307623E-2</v>
      </c>
      <c r="B1295" s="6">
        <f t="shared" si="808"/>
        <v>5.4140579166999776E-2</v>
      </c>
      <c r="C1295" s="10">
        <f t="shared" si="809"/>
        <v>4.5515563859288356E-5</v>
      </c>
      <c r="D1295" s="6">
        <f t="shared" si="810"/>
        <v>1.7159269809166912E-2</v>
      </c>
      <c r="E1295" s="6">
        <f t="shared" si="811"/>
        <v>1.4202814418385858E-2</v>
      </c>
      <c r="F1295" s="10">
        <f t="shared" si="795"/>
        <v>3.8543534494539252E-5</v>
      </c>
      <c r="G1295" s="10">
        <f t="shared" si="812"/>
        <v>3.8816889615259587E-5</v>
      </c>
      <c r="H1295" s="10">
        <f t="shared" si="796"/>
        <v>3.868021205489942E-5</v>
      </c>
      <c r="I1295" s="6">
        <f t="shared" si="813"/>
        <v>1.7120588700127237E-2</v>
      </c>
      <c r="J1295" s="6">
        <f t="shared" si="797"/>
        <v>1.7159268912182137E-2</v>
      </c>
    </row>
    <row r="1296" spans="1:10" x14ac:dyDescent="0.25">
      <c r="A1296" s="11">
        <f t="shared" si="807"/>
        <v>1.7113753796815234E-2</v>
      </c>
      <c r="B1296" s="6">
        <f t="shared" si="808"/>
        <v>5.4140580585837386E-2</v>
      </c>
      <c r="C1296" s="10">
        <f t="shared" si="809"/>
        <v>4.5515566244899873E-5</v>
      </c>
      <c r="D1296" s="6">
        <f t="shared" si="810"/>
        <v>1.7159269363060135E-2</v>
      </c>
      <c r="E1296" s="6">
        <f t="shared" si="811"/>
        <v>1.4202814109489122E-2</v>
      </c>
      <c r="F1296" s="10">
        <f t="shared" si="795"/>
        <v>3.8543537632155883E-5</v>
      </c>
      <c r="G1296" s="10">
        <f t="shared" si="812"/>
        <v>3.8816889615259587E-5</v>
      </c>
      <c r="H1296" s="10">
        <f t="shared" si="796"/>
        <v>3.8680213623707735E-5</v>
      </c>
      <c r="I1296" s="6">
        <f t="shared" si="813"/>
        <v>1.7120588700127237E-2</v>
      </c>
      <c r="J1296" s="6">
        <f t="shared" si="797"/>
        <v>1.7159268913750945E-2</v>
      </c>
    </row>
    <row r="1297" spans="1:10" x14ac:dyDescent="0.25">
      <c r="A1297" s="25">
        <f t="shared" si="807"/>
        <v>1.7113753572160641E-2</v>
      </c>
      <c r="B1297" s="6">
        <f t="shared" si="808"/>
        <v>5.4140581296548224E-2</v>
      </c>
      <c r="C1297" s="10">
        <f t="shared" si="809"/>
        <v>4.5515567439878065E-5</v>
      </c>
      <c r="D1297" s="6">
        <f t="shared" si="810"/>
        <v>1.715926913960052E-2</v>
      </c>
      <c r="E1297" s="6">
        <f t="shared" si="811"/>
        <v>1.4202813954759468E-2</v>
      </c>
      <c r="F1297" s="10">
        <f t="shared" si="795"/>
        <v>3.8543539203821539E-5</v>
      </c>
      <c r="G1297" s="10">
        <f t="shared" si="812"/>
        <v>3.8816889615259587E-5</v>
      </c>
      <c r="H1297" s="10">
        <f t="shared" si="796"/>
        <v>3.8680214409540567E-5</v>
      </c>
      <c r="I1297" s="6">
        <f t="shared" si="813"/>
        <v>1.7120588700127237E-2</v>
      </c>
      <c r="J1297" s="6">
        <f t="shared" si="797"/>
        <v>1.7159268914536778E-2</v>
      </c>
    </row>
    <row r="1299" spans="1:10" x14ac:dyDescent="0.25">
      <c r="A1299" s="8" t="s">
        <v>82</v>
      </c>
      <c r="B1299">
        <f>B1266+1</f>
        <v>40</v>
      </c>
      <c r="C1299" t="s">
        <v>83</v>
      </c>
      <c r="D1299">
        <f>D$12/100</f>
        <v>1</v>
      </c>
      <c r="E1299" t="s">
        <v>15</v>
      </c>
    </row>
    <row r="1300" spans="1:10" x14ac:dyDescent="0.25">
      <c r="A1300" s="4" t="s">
        <v>89</v>
      </c>
      <c r="B1300" s="4" t="s">
        <v>86</v>
      </c>
      <c r="C1300" s="4" t="s">
        <v>88</v>
      </c>
      <c r="D1300" s="4" t="s">
        <v>91</v>
      </c>
      <c r="E1300" s="4" t="s">
        <v>93</v>
      </c>
      <c r="F1300" s="4" t="s">
        <v>95</v>
      </c>
      <c r="G1300" s="4" t="s">
        <v>95</v>
      </c>
      <c r="H1300" s="4" t="s">
        <v>97</v>
      </c>
      <c r="I1300" s="4" t="s">
        <v>99</v>
      </c>
      <c r="J1300" s="4" t="s">
        <v>99</v>
      </c>
    </row>
    <row r="1301" spans="1:10" x14ac:dyDescent="0.25">
      <c r="A1301" s="4" t="s">
        <v>84</v>
      </c>
      <c r="B1301" s="4" t="s">
        <v>85</v>
      </c>
      <c r="C1301" s="4" t="s">
        <v>87</v>
      </c>
      <c r="D1301" s="4" t="s">
        <v>90</v>
      </c>
      <c r="E1301" s="4" t="s">
        <v>92</v>
      </c>
      <c r="F1301" s="4" t="s">
        <v>94</v>
      </c>
      <c r="G1301" s="4" t="s">
        <v>28</v>
      </c>
      <c r="H1301" s="4" t="s">
        <v>96</v>
      </c>
      <c r="I1301" s="4" t="s">
        <v>32</v>
      </c>
      <c r="J1301" s="4" t="s">
        <v>98</v>
      </c>
    </row>
    <row r="1302" spans="1:10" x14ac:dyDescent="0.25">
      <c r="A1302" s="4" t="s">
        <v>0</v>
      </c>
      <c r="B1302" s="4" t="s">
        <v>22</v>
      </c>
      <c r="C1302" s="4" t="s">
        <v>0</v>
      </c>
      <c r="D1302" s="4" t="s">
        <v>0</v>
      </c>
      <c r="E1302" s="4" t="s">
        <v>0</v>
      </c>
      <c r="F1302" s="4" t="s">
        <v>20</v>
      </c>
      <c r="G1302" s="4" t="s">
        <v>20</v>
      </c>
      <c r="H1302" s="4" t="s">
        <v>0</v>
      </c>
      <c r="I1302" s="4" t="s">
        <v>0</v>
      </c>
      <c r="J1302" s="4" t="s">
        <v>0</v>
      </c>
    </row>
    <row r="1303" spans="1:10" x14ac:dyDescent="0.25">
      <c r="A1303" s="11">
        <f>A$27</f>
        <v>4.5999999999999999E-2</v>
      </c>
      <c r="B1303" s="6">
        <f>$D$13/A1303/0.167</f>
        <v>2.0142360142666429E-2</v>
      </c>
      <c r="C1303" s="10">
        <f>B1303^2/2/32.2</f>
        <v>6.2999172688956077E-6</v>
      </c>
      <c r="D1303" s="6">
        <f>A1303+C1303</f>
        <v>4.6006299917268893E-2</v>
      </c>
      <c r="E1303" s="6">
        <f>A1303*0.167/(0.167+2*A1303)</f>
        <v>2.966023166023166E-2</v>
      </c>
      <c r="F1303" s="10">
        <f t="shared" ref="F1303:F1330" si="814">$D$15^2*B1303^2/($D$14^2*E1303^1.333)</f>
        <v>1.9990924920768716E-6</v>
      </c>
      <c r="G1303" s="10">
        <f>F1297</f>
        <v>3.8543539203821539E-5</v>
      </c>
      <c r="H1303" s="10">
        <f>((G1303+F1303)/2)*D$23</f>
        <v>2.0271315847949204E-5</v>
      </c>
      <c r="I1303" s="6">
        <f>D1297</f>
        <v>1.715926913960052E-2</v>
      </c>
      <c r="J1303" s="6">
        <f>H1303+I1303</f>
        <v>1.7179540455448471E-2</v>
      </c>
    </row>
    <row r="1304" spans="1:10" x14ac:dyDescent="0.25">
      <c r="A1304" s="11">
        <f>A1303+(J1303-D1303)/2</f>
        <v>3.1586620269089788E-2</v>
      </c>
      <c r="B1304" s="6">
        <f>$D$13/A1304/0.167</f>
        <v>2.9333577276368591E-2</v>
      </c>
      <c r="C1304" s="10">
        <f>B1304^2/2/32.2</f>
        <v>1.3361160804793287E-5</v>
      </c>
      <c r="D1304" s="6">
        <f>A1304+C1304</f>
        <v>3.1599981429894584E-2</v>
      </c>
      <c r="E1304" s="6">
        <f>A1304*0.167/(0.167+2*A1304)</f>
        <v>2.2917371161844592E-2</v>
      </c>
      <c r="F1304" s="10">
        <f t="shared" si="814"/>
        <v>5.9793120134260956E-6</v>
      </c>
      <c r="G1304" s="10">
        <f>G1303</f>
        <v>3.8543539203821539E-5</v>
      </c>
      <c r="H1304" s="10">
        <f t="shared" ref="H1304:H1330" si="815">((G1304+F1304)/2)*D$23</f>
        <v>2.2261425608623817E-5</v>
      </c>
      <c r="I1304" s="6">
        <f>I1303</f>
        <v>1.715926913960052E-2</v>
      </c>
      <c r="J1304" s="6">
        <f t="shared" ref="J1304:J1330" si="816">H1304+I1304</f>
        <v>1.7181530565209144E-2</v>
      </c>
    </row>
    <row r="1305" spans="1:10" x14ac:dyDescent="0.25">
      <c r="A1305" s="11">
        <f t="shared" ref="A1305:A1317" si="817">A1304+(J1304-D1304)/2</f>
        <v>2.4377394836747068E-2</v>
      </c>
      <c r="B1305" s="6">
        <f t="shared" ref="B1305:B1317" si="818">$D$13/A1305/0.167</f>
        <v>3.8008514558986191E-2</v>
      </c>
      <c r="C1305" s="10">
        <f t="shared" ref="C1305:C1317" si="819">B1305^2/2/32.2</f>
        <v>2.243240961150101E-5</v>
      </c>
      <c r="D1305" s="6">
        <f t="shared" ref="D1305:D1317" si="820">A1305+C1305</f>
        <v>2.4399827246358568E-2</v>
      </c>
      <c r="E1305" s="6">
        <f t="shared" ref="E1305:E1317" si="821">A1305*0.167/(0.167+2*A1305)</f>
        <v>1.8868758111453842E-2</v>
      </c>
      <c r="F1305" s="10">
        <f t="shared" si="814"/>
        <v>1.3008187457627266E-5</v>
      </c>
      <c r="G1305" s="10">
        <f t="shared" ref="G1305:G1317" si="822">G1304</f>
        <v>3.8543539203821539E-5</v>
      </c>
      <c r="H1305" s="10">
        <f t="shared" ref="H1305:H1317" si="823">((G1305+F1305)/2)*D$23</f>
        <v>2.5775863330724404E-5</v>
      </c>
      <c r="I1305" s="6">
        <f t="shared" ref="I1305:I1317" si="824">I1304</f>
        <v>1.715926913960052E-2</v>
      </c>
      <c r="J1305" s="6">
        <f t="shared" ref="J1305:J1317" si="825">H1305+I1305</f>
        <v>1.7185045002931245E-2</v>
      </c>
    </row>
    <row r="1306" spans="1:10" x14ac:dyDescent="0.25">
      <c r="A1306" s="11">
        <f t="shared" si="817"/>
        <v>2.0770003715033406E-2</v>
      </c>
      <c r="B1306" s="6">
        <f t="shared" si="818"/>
        <v>4.460993744993972E-2</v>
      </c>
      <c r="C1306" s="10">
        <f t="shared" si="819"/>
        <v>3.0901343467197738E-5</v>
      </c>
      <c r="D1306" s="6">
        <f t="shared" si="820"/>
        <v>2.0800905058500605E-2</v>
      </c>
      <c r="E1306" s="6">
        <f t="shared" si="821"/>
        <v>1.6632734711941349E-2</v>
      </c>
      <c r="F1306" s="10">
        <f t="shared" si="814"/>
        <v>2.1200177811694185E-5</v>
      </c>
      <c r="G1306" s="10">
        <f t="shared" si="822"/>
        <v>3.8543539203821539E-5</v>
      </c>
      <c r="H1306" s="10">
        <f t="shared" si="823"/>
        <v>2.9871858507757864E-5</v>
      </c>
      <c r="I1306" s="6">
        <f t="shared" si="824"/>
        <v>1.715926913960052E-2</v>
      </c>
      <c r="J1306" s="6">
        <f t="shared" si="825"/>
        <v>1.7189140998108279E-2</v>
      </c>
    </row>
    <row r="1307" spans="1:10" x14ac:dyDescent="0.25">
      <c r="A1307" s="11">
        <f t="shared" si="817"/>
        <v>1.8964121684837243E-2</v>
      </c>
      <c r="B1307" s="6">
        <f t="shared" si="818"/>
        <v>4.8857974124025864E-2</v>
      </c>
      <c r="C1307" s="10">
        <f t="shared" si="819"/>
        <v>3.7066795582359948E-5</v>
      </c>
      <c r="D1307" s="6">
        <f t="shared" si="820"/>
        <v>1.9001188480419602E-2</v>
      </c>
      <c r="E1307" s="6">
        <f t="shared" si="821"/>
        <v>1.5454230560376125E-2</v>
      </c>
      <c r="F1307" s="10">
        <f t="shared" si="814"/>
        <v>2.8047333453903593E-5</v>
      </c>
      <c r="G1307" s="10">
        <f t="shared" si="822"/>
        <v>3.8543539203821539E-5</v>
      </c>
      <c r="H1307" s="10">
        <f t="shared" si="823"/>
        <v>3.3295436328862566E-5</v>
      </c>
      <c r="I1307" s="6">
        <f t="shared" si="824"/>
        <v>1.715926913960052E-2</v>
      </c>
      <c r="J1307" s="6">
        <f t="shared" si="825"/>
        <v>1.7192564575929381E-2</v>
      </c>
    </row>
    <row r="1308" spans="1:10" x14ac:dyDescent="0.25">
      <c r="A1308" s="11">
        <f t="shared" si="817"/>
        <v>1.8059809732592132E-2</v>
      </c>
      <c r="B1308" s="6">
        <f t="shared" si="818"/>
        <v>5.1304447847561448E-2</v>
      </c>
      <c r="C1308" s="10">
        <f t="shared" si="819"/>
        <v>4.0871838027067583E-5</v>
      </c>
      <c r="D1308" s="6">
        <f t="shared" si="820"/>
        <v>1.8100681570619202E-2</v>
      </c>
      <c r="E1308" s="6">
        <f t="shared" si="821"/>
        <v>1.4848335346846401E-2</v>
      </c>
      <c r="F1308" s="10">
        <f t="shared" si="814"/>
        <v>3.2620033787616933E-5</v>
      </c>
      <c r="G1308" s="10">
        <f t="shared" si="822"/>
        <v>3.8543539203821539E-5</v>
      </c>
      <c r="H1308" s="10">
        <f t="shared" si="823"/>
        <v>3.5581786495719236E-5</v>
      </c>
      <c r="I1308" s="6">
        <f t="shared" si="824"/>
        <v>1.715926913960052E-2</v>
      </c>
      <c r="J1308" s="6">
        <f t="shared" si="825"/>
        <v>1.7194850926096239E-2</v>
      </c>
    </row>
    <row r="1309" spans="1:10" x14ac:dyDescent="0.25">
      <c r="A1309" s="11">
        <f t="shared" si="817"/>
        <v>1.7606894410330649E-2</v>
      </c>
      <c r="B1309" s="6">
        <f t="shared" si="818"/>
        <v>5.2624190556797665E-2</v>
      </c>
      <c r="C1309" s="10">
        <f t="shared" si="819"/>
        <v>4.3001637139101742E-5</v>
      </c>
      <c r="D1309" s="6">
        <f t="shared" si="820"/>
        <v>1.7649896047469752E-2</v>
      </c>
      <c r="E1309" s="6">
        <f t="shared" si="821"/>
        <v>1.4540805469665312E-2</v>
      </c>
      <c r="F1309" s="10">
        <f t="shared" si="814"/>
        <v>3.5290780959319832E-5</v>
      </c>
      <c r="G1309" s="10">
        <f t="shared" si="822"/>
        <v>3.8543539203821539E-5</v>
      </c>
      <c r="H1309" s="10">
        <f t="shared" si="823"/>
        <v>3.6917160081570686E-5</v>
      </c>
      <c r="I1309" s="6">
        <f t="shared" si="824"/>
        <v>1.715926913960052E-2</v>
      </c>
      <c r="J1309" s="6">
        <f t="shared" si="825"/>
        <v>1.719618629968209E-2</v>
      </c>
    </row>
    <row r="1310" spans="1:10" x14ac:dyDescent="0.25">
      <c r="A1310" s="11">
        <f t="shared" si="817"/>
        <v>1.7380039536436818E-2</v>
      </c>
      <c r="B1310" s="6">
        <f t="shared" si="818"/>
        <v>5.3311073580711361E-2</v>
      </c>
      <c r="C1310" s="10">
        <f t="shared" si="819"/>
        <v>4.4131530533043802E-5</v>
      </c>
      <c r="D1310" s="6">
        <f t="shared" si="820"/>
        <v>1.7424171066969862E-2</v>
      </c>
      <c r="E1310" s="6">
        <f t="shared" si="821"/>
        <v>1.4385732876009669E-2</v>
      </c>
      <c r="F1310" s="10">
        <f t="shared" si="814"/>
        <v>3.6739424280559066E-5</v>
      </c>
      <c r="G1310" s="10">
        <f t="shared" si="822"/>
        <v>3.8543539203821539E-5</v>
      </c>
      <c r="H1310" s="10">
        <f t="shared" si="823"/>
        <v>3.7641481742190302E-5</v>
      </c>
      <c r="I1310" s="6">
        <f t="shared" si="824"/>
        <v>1.715926913960052E-2</v>
      </c>
      <c r="J1310" s="6">
        <f t="shared" si="825"/>
        <v>1.7196910621342709E-2</v>
      </c>
    </row>
    <row r="1311" spans="1:10" x14ac:dyDescent="0.25">
      <c r="A1311" s="11">
        <f t="shared" si="817"/>
        <v>1.7266409313623242E-2</v>
      </c>
      <c r="B1311" s="6">
        <f t="shared" si="818"/>
        <v>5.3661913703829923E-2</v>
      </c>
      <c r="C1311" s="10">
        <f t="shared" si="819"/>
        <v>4.4714300968280889E-5</v>
      </c>
      <c r="D1311" s="6">
        <f t="shared" si="820"/>
        <v>1.7311123614591521E-2</v>
      </c>
      <c r="E1311" s="6">
        <f t="shared" si="821"/>
        <v>1.4307795499592366E-2</v>
      </c>
      <c r="F1311" s="10">
        <f t="shared" si="814"/>
        <v>3.7495116413078998E-5</v>
      </c>
      <c r="G1311" s="10">
        <f t="shared" si="822"/>
        <v>3.8543539203821539E-5</v>
      </c>
      <c r="H1311" s="10">
        <f t="shared" si="823"/>
        <v>3.8019327808450269E-5</v>
      </c>
      <c r="I1311" s="6">
        <f t="shared" si="824"/>
        <v>1.715926913960052E-2</v>
      </c>
      <c r="J1311" s="6">
        <f t="shared" si="825"/>
        <v>1.7197288467408971E-2</v>
      </c>
    </row>
    <row r="1312" spans="1:10" x14ac:dyDescent="0.25">
      <c r="A1312" s="11">
        <f t="shared" si="817"/>
        <v>1.7209491740031967E-2</v>
      </c>
      <c r="B1312" s="6">
        <f t="shared" si="818"/>
        <v>5.3839391689143215E-2</v>
      </c>
      <c r="C1312" s="10">
        <f t="shared" si="819"/>
        <v>4.5010560519518371E-5</v>
      </c>
      <c r="D1312" s="6">
        <f t="shared" si="820"/>
        <v>1.7254502300551484E-2</v>
      </c>
      <c r="E1312" s="6">
        <f t="shared" si="821"/>
        <v>1.4268690422965023E-2</v>
      </c>
      <c r="F1312" s="10">
        <f t="shared" si="814"/>
        <v>3.788149387365417E-5</v>
      </c>
      <c r="G1312" s="10">
        <f t="shared" si="822"/>
        <v>3.8543539203821539E-5</v>
      </c>
      <c r="H1312" s="10">
        <f t="shared" si="823"/>
        <v>3.8212516538737855E-5</v>
      </c>
      <c r="I1312" s="6">
        <f t="shared" si="824"/>
        <v>1.715926913960052E-2</v>
      </c>
      <c r="J1312" s="6">
        <f t="shared" si="825"/>
        <v>1.7197481656139258E-2</v>
      </c>
    </row>
    <row r="1313" spans="1:10" x14ac:dyDescent="0.25">
      <c r="A1313" s="11">
        <f t="shared" si="817"/>
        <v>1.7180981417825855E-2</v>
      </c>
      <c r="B1313" s="6">
        <f t="shared" si="818"/>
        <v>5.3928733407588116E-2</v>
      </c>
      <c r="C1313" s="10">
        <f t="shared" si="819"/>
        <v>4.5160066567495502E-5</v>
      </c>
      <c r="D1313" s="6">
        <f t="shared" si="820"/>
        <v>1.7226141484393352E-2</v>
      </c>
      <c r="E1313" s="6">
        <f t="shared" si="821"/>
        <v>1.4249085856988447E-2</v>
      </c>
      <c r="F1313" s="10">
        <f t="shared" si="814"/>
        <v>3.8077041733357711E-5</v>
      </c>
      <c r="G1313" s="10">
        <f t="shared" si="822"/>
        <v>3.8543539203821539E-5</v>
      </c>
      <c r="H1313" s="10">
        <f t="shared" si="823"/>
        <v>3.8310290468589628E-5</v>
      </c>
      <c r="I1313" s="6">
        <f t="shared" si="824"/>
        <v>1.715926913960052E-2</v>
      </c>
      <c r="J1313" s="6">
        <f t="shared" si="825"/>
        <v>1.719757943006911E-2</v>
      </c>
    </row>
    <row r="1314" spans="1:10" x14ac:dyDescent="0.25">
      <c r="A1314" s="11">
        <f t="shared" si="817"/>
        <v>1.7166700390663734E-2</v>
      </c>
      <c r="B1314" s="6">
        <f t="shared" si="818"/>
        <v>5.3973596875178623E-2</v>
      </c>
      <c r="C1314" s="10">
        <f t="shared" si="819"/>
        <v>4.5235235398203279E-5</v>
      </c>
      <c r="D1314" s="6">
        <f t="shared" si="820"/>
        <v>1.7211935626061936E-2</v>
      </c>
      <c r="E1314" s="6">
        <f t="shared" si="821"/>
        <v>1.4239261613400049E-2</v>
      </c>
      <c r="F1314" s="10">
        <f t="shared" si="814"/>
        <v>3.8175502304807062E-5</v>
      </c>
      <c r="G1314" s="10">
        <f t="shared" si="822"/>
        <v>3.8543539203821539E-5</v>
      </c>
      <c r="H1314" s="10">
        <f t="shared" si="823"/>
        <v>3.8359520754314301E-5</v>
      </c>
      <c r="I1314" s="6">
        <f t="shared" si="824"/>
        <v>1.715926913960052E-2</v>
      </c>
      <c r="J1314" s="6">
        <f t="shared" si="825"/>
        <v>1.7197628660354833E-2</v>
      </c>
    </row>
    <row r="1315" spans="1:10" x14ac:dyDescent="0.25">
      <c r="A1315" s="11">
        <f t="shared" si="817"/>
        <v>1.7159546907810182E-2</v>
      </c>
      <c r="B1315" s="6">
        <f t="shared" si="818"/>
        <v>5.3996097422650269E-2</v>
      </c>
      <c r="C1315" s="10">
        <f t="shared" si="819"/>
        <v>4.5272958647148117E-5</v>
      </c>
      <c r="D1315" s="6">
        <f t="shared" si="820"/>
        <v>1.7204819866457329E-2</v>
      </c>
      <c r="E1315" s="6">
        <f t="shared" si="821"/>
        <v>1.4234339521857885E-2</v>
      </c>
      <c r="F1315" s="10">
        <f t="shared" si="814"/>
        <v>3.8224950422797828E-5</v>
      </c>
      <c r="G1315" s="10">
        <f t="shared" si="822"/>
        <v>3.8543539203821539E-5</v>
      </c>
      <c r="H1315" s="10">
        <f t="shared" si="823"/>
        <v>3.8384244813309684E-5</v>
      </c>
      <c r="I1315" s="6">
        <f t="shared" si="824"/>
        <v>1.715926913960052E-2</v>
      </c>
      <c r="J1315" s="6">
        <f t="shared" si="825"/>
        <v>1.7197653384413831E-2</v>
      </c>
    </row>
    <row r="1316" spans="1:10" x14ac:dyDescent="0.25">
      <c r="A1316" s="11">
        <f t="shared" si="817"/>
        <v>1.7155963666788433E-2</v>
      </c>
      <c r="B1316" s="6">
        <f t="shared" si="818"/>
        <v>5.4007375193754072E-2</v>
      </c>
      <c r="C1316" s="10">
        <f t="shared" si="819"/>
        <v>4.5291872287560912E-5</v>
      </c>
      <c r="D1316" s="6">
        <f t="shared" si="820"/>
        <v>1.7201255539075994E-2</v>
      </c>
      <c r="E1316" s="6">
        <f t="shared" si="821"/>
        <v>1.423187374092467E-2</v>
      </c>
      <c r="F1316" s="10">
        <f t="shared" si="814"/>
        <v>3.8249751712098254E-5</v>
      </c>
      <c r="G1316" s="10">
        <f t="shared" si="822"/>
        <v>3.8543539203821539E-5</v>
      </c>
      <c r="H1316" s="10">
        <f t="shared" si="823"/>
        <v>3.8396645457959897E-5</v>
      </c>
      <c r="I1316" s="6">
        <f t="shared" si="824"/>
        <v>1.715926913960052E-2</v>
      </c>
      <c r="J1316" s="6">
        <f t="shared" si="825"/>
        <v>1.7197665785058481E-2</v>
      </c>
    </row>
    <row r="1317" spans="1:10" x14ac:dyDescent="0.25">
      <c r="A1317" s="11">
        <f t="shared" si="817"/>
        <v>1.7154168789779677E-2</v>
      </c>
      <c r="B1317" s="6">
        <f t="shared" si="818"/>
        <v>5.4013026099794845E-2</v>
      </c>
      <c r="C1317" s="10">
        <f t="shared" si="819"/>
        <v>4.5301350752439733E-5</v>
      </c>
      <c r="D1317" s="6">
        <f t="shared" si="820"/>
        <v>1.7199470140532115E-2</v>
      </c>
      <c r="E1317" s="6">
        <f t="shared" si="821"/>
        <v>1.4230638543527914E-2</v>
      </c>
      <c r="F1317" s="10">
        <f t="shared" si="814"/>
        <v>3.8262183011682917E-5</v>
      </c>
      <c r="G1317" s="10">
        <f t="shared" si="822"/>
        <v>3.8543539203821539E-5</v>
      </c>
      <c r="H1317" s="10">
        <f t="shared" si="823"/>
        <v>3.8402861107752231E-5</v>
      </c>
      <c r="I1317" s="6">
        <f t="shared" si="824"/>
        <v>1.715926913960052E-2</v>
      </c>
      <c r="J1317" s="6">
        <f t="shared" si="825"/>
        <v>1.7197672000708271E-2</v>
      </c>
    </row>
    <row r="1318" spans="1:10" x14ac:dyDescent="0.25">
      <c r="A1318" s="11">
        <f t="shared" ref="A1318:A1330" si="826">A1317+(J1317-D1317)/2</f>
        <v>1.7153269719867754E-2</v>
      </c>
      <c r="B1318" s="6">
        <f t="shared" ref="B1318:B1330" si="827">$D$13/A1318/0.167</f>
        <v>5.401585713361004E-2</v>
      </c>
      <c r="C1318" s="10">
        <f t="shared" ref="C1318:C1330" si="828">B1318^2/2/32.2</f>
        <v>4.5306099718611342E-5</v>
      </c>
      <c r="D1318" s="6">
        <f t="shared" ref="D1318:D1330" si="829">A1318+C1318</f>
        <v>1.7198575819586365E-2</v>
      </c>
      <c r="E1318" s="6">
        <f t="shared" ref="E1318:E1330" si="830">A1318*0.167/(0.167+2*A1318)</f>
        <v>1.423001980556861E-2</v>
      </c>
      <c r="F1318" s="10">
        <f t="shared" si="814"/>
        <v>3.8268411998058411E-5</v>
      </c>
      <c r="G1318" s="10">
        <f t="shared" ref="G1318:G1330" si="831">G1317</f>
        <v>3.8543539203821539E-5</v>
      </c>
      <c r="H1318" s="10">
        <f t="shared" si="815"/>
        <v>3.8405975600939975E-5</v>
      </c>
      <c r="I1318" s="6">
        <f t="shared" ref="I1318:I1330" si="832">I1317</f>
        <v>1.715926913960052E-2</v>
      </c>
      <c r="J1318" s="6">
        <f t="shared" si="816"/>
        <v>1.7197675115201459E-2</v>
      </c>
    </row>
    <row r="1319" spans="1:10" x14ac:dyDescent="0.25">
      <c r="A1319" s="11">
        <f t="shared" si="826"/>
        <v>1.71528193676753E-2</v>
      </c>
      <c r="B1319" s="6">
        <f t="shared" si="827"/>
        <v>5.4017275335432498E-2</v>
      </c>
      <c r="C1319" s="10">
        <f t="shared" si="828"/>
        <v>4.5308478799129251E-5</v>
      </c>
      <c r="D1319" s="6">
        <f t="shared" si="829"/>
        <v>1.7198127846474429E-2</v>
      </c>
      <c r="E1319" s="6">
        <f t="shared" si="830"/>
        <v>1.4229709870013424E-2</v>
      </c>
      <c r="F1319" s="10">
        <f t="shared" si="814"/>
        <v>3.8271532664653637E-5</v>
      </c>
      <c r="G1319" s="10">
        <f t="shared" si="831"/>
        <v>3.8543539203821539E-5</v>
      </c>
      <c r="H1319" s="10">
        <f t="shared" si="815"/>
        <v>3.8407535934237588E-5</v>
      </c>
      <c r="I1319" s="6">
        <f t="shared" si="832"/>
        <v>1.715926913960052E-2</v>
      </c>
      <c r="J1319" s="6">
        <f t="shared" si="816"/>
        <v>1.7197676675534759E-2</v>
      </c>
    </row>
    <row r="1320" spans="1:10" x14ac:dyDescent="0.25">
      <c r="A1320" s="11">
        <f t="shared" si="826"/>
        <v>1.7152593782205464E-2</v>
      </c>
      <c r="B1320" s="6">
        <f t="shared" si="827"/>
        <v>5.4017985753494653E-2</v>
      </c>
      <c r="C1320" s="10">
        <f t="shared" si="828"/>
        <v>4.5309670572434023E-5</v>
      </c>
      <c r="D1320" s="6">
        <f t="shared" si="829"/>
        <v>1.7197903452777899E-2</v>
      </c>
      <c r="E1320" s="6">
        <f t="shared" si="830"/>
        <v>1.4229554619459442E-2</v>
      </c>
      <c r="F1320" s="10">
        <f t="shared" si="814"/>
        <v>3.8273095962992894E-5</v>
      </c>
      <c r="G1320" s="10">
        <f t="shared" si="831"/>
        <v>3.8543539203821539E-5</v>
      </c>
      <c r="H1320" s="10">
        <f t="shared" si="815"/>
        <v>3.840831758340722E-5</v>
      </c>
      <c r="I1320" s="6">
        <f t="shared" si="832"/>
        <v>1.715926913960052E-2</v>
      </c>
      <c r="J1320" s="6">
        <f t="shared" si="816"/>
        <v>1.7197677457183928E-2</v>
      </c>
    </row>
    <row r="1321" spans="1:10" x14ac:dyDescent="0.25">
      <c r="A1321" s="11">
        <f t="shared" si="826"/>
        <v>1.715248078440848E-2</v>
      </c>
      <c r="B1321" s="6">
        <f t="shared" si="827"/>
        <v>5.4018341615335537E-2</v>
      </c>
      <c r="C1321" s="10">
        <f t="shared" si="828"/>
        <v>4.5310267560110106E-5</v>
      </c>
      <c r="D1321" s="6">
        <f t="shared" si="829"/>
        <v>1.719779105196859E-2</v>
      </c>
      <c r="E1321" s="6">
        <f t="shared" si="830"/>
        <v>1.4229476852794742E-2</v>
      </c>
      <c r="F1321" s="10">
        <f t="shared" si="814"/>
        <v>3.8273879065436753E-5</v>
      </c>
      <c r="G1321" s="10">
        <f t="shared" si="831"/>
        <v>3.8543539203821539E-5</v>
      </c>
      <c r="H1321" s="10">
        <f t="shared" si="815"/>
        <v>3.8408709134629146E-5</v>
      </c>
      <c r="I1321" s="6">
        <f t="shared" si="832"/>
        <v>1.715926913960052E-2</v>
      </c>
      <c r="J1321" s="6">
        <f t="shared" si="816"/>
        <v>1.719767784873515E-2</v>
      </c>
    </row>
    <row r="1322" spans="1:10" x14ac:dyDescent="0.25">
      <c r="A1322" s="11">
        <f t="shared" si="826"/>
        <v>1.715242418279176E-2</v>
      </c>
      <c r="B1322" s="6">
        <f t="shared" si="827"/>
        <v>5.4018519871507104E-2</v>
      </c>
      <c r="C1322" s="10">
        <f t="shared" si="828"/>
        <v>4.531056660106223E-5</v>
      </c>
      <c r="D1322" s="6">
        <f t="shared" si="829"/>
        <v>1.7197734749392821E-2</v>
      </c>
      <c r="E1322" s="6">
        <f t="shared" si="830"/>
        <v>1.4229437898704633E-2</v>
      </c>
      <c r="F1322" s="10">
        <f t="shared" si="814"/>
        <v>3.8274271336601387E-5</v>
      </c>
      <c r="G1322" s="10">
        <f t="shared" si="831"/>
        <v>3.8543539203821539E-5</v>
      </c>
      <c r="H1322" s="10">
        <f t="shared" si="815"/>
        <v>3.8408905270211463E-5</v>
      </c>
      <c r="I1322" s="6">
        <f t="shared" si="832"/>
        <v>1.715926913960052E-2</v>
      </c>
      <c r="J1322" s="6">
        <f t="shared" si="816"/>
        <v>1.7197678044870733E-2</v>
      </c>
    </row>
    <row r="1323" spans="1:10" x14ac:dyDescent="0.25">
      <c r="A1323" s="11">
        <f t="shared" si="826"/>
        <v>1.7152395830530714E-2</v>
      </c>
      <c r="B1323" s="6">
        <f t="shared" si="827"/>
        <v>5.4018609162075716E-2</v>
      </c>
      <c r="C1323" s="10">
        <f t="shared" si="828"/>
        <v>4.5310716394488983E-5</v>
      </c>
      <c r="D1323" s="6">
        <f t="shared" si="829"/>
        <v>1.7197706546925203E-2</v>
      </c>
      <c r="E1323" s="6">
        <f t="shared" si="830"/>
        <v>1.4229418386232593E-2</v>
      </c>
      <c r="F1323" s="10">
        <f t="shared" si="814"/>
        <v>3.8274467830798196E-5</v>
      </c>
      <c r="G1323" s="10">
        <f t="shared" si="831"/>
        <v>3.8543539203821539E-5</v>
      </c>
      <c r="H1323" s="10">
        <f t="shared" si="815"/>
        <v>3.8409003517309868E-5</v>
      </c>
      <c r="I1323" s="6">
        <f t="shared" si="832"/>
        <v>1.715926913960052E-2</v>
      </c>
      <c r="J1323" s="6">
        <f t="shared" si="816"/>
        <v>1.7197678143117831E-2</v>
      </c>
    </row>
    <row r="1324" spans="1:10" x14ac:dyDescent="0.25">
      <c r="A1324" s="11">
        <f t="shared" si="826"/>
        <v>1.7152381628627027E-2</v>
      </c>
      <c r="B1324" s="6">
        <f t="shared" si="827"/>
        <v>5.4018653888639127E-2</v>
      </c>
      <c r="C1324" s="10">
        <f t="shared" si="828"/>
        <v>4.5310791427648865E-5</v>
      </c>
      <c r="D1324" s="6">
        <f t="shared" si="829"/>
        <v>1.7197692420054676E-2</v>
      </c>
      <c r="E1324" s="6">
        <f t="shared" si="830"/>
        <v>1.4229408612254944E-2</v>
      </c>
      <c r="F1324" s="10">
        <f t="shared" si="814"/>
        <v>3.827456625702519E-5</v>
      </c>
      <c r="G1324" s="10">
        <f t="shared" si="831"/>
        <v>3.8543539203821539E-5</v>
      </c>
      <c r="H1324" s="10">
        <f t="shared" si="815"/>
        <v>3.8409052730423365E-5</v>
      </c>
      <c r="I1324" s="6">
        <f t="shared" si="832"/>
        <v>1.715926913960052E-2</v>
      </c>
      <c r="J1324" s="6">
        <f t="shared" si="816"/>
        <v>1.7197678192330944E-2</v>
      </c>
    </row>
    <row r="1325" spans="1:10" x14ac:dyDescent="0.25">
      <c r="A1325" s="11">
        <f t="shared" si="826"/>
        <v>1.7152374514765159E-2</v>
      </c>
      <c r="B1325" s="6">
        <f t="shared" si="827"/>
        <v>5.4018676292606677E-2</v>
      </c>
      <c r="C1325" s="10">
        <f t="shared" si="828"/>
        <v>4.5310829012506617E-5</v>
      </c>
      <c r="D1325" s="6">
        <f t="shared" si="829"/>
        <v>1.7197685343777667E-2</v>
      </c>
      <c r="E1325" s="6">
        <f t="shared" si="830"/>
        <v>1.4229403716380198E-2</v>
      </c>
      <c r="F1325" s="10">
        <f t="shared" si="814"/>
        <v>3.8274615559739188E-5</v>
      </c>
      <c r="G1325" s="10">
        <f t="shared" si="831"/>
        <v>3.8543539203821539E-5</v>
      </c>
      <c r="H1325" s="10">
        <f t="shared" si="815"/>
        <v>3.8409077381780363E-5</v>
      </c>
      <c r="I1325" s="6">
        <f t="shared" si="832"/>
        <v>1.715926913960052E-2</v>
      </c>
      <c r="J1325" s="6">
        <f t="shared" si="816"/>
        <v>1.7197678216982301E-2</v>
      </c>
    </row>
    <row r="1326" spans="1:10" x14ac:dyDescent="0.25">
      <c r="A1326" s="11">
        <f t="shared" si="826"/>
        <v>1.7152370951367478E-2</v>
      </c>
      <c r="B1326" s="6">
        <f t="shared" si="827"/>
        <v>5.4018687514963429E-2</v>
      </c>
      <c r="C1326" s="10">
        <f t="shared" si="828"/>
        <v>4.5310847839119032E-5</v>
      </c>
      <c r="D1326" s="6">
        <f t="shared" si="829"/>
        <v>1.7197681799206596E-2</v>
      </c>
      <c r="E1326" s="6">
        <f t="shared" si="830"/>
        <v>1.4229401263992044E-2</v>
      </c>
      <c r="F1326" s="10">
        <f t="shared" si="814"/>
        <v>3.8274640255946106E-5</v>
      </c>
      <c r="G1326" s="10">
        <f t="shared" si="831"/>
        <v>3.8543539203821539E-5</v>
      </c>
      <c r="H1326" s="10">
        <f t="shared" si="815"/>
        <v>3.8409089729883819E-5</v>
      </c>
      <c r="I1326" s="6">
        <f t="shared" si="832"/>
        <v>1.715926913960052E-2</v>
      </c>
      <c r="J1326" s="6">
        <f t="shared" si="816"/>
        <v>1.7197678229330403E-2</v>
      </c>
    </row>
    <row r="1327" spans="1:10" x14ac:dyDescent="0.25">
      <c r="A1327" s="11">
        <f t="shared" si="826"/>
        <v>1.7152369166429381E-2</v>
      </c>
      <c r="B1327" s="6">
        <f t="shared" si="827"/>
        <v>5.4018693136345074E-2</v>
      </c>
      <c r="C1327" s="10">
        <f t="shared" si="828"/>
        <v>4.5310857269543701E-5</v>
      </c>
      <c r="D1327" s="6">
        <f t="shared" si="829"/>
        <v>1.7197680023698925E-2</v>
      </c>
      <c r="E1327" s="6">
        <f t="shared" si="830"/>
        <v>1.4229400035568593E-2</v>
      </c>
      <c r="F1327" s="10">
        <f t="shared" si="814"/>
        <v>3.8274652626507327E-5</v>
      </c>
      <c r="G1327" s="10">
        <f t="shared" si="831"/>
        <v>3.8543539203821539E-5</v>
      </c>
      <c r="H1327" s="10">
        <f t="shared" si="815"/>
        <v>3.8409095915164433E-5</v>
      </c>
      <c r="I1327" s="6">
        <f t="shared" si="832"/>
        <v>1.715926913960052E-2</v>
      </c>
      <c r="J1327" s="6">
        <f t="shared" si="816"/>
        <v>1.7197678235515684E-2</v>
      </c>
    </row>
    <row r="1328" spans="1:10" x14ac:dyDescent="0.25">
      <c r="A1328" s="11">
        <f t="shared" si="826"/>
        <v>1.7152368272337761E-2</v>
      </c>
      <c r="B1328" s="6">
        <f t="shared" si="827"/>
        <v>5.4018695952146374E-2</v>
      </c>
      <c r="C1328" s="10">
        <f t="shared" si="828"/>
        <v>4.5310861993329734E-5</v>
      </c>
      <c r="D1328" s="6">
        <f t="shared" si="829"/>
        <v>1.7197679134331092E-2</v>
      </c>
      <c r="E1328" s="6">
        <f t="shared" si="830"/>
        <v>1.4229399420240171E-2</v>
      </c>
      <c r="F1328" s="10">
        <f t="shared" si="814"/>
        <v>3.8274658823035243E-5</v>
      </c>
      <c r="G1328" s="10">
        <f t="shared" si="831"/>
        <v>3.8543539203821539E-5</v>
      </c>
      <c r="H1328" s="10">
        <f t="shared" si="815"/>
        <v>3.8409099013428388E-5</v>
      </c>
      <c r="I1328" s="6">
        <f t="shared" si="832"/>
        <v>1.715926913960052E-2</v>
      </c>
      <c r="J1328" s="6">
        <f t="shared" si="816"/>
        <v>1.7197678238613949E-2</v>
      </c>
    </row>
    <row r="1329" spans="1:10" x14ac:dyDescent="0.25">
      <c r="A1329" s="11">
        <f t="shared" si="826"/>
        <v>1.7152367824479188E-2</v>
      </c>
      <c r="B1329" s="6">
        <f t="shared" si="827"/>
        <v>5.401869736260681E-2</v>
      </c>
      <c r="C1329" s="10">
        <f t="shared" si="828"/>
        <v>4.5310864359517132E-5</v>
      </c>
      <c r="D1329" s="6">
        <f t="shared" si="829"/>
        <v>1.7197678688838706E-2</v>
      </c>
      <c r="E1329" s="6">
        <f t="shared" si="830"/>
        <v>1.4229399112016598E-2</v>
      </c>
      <c r="F1329" s="10">
        <f t="shared" si="814"/>
        <v>3.8274661926932597E-5</v>
      </c>
      <c r="G1329" s="10">
        <f t="shared" si="831"/>
        <v>3.8543539203821539E-5</v>
      </c>
      <c r="H1329" s="10">
        <f t="shared" si="815"/>
        <v>3.8409100565377068E-5</v>
      </c>
      <c r="I1329" s="6">
        <f t="shared" si="832"/>
        <v>1.715926913960052E-2</v>
      </c>
      <c r="J1329" s="6">
        <f t="shared" si="816"/>
        <v>1.7197678240165899E-2</v>
      </c>
    </row>
    <row r="1330" spans="1:10" x14ac:dyDescent="0.25">
      <c r="A1330" s="25">
        <f t="shared" si="826"/>
        <v>1.7152367600142784E-2</v>
      </c>
      <c r="B1330" s="6">
        <f t="shared" si="827"/>
        <v>5.40186980691192E-2</v>
      </c>
      <c r="C1330" s="10">
        <f t="shared" si="828"/>
        <v>4.5310865544761831E-5</v>
      </c>
      <c r="D1330" s="6">
        <f t="shared" si="829"/>
        <v>1.7197678465687545E-2</v>
      </c>
      <c r="E1330" s="6">
        <f t="shared" si="830"/>
        <v>1.4229398957624628E-2</v>
      </c>
      <c r="F1330" s="10">
        <f t="shared" si="814"/>
        <v>3.827466348170288E-5</v>
      </c>
      <c r="G1330" s="10">
        <f t="shared" si="831"/>
        <v>3.8543539203821539E-5</v>
      </c>
      <c r="H1330" s="10">
        <f t="shared" si="815"/>
        <v>3.840910134276221E-5</v>
      </c>
      <c r="I1330" s="6">
        <f t="shared" si="832"/>
        <v>1.715926913960052E-2</v>
      </c>
      <c r="J1330" s="6">
        <f t="shared" si="816"/>
        <v>1.7197678240943284E-2</v>
      </c>
    </row>
    <row r="1332" spans="1:10" x14ac:dyDescent="0.25">
      <c r="A1332" s="8" t="s">
        <v>82</v>
      </c>
      <c r="B1332">
        <f>B1299+1</f>
        <v>41</v>
      </c>
      <c r="C1332" t="s">
        <v>83</v>
      </c>
      <c r="D1332">
        <f>D$12/100</f>
        <v>1</v>
      </c>
      <c r="E1332" t="s">
        <v>15</v>
      </c>
    </row>
    <row r="1333" spans="1:10" x14ac:dyDescent="0.25">
      <c r="A1333" s="4" t="s">
        <v>89</v>
      </c>
      <c r="B1333" s="4" t="s">
        <v>86</v>
      </c>
      <c r="C1333" s="4" t="s">
        <v>88</v>
      </c>
      <c r="D1333" s="4" t="s">
        <v>91</v>
      </c>
      <c r="E1333" s="4" t="s">
        <v>93</v>
      </c>
      <c r="F1333" s="4" t="s">
        <v>95</v>
      </c>
      <c r="G1333" s="4" t="s">
        <v>95</v>
      </c>
      <c r="H1333" s="4" t="s">
        <v>97</v>
      </c>
      <c r="I1333" s="4" t="s">
        <v>99</v>
      </c>
      <c r="J1333" s="4" t="s">
        <v>99</v>
      </c>
    </row>
    <row r="1334" spans="1:10" x14ac:dyDescent="0.25">
      <c r="A1334" s="4" t="s">
        <v>84</v>
      </c>
      <c r="B1334" s="4" t="s">
        <v>85</v>
      </c>
      <c r="C1334" s="4" t="s">
        <v>87</v>
      </c>
      <c r="D1334" s="4" t="s">
        <v>90</v>
      </c>
      <c r="E1334" s="4" t="s">
        <v>92</v>
      </c>
      <c r="F1334" s="4" t="s">
        <v>94</v>
      </c>
      <c r="G1334" s="4" t="s">
        <v>28</v>
      </c>
      <c r="H1334" s="4" t="s">
        <v>96</v>
      </c>
      <c r="I1334" s="4" t="s">
        <v>32</v>
      </c>
      <c r="J1334" s="4" t="s">
        <v>98</v>
      </c>
    </row>
    <row r="1335" spans="1:10" x14ac:dyDescent="0.25">
      <c r="A1335" s="4" t="s">
        <v>0</v>
      </c>
      <c r="B1335" s="4" t="s">
        <v>22</v>
      </c>
      <c r="C1335" s="4" t="s">
        <v>0</v>
      </c>
      <c r="D1335" s="4" t="s">
        <v>0</v>
      </c>
      <c r="E1335" s="4" t="s">
        <v>0</v>
      </c>
      <c r="F1335" s="4" t="s">
        <v>20</v>
      </c>
      <c r="G1335" s="4" t="s">
        <v>20</v>
      </c>
      <c r="H1335" s="4" t="s">
        <v>0</v>
      </c>
      <c r="I1335" s="4" t="s">
        <v>0</v>
      </c>
      <c r="J1335" s="4" t="s">
        <v>0</v>
      </c>
    </row>
    <row r="1336" spans="1:10" x14ac:dyDescent="0.25">
      <c r="A1336" s="11">
        <f>A$27</f>
        <v>4.5999999999999999E-2</v>
      </c>
      <c r="B1336" s="6">
        <f>$D$13/A1336/0.167</f>
        <v>2.0142360142666429E-2</v>
      </c>
      <c r="C1336" s="10">
        <f>B1336^2/2/32.2</f>
        <v>6.2999172688956077E-6</v>
      </c>
      <c r="D1336" s="6">
        <f>A1336+C1336</f>
        <v>4.6006299917268893E-2</v>
      </c>
      <c r="E1336" s="6">
        <f>A1336*0.167/(0.167+2*A1336)</f>
        <v>2.966023166023166E-2</v>
      </c>
      <c r="F1336" s="10">
        <f t="shared" ref="F1336:F1363" si="833">$D$15^2*B1336^2/($D$14^2*E1336^1.333)</f>
        <v>1.9990924920768716E-6</v>
      </c>
      <c r="G1336" s="10">
        <f>F1330</f>
        <v>3.827466348170288E-5</v>
      </c>
      <c r="H1336" s="10">
        <f>((G1336+F1336)/2)*D$23</f>
        <v>2.0136877986889875E-5</v>
      </c>
      <c r="I1336" s="6">
        <f>D1330</f>
        <v>1.7197678465687545E-2</v>
      </c>
      <c r="J1336" s="6">
        <f>H1336+I1336</f>
        <v>1.7217815343674434E-2</v>
      </c>
    </row>
    <row r="1337" spans="1:10" x14ac:dyDescent="0.25">
      <c r="A1337" s="11">
        <f>A1336+(J1336-D1336)/2</f>
        <v>3.1605757713202773E-2</v>
      </c>
      <c r="B1337" s="6">
        <f>$D$13/A1337/0.167</f>
        <v>2.9315815648855836E-2</v>
      </c>
      <c r="C1337" s="10">
        <f>B1337^2/2/32.2</f>
        <v>1.3344985204312122E-5</v>
      </c>
      <c r="D1337" s="6">
        <f>A1337+C1337</f>
        <v>3.1619102698407085E-2</v>
      </c>
      <c r="E1337" s="6">
        <f>A1337*0.167/(0.167+2*A1337)</f>
        <v>2.2927443609102153E-2</v>
      </c>
      <c r="F1337" s="10">
        <f t="shared" si="833"/>
        <v>5.9685761408323515E-6</v>
      </c>
      <c r="G1337" s="10">
        <f>G1336</f>
        <v>3.827466348170288E-5</v>
      </c>
      <c r="H1337" s="10">
        <f t="shared" ref="H1337:H1363" si="834">((G1337+F1337)/2)*D$23</f>
        <v>2.2121619811267615E-5</v>
      </c>
      <c r="I1337" s="6">
        <f>I1336</f>
        <v>1.7197678465687545E-2</v>
      </c>
      <c r="J1337" s="6">
        <f t="shared" ref="J1337:J1363" si="835">H1337+I1337</f>
        <v>1.7219800085498813E-2</v>
      </c>
    </row>
    <row r="1338" spans="1:10" x14ac:dyDescent="0.25">
      <c r="A1338" s="11">
        <f t="shared" ref="A1338:A1350" si="836">A1337+(J1337-D1337)/2</f>
        <v>2.4406106406748639E-2</v>
      </c>
      <c r="B1338" s="6">
        <f t="shared" ref="B1338:B1350" si="837">$D$13/A1338/0.167</f>
        <v>3.7963800989839647E-2</v>
      </c>
      <c r="C1338" s="10">
        <f t="shared" ref="C1338:C1350" si="838">B1338^2/2/32.2</f>
        <v>2.2379661267020959E-5</v>
      </c>
      <c r="D1338" s="6">
        <f t="shared" ref="D1338:D1350" si="839">A1338+C1338</f>
        <v>2.4428486068015658E-2</v>
      </c>
      <c r="E1338" s="6">
        <f t="shared" ref="E1338:E1350" si="840">A1338*0.167/(0.167+2*A1338)</f>
        <v>1.888595514031129E-2</v>
      </c>
      <c r="F1338" s="10">
        <f t="shared" si="833"/>
        <v>1.2961849824986164E-5</v>
      </c>
      <c r="G1338" s="10">
        <f t="shared" ref="G1338:G1350" si="841">G1337</f>
        <v>3.827466348170288E-5</v>
      </c>
      <c r="H1338" s="10">
        <f t="shared" ref="H1338:H1350" si="842">((G1338+F1338)/2)*D$23</f>
        <v>2.5618256653344523E-5</v>
      </c>
      <c r="I1338" s="6">
        <f t="shared" ref="I1338:I1350" si="843">I1337</f>
        <v>1.7197678465687545E-2</v>
      </c>
      <c r="J1338" s="6">
        <f t="shared" ref="J1338:J1350" si="844">H1338+I1338</f>
        <v>1.7223296722340891E-2</v>
      </c>
    </row>
    <row r="1339" spans="1:10" x14ac:dyDescent="0.25">
      <c r="A1339" s="11">
        <f t="shared" si="836"/>
        <v>2.0803511733911255E-2</v>
      </c>
      <c r="B1339" s="6">
        <f t="shared" si="837"/>
        <v>4.4538084647137405E-2</v>
      </c>
      <c r="C1339" s="10">
        <f t="shared" si="838"/>
        <v>3.0801878634092802E-5</v>
      </c>
      <c r="D1339" s="6">
        <f t="shared" si="839"/>
        <v>2.0834313612545348E-2</v>
      </c>
      <c r="E1339" s="6">
        <f t="shared" si="840"/>
        <v>1.6654216151543291E-2</v>
      </c>
      <c r="F1339" s="10">
        <f t="shared" si="833"/>
        <v>2.1095613145655746E-5</v>
      </c>
      <c r="G1339" s="10">
        <f t="shared" si="841"/>
        <v>3.827466348170288E-5</v>
      </c>
      <c r="H1339" s="10">
        <f t="shared" si="842"/>
        <v>2.9685138313679315E-5</v>
      </c>
      <c r="I1339" s="6">
        <f t="shared" si="843"/>
        <v>1.7197678465687545E-2</v>
      </c>
      <c r="J1339" s="6">
        <f t="shared" si="844"/>
        <v>1.7227363604001223E-2</v>
      </c>
    </row>
    <row r="1340" spans="1:10" x14ac:dyDescent="0.25">
      <c r="A1340" s="11">
        <f t="shared" si="836"/>
        <v>1.9000036729639194E-2</v>
      </c>
      <c r="B1340" s="6">
        <f t="shared" si="837"/>
        <v>4.8765619758896678E-2</v>
      </c>
      <c r="C1340" s="10">
        <f t="shared" si="838"/>
        <v>3.6926796125299594E-5</v>
      </c>
      <c r="D1340" s="6">
        <f t="shared" si="839"/>
        <v>1.9036963525764495E-2</v>
      </c>
      <c r="E1340" s="6">
        <f t="shared" si="840"/>
        <v>1.5478073155325173E-2</v>
      </c>
      <c r="F1340" s="10">
        <f t="shared" si="833"/>
        <v>2.7884040805414683E-5</v>
      </c>
      <c r="G1340" s="10">
        <f t="shared" si="841"/>
        <v>3.827466348170288E-5</v>
      </c>
      <c r="H1340" s="10">
        <f t="shared" si="842"/>
        <v>3.3079352143558778E-5</v>
      </c>
      <c r="I1340" s="6">
        <f t="shared" si="843"/>
        <v>1.7197678465687545E-2</v>
      </c>
      <c r="J1340" s="6">
        <f t="shared" si="844"/>
        <v>1.7230757817831104E-2</v>
      </c>
    </row>
    <row r="1341" spans="1:10" x14ac:dyDescent="0.25">
      <c r="A1341" s="11">
        <f t="shared" si="836"/>
        <v>1.8096933875672499E-2</v>
      </c>
      <c r="B1341" s="6">
        <f t="shared" si="837"/>
        <v>5.1199201639798464E-2</v>
      </c>
      <c r="C1341" s="10">
        <f t="shared" si="838"/>
        <v>4.0704320629700953E-5</v>
      </c>
      <c r="D1341" s="6">
        <f t="shared" si="839"/>
        <v>1.8137638196302201E-2</v>
      </c>
      <c r="E1341" s="6">
        <f t="shared" si="840"/>
        <v>1.4873421086386613E-2</v>
      </c>
      <c r="F1341" s="10">
        <f t="shared" si="833"/>
        <v>3.2413320096040768E-5</v>
      </c>
      <c r="G1341" s="10">
        <f t="shared" si="841"/>
        <v>3.827466348170288E-5</v>
      </c>
      <c r="H1341" s="10">
        <f t="shared" si="842"/>
        <v>3.5343991788871824E-5</v>
      </c>
      <c r="I1341" s="6">
        <f t="shared" si="843"/>
        <v>1.7197678465687545E-2</v>
      </c>
      <c r="J1341" s="6">
        <f t="shared" si="844"/>
        <v>1.7233022457476418E-2</v>
      </c>
    </row>
    <row r="1342" spans="1:10" x14ac:dyDescent="0.25">
      <c r="A1342" s="11">
        <f t="shared" si="836"/>
        <v>1.7644626006259607E-2</v>
      </c>
      <c r="B1342" s="6">
        <f t="shared" si="837"/>
        <v>5.251165801043068E-2</v>
      </c>
      <c r="C1342" s="10">
        <f t="shared" si="838"/>
        <v>4.2817922779571864E-5</v>
      </c>
      <c r="D1342" s="6">
        <f t="shared" si="839"/>
        <v>1.768744392903918E-2</v>
      </c>
      <c r="E1342" s="6">
        <f t="shared" si="840"/>
        <v>1.456653041983166E-2</v>
      </c>
      <c r="F1342" s="10">
        <f t="shared" si="833"/>
        <v>3.5057309955350692E-5</v>
      </c>
      <c r="G1342" s="10">
        <f t="shared" si="841"/>
        <v>3.827466348170288E-5</v>
      </c>
      <c r="H1342" s="10">
        <f t="shared" si="842"/>
        <v>3.6665986718526786E-5</v>
      </c>
      <c r="I1342" s="6">
        <f t="shared" si="843"/>
        <v>1.7197678465687545E-2</v>
      </c>
      <c r="J1342" s="6">
        <f t="shared" si="844"/>
        <v>1.7234344452406073E-2</v>
      </c>
    </row>
    <row r="1343" spans="1:10" x14ac:dyDescent="0.25">
      <c r="A1343" s="11">
        <f t="shared" si="836"/>
        <v>1.7418076267943054E-2</v>
      </c>
      <c r="B1343" s="6">
        <f t="shared" si="837"/>
        <v>5.319465550095874E-2</v>
      </c>
      <c r="C1343" s="10">
        <f t="shared" si="838"/>
        <v>4.3938996488597508E-5</v>
      </c>
      <c r="D1343" s="6">
        <f t="shared" si="839"/>
        <v>1.7462015264431651E-2</v>
      </c>
      <c r="E1343" s="6">
        <f t="shared" si="840"/>
        <v>1.4411782528550268E-2</v>
      </c>
      <c r="F1343" s="10">
        <f t="shared" si="833"/>
        <v>3.6491031658699757E-5</v>
      </c>
      <c r="G1343" s="10">
        <f t="shared" si="841"/>
        <v>3.827466348170288E-5</v>
      </c>
      <c r="H1343" s="10">
        <f t="shared" si="842"/>
        <v>3.7382847570201322E-5</v>
      </c>
      <c r="I1343" s="6">
        <f t="shared" si="843"/>
        <v>1.7197678465687545E-2</v>
      </c>
      <c r="J1343" s="6">
        <f t="shared" si="844"/>
        <v>1.7235061313257746E-2</v>
      </c>
    </row>
    <row r="1344" spans="1:10" x14ac:dyDescent="0.25">
      <c r="A1344" s="11">
        <f t="shared" si="836"/>
        <v>1.7304599292356102E-2</v>
      </c>
      <c r="B1344" s="6">
        <f t="shared" si="837"/>
        <v>5.3543485804489956E-2</v>
      </c>
      <c r="C1344" s="10">
        <f t="shared" si="838"/>
        <v>4.4517156399000265E-5</v>
      </c>
      <c r="D1344" s="6">
        <f t="shared" si="839"/>
        <v>1.73491164487551E-2</v>
      </c>
      <c r="E1344" s="6">
        <f t="shared" si="840"/>
        <v>1.433400907354534E-2</v>
      </c>
      <c r="F1344" s="10">
        <f t="shared" si="833"/>
        <v>3.7238828194539016E-5</v>
      </c>
      <c r="G1344" s="10">
        <f t="shared" si="841"/>
        <v>3.827466348170288E-5</v>
      </c>
      <c r="H1344" s="10">
        <f t="shared" si="842"/>
        <v>3.7756745838120948E-5</v>
      </c>
      <c r="I1344" s="6">
        <f t="shared" si="843"/>
        <v>1.7197678465687545E-2</v>
      </c>
      <c r="J1344" s="6">
        <f t="shared" si="844"/>
        <v>1.7235435211525665E-2</v>
      </c>
    </row>
    <row r="1345" spans="1:10" x14ac:dyDescent="0.25">
      <c r="A1345" s="11">
        <f t="shared" si="836"/>
        <v>1.7247758673741384E-2</v>
      </c>
      <c r="B1345" s="6">
        <f t="shared" si="837"/>
        <v>5.371994031742032E-2</v>
      </c>
      <c r="C1345" s="10">
        <f t="shared" si="838"/>
        <v>4.4811055709739144E-5</v>
      </c>
      <c r="D1345" s="6">
        <f t="shared" si="839"/>
        <v>1.7292569729451122E-2</v>
      </c>
      <c r="E1345" s="6">
        <f t="shared" si="840"/>
        <v>1.4294986491176127E-2</v>
      </c>
      <c r="F1345" s="10">
        <f t="shared" si="833"/>
        <v>3.7621138990142174E-5</v>
      </c>
      <c r="G1345" s="10">
        <f t="shared" si="841"/>
        <v>3.827466348170288E-5</v>
      </c>
      <c r="H1345" s="10">
        <f t="shared" si="842"/>
        <v>3.7947901235922527E-5</v>
      </c>
      <c r="I1345" s="6">
        <f t="shared" si="843"/>
        <v>1.7197678465687545E-2</v>
      </c>
      <c r="J1345" s="6">
        <f t="shared" si="844"/>
        <v>1.7235626366923468E-2</v>
      </c>
    </row>
    <row r="1346" spans="1:10" x14ac:dyDescent="0.25">
      <c r="A1346" s="11">
        <f t="shared" si="836"/>
        <v>1.7219286992477559E-2</v>
      </c>
      <c r="B1346" s="6">
        <f t="shared" si="837"/>
        <v>5.3808764960327861E-2</v>
      </c>
      <c r="C1346" s="10">
        <f t="shared" si="838"/>
        <v>4.495936625086657E-5</v>
      </c>
      <c r="D1346" s="6">
        <f t="shared" si="839"/>
        <v>1.7264246358728426E-2</v>
      </c>
      <c r="E1346" s="6">
        <f t="shared" si="840"/>
        <v>1.4275423375259421E-2</v>
      </c>
      <c r="F1346" s="10">
        <f t="shared" si="833"/>
        <v>3.7814620772037033E-5</v>
      </c>
      <c r="G1346" s="10">
        <f t="shared" si="841"/>
        <v>3.827466348170288E-5</v>
      </c>
      <c r="H1346" s="10">
        <f t="shared" si="842"/>
        <v>3.8044642126869957E-5</v>
      </c>
      <c r="I1346" s="6">
        <f t="shared" si="843"/>
        <v>1.7197678465687545E-2</v>
      </c>
      <c r="J1346" s="6">
        <f t="shared" si="844"/>
        <v>1.7235723107814415E-2</v>
      </c>
    </row>
    <row r="1347" spans="1:10" x14ac:dyDescent="0.25">
      <c r="A1347" s="11">
        <f t="shared" si="836"/>
        <v>1.7205025367020552E-2</v>
      </c>
      <c r="B1347" s="6">
        <f t="shared" si="837"/>
        <v>5.3853368233836504E-2</v>
      </c>
      <c r="C1347" s="10">
        <f t="shared" si="838"/>
        <v>4.5033932765981215E-5</v>
      </c>
      <c r="D1347" s="6">
        <f t="shared" si="839"/>
        <v>1.7250059299786534E-2</v>
      </c>
      <c r="E1347" s="6">
        <f t="shared" si="840"/>
        <v>1.4265619942107561E-2</v>
      </c>
      <c r="F1347" s="10">
        <f t="shared" si="833"/>
        <v>3.7912038888964943E-5</v>
      </c>
      <c r="G1347" s="10">
        <f t="shared" si="841"/>
        <v>3.827466348170288E-5</v>
      </c>
      <c r="H1347" s="10">
        <f t="shared" si="842"/>
        <v>3.8093351185333908E-5</v>
      </c>
      <c r="I1347" s="6">
        <f t="shared" si="843"/>
        <v>1.7197678465687545E-2</v>
      </c>
      <c r="J1347" s="6">
        <f t="shared" si="844"/>
        <v>1.7235771816872879E-2</v>
      </c>
    </row>
    <row r="1348" spans="1:10" x14ac:dyDescent="0.25">
      <c r="A1348" s="11">
        <f t="shared" si="836"/>
        <v>1.7197881625563724E-2</v>
      </c>
      <c r="B1348" s="6">
        <f t="shared" si="837"/>
        <v>5.3875738113314559E-2</v>
      </c>
      <c r="C1348" s="10">
        <f t="shared" si="838"/>
        <v>4.5071353373516378E-5</v>
      </c>
      <c r="D1348" s="6">
        <f t="shared" si="839"/>
        <v>1.7242952978937239E-2</v>
      </c>
      <c r="E1348" s="6">
        <f t="shared" si="840"/>
        <v>1.426070829448327E-2</v>
      </c>
      <c r="F1348" s="10">
        <f t="shared" si="833"/>
        <v>3.796096285070531E-5</v>
      </c>
      <c r="G1348" s="10">
        <f t="shared" si="841"/>
        <v>3.827466348170288E-5</v>
      </c>
      <c r="H1348" s="10">
        <f t="shared" si="842"/>
        <v>3.8117813166204092E-5</v>
      </c>
      <c r="I1348" s="6">
        <f t="shared" si="843"/>
        <v>1.7197678465687545E-2</v>
      </c>
      <c r="J1348" s="6">
        <f t="shared" si="844"/>
        <v>1.723579627885375E-2</v>
      </c>
    </row>
    <row r="1349" spans="1:10" x14ac:dyDescent="0.25">
      <c r="A1349" s="11">
        <f t="shared" si="836"/>
        <v>1.7194303275521981E-2</v>
      </c>
      <c r="B1349" s="6">
        <f t="shared" si="837"/>
        <v>5.3886950329746809E-2</v>
      </c>
      <c r="C1349" s="10">
        <f t="shared" si="838"/>
        <v>4.5090115152804342E-5</v>
      </c>
      <c r="D1349" s="6">
        <f t="shared" si="839"/>
        <v>1.7239393390674786E-2</v>
      </c>
      <c r="E1349" s="6">
        <f t="shared" si="840"/>
        <v>1.4258247753873672E-2</v>
      </c>
      <c r="F1349" s="10">
        <f t="shared" si="833"/>
        <v>3.7985501047614805E-5</v>
      </c>
      <c r="G1349" s="10">
        <f t="shared" si="841"/>
        <v>3.827466348170288E-5</v>
      </c>
      <c r="H1349" s="10">
        <f t="shared" si="842"/>
        <v>3.8130082264658846E-5</v>
      </c>
      <c r="I1349" s="6">
        <f t="shared" si="843"/>
        <v>1.7197678465687545E-2</v>
      </c>
      <c r="J1349" s="6">
        <f t="shared" si="844"/>
        <v>1.7235808547952203E-2</v>
      </c>
    </row>
    <row r="1350" spans="1:10" x14ac:dyDescent="0.25">
      <c r="A1350" s="11">
        <f t="shared" si="836"/>
        <v>1.7192510854160688E-2</v>
      </c>
      <c r="B1350" s="6">
        <f t="shared" si="837"/>
        <v>5.3892568364348345E-2</v>
      </c>
      <c r="C1350" s="10">
        <f t="shared" si="838"/>
        <v>4.5099517467483851E-5</v>
      </c>
      <c r="D1350" s="6">
        <f t="shared" si="839"/>
        <v>1.7237610371628173E-2</v>
      </c>
      <c r="E1350" s="6">
        <f t="shared" si="840"/>
        <v>1.4257015185584662E-2</v>
      </c>
      <c r="F1350" s="10">
        <f t="shared" si="833"/>
        <v>3.7997800407142619E-5</v>
      </c>
      <c r="G1350" s="10">
        <f t="shared" si="841"/>
        <v>3.827466348170288E-5</v>
      </c>
      <c r="H1350" s="10">
        <f t="shared" si="842"/>
        <v>3.813623194442275E-5</v>
      </c>
      <c r="I1350" s="6">
        <f t="shared" si="843"/>
        <v>1.7197678465687545E-2</v>
      </c>
      <c r="J1350" s="6">
        <f t="shared" si="844"/>
        <v>1.7235814697631968E-2</v>
      </c>
    </row>
    <row r="1351" spans="1:10" x14ac:dyDescent="0.25">
      <c r="A1351" s="11">
        <f t="shared" ref="A1351:A1363" si="845">A1350+(J1350-D1350)/2</f>
        <v>1.7191613017162585E-2</v>
      </c>
      <c r="B1351" s="6">
        <f t="shared" ref="B1351:B1363" si="846">$D$13/A1351/0.167</f>
        <v>5.3895382919431217E-2</v>
      </c>
      <c r="C1351" s="10">
        <f t="shared" ref="C1351:C1363" si="847">B1351^2/2/32.2</f>
        <v>4.510422826136829E-5</v>
      </c>
      <c r="D1351" s="6">
        <f t="shared" ref="D1351:D1363" si="848">A1351+C1351</f>
        <v>1.7236717245423954E-2</v>
      </c>
      <c r="E1351" s="6">
        <f t="shared" ref="E1351:E1363" si="849">A1351*0.167/(0.167+2*A1351)</f>
        <v>1.4256397766598488E-2</v>
      </c>
      <c r="F1351" s="10">
        <f t="shared" si="833"/>
        <v>3.8003963254916567E-5</v>
      </c>
      <c r="G1351" s="10">
        <f t="shared" ref="G1351:G1363" si="850">G1350</f>
        <v>3.827466348170288E-5</v>
      </c>
      <c r="H1351" s="10">
        <f t="shared" si="834"/>
        <v>3.8139313368309724E-5</v>
      </c>
      <c r="I1351" s="6">
        <f t="shared" ref="I1351:I1363" si="851">I1350</f>
        <v>1.7197678465687545E-2</v>
      </c>
      <c r="J1351" s="6">
        <f t="shared" si="835"/>
        <v>1.7235817779055855E-2</v>
      </c>
    </row>
    <row r="1352" spans="1:10" x14ac:dyDescent="0.25">
      <c r="A1352" s="11">
        <f t="shared" si="845"/>
        <v>1.7191163283978537E-2</v>
      </c>
      <c r="B1352" s="6">
        <f t="shared" si="846"/>
        <v>5.3896792861374374E-2</v>
      </c>
      <c r="C1352" s="10">
        <f t="shared" si="847"/>
        <v>4.5106588210277874E-5</v>
      </c>
      <c r="D1352" s="6">
        <f t="shared" si="848"/>
        <v>1.7236269872188816E-2</v>
      </c>
      <c r="E1352" s="6">
        <f t="shared" si="849"/>
        <v>1.4256088492728849E-2</v>
      </c>
      <c r="F1352" s="10">
        <f t="shared" si="833"/>
        <v>3.800705077497923E-5</v>
      </c>
      <c r="G1352" s="10">
        <f t="shared" si="850"/>
        <v>3.827466348170288E-5</v>
      </c>
      <c r="H1352" s="10">
        <f t="shared" si="834"/>
        <v>3.8140857128341052E-5</v>
      </c>
      <c r="I1352" s="6">
        <f t="shared" si="851"/>
        <v>1.7197678465687545E-2</v>
      </c>
      <c r="J1352" s="6">
        <f t="shared" si="835"/>
        <v>1.7235819322815885E-2</v>
      </c>
    </row>
    <row r="1353" spans="1:10" x14ac:dyDescent="0.25">
      <c r="A1353" s="11">
        <f t="shared" si="845"/>
        <v>1.719093800929207E-2</v>
      </c>
      <c r="B1353" s="6">
        <f t="shared" si="846"/>
        <v>5.3897499139478978E-2</v>
      </c>
      <c r="C1353" s="10">
        <f t="shared" si="847"/>
        <v>4.5107770395809579E-5</v>
      </c>
      <c r="D1353" s="6">
        <f t="shared" si="848"/>
        <v>1.7236045779687879E-2</v>
      </c>
      <c r="E1353" s="6">
        <f t="shared" si="849"/>
        <v>1.4255933574115882E-2</v>
      </c>
      <c r="F1353" s="10">
        <f t="shared" si="833"/>
        <v>3.8008597463172224E-5</v>
      </c>
      <c r="G1353" s="10">
        <f t="shared" si="850"/>
        <v>3.827466348170288E-5</v>
      </c>
      <c r="H1353" s="10">
        <f t="shared" si="834"/>
        <v>3.8141630472437549E-5</v>
      </c>
      <c r="I1353" s="6">
        <f t="shared" si="851"/>
        <v>1.7197678465687545E-2</v>
      </c>
      <c r="J1353" s="6">
        <f t="shared" si="835"/>
        <v>1.7235820096159982E-2</v>
      </c>
    </row>
    <row r="1354" spans="1:10" x14ac:dyDescent="0.25">
      <c r="A1354" s="11">
        <f t="shared" si="845"/>
        <v>1.7190825167528123E-2</v>
      </c>
      <c r="B1354" s="6">
        <f t="shared" si="846"/>
        <v>5.3897852926386582E-2</v>
      </c>
      <c r="C1354" s="10">
        <f t="shared" si="847"/>
        <v>4.5108362578795007E-5</v>
      </c>
      <c r="D1354" s="6">
        <f t="shared" si="848"/>
        <v>1.7235933530106919E-2</v>
      </c>
      <c r="E1354" s="6">
        <f t="shared" si="849"/>
        <v>1.425585597397123E-2</v>
      </c>
      <c r="F1354" s="10">
        <f t="shared" si="833"/>
        <v>3.8009372242520589E-5</v>
      </c>
      <c r="G1354" s="10">
        <f t="shared" si="850"/>
        <v>3.827466348170288E-5</v>
      </c>
      <c r="H1354" s="10">
        <f t="shared" si="834"/>
        <v>3.8142017862111734E-5</v>
      </c>
      <c r="I1354" s="6">
        <f t="shared" si="851"/>
        <v>1.7197678465687545E-2</v>
      </c>
      <c r="J1354" s="6">
        <f t="shared" si="835"/>
        <v>1.7235820483549658E-2</v>
      </c>
    </row>
    <row r="1355" spans="1:10" x14ac:dyDescent="0.25">
      <c r="A1355" s="11">
        <f t="shared" si="845"/>
        <v>1.7190768644249493E-2</v>
      </c>
      <c r="B1355" s="6">
        <f t="shared" si="846"/>
        <v>5.3898030142625224E-2</v>
      </c>
      <c r="C1355" s="10">
        <f t="shared" si="847"/>
        <v>4.5108659212039396E-5</v>
      </c>
      <c r="D1355" s="6">
        <f t="shared" si="848"/>
        <v>1.723587730346153E-2</v>
      </c>
      <c r="E1355" s="6">
        <f t="shared" si="849"/>
        <v>1.425581710341637E-2</v>
      </c>
      <c r="F1355" s="10">
        <f t="shared" si="833"/>
        <v>3.8009760343222074E-5</v>
      </c>
      <c r="G1355" s="10">
        <f t="shared" si="850"/>
        <v>3.827466348170288E-5</v>
      </c>
      <c r="H1355" s="10">
        <f t="shared" si="834"/>
        <v>3.8142211912462474E-5</v>
      </c>
      <c r="I1355" s="6">
        <f t="shared" si="851"/>
        <v>1.7197678465687545E-2</v>
      </c>
      <c r="J1355" s="6">
        <f t="shared" si="835"/>
        <v>1.7235820677600006E-2</v>
      </c>
    </row>
    <row r="1356" spans="1:10" x14ac:dyDescent="0.25">
      <c r="A1356" s="11">
        <f t="shared" si="845"/>
        <v>1.7190740331318732E-2</v>
      </c>
      <c r="B1356" s="6">
        <f t="shared" si="846"/>
        <v>5.3898118911995606E-2</v>
      </c>
      <c r="C1356" s="10">
        <f t="shared" si="847"/>
        <v>4.5108807798938169E-5</v>
      </c>
      <c r="D1356" s="6">
        <f t="shared" si="848"/>
        <v>1.723584913911767E-2</v>
      </c>
      <c r="E1356" s="6">
        <f t="shared" si="849"/>
        <v>1.4255797632849867E-2</v>
      </c>
      <c r="F1356" s="10">
        <f t="shared" si="833"/>
        <v>3.800995474774913E-5</v>
      </c>
      <c r="G1356" s="10">
        <f t="shared" si="850"/>
        <v>3.827466348170288E-5</v>
      </c>
      <c r="H1356" s="10">
        <f t="shared" si="834"/>
        <v>3.8142309114726005E-5</v>
      </c>
      <c r="I1356" s="6">
        <f t="shared" si="851"/>
        <v>1.7197678465687545E-2</v>
      </c>
      <c r="J1356" s="6">
        <f t="shared" si="835"/>
        <v>1.723582077480227E-2</v>
      </c>
    </row>
    <row r="1357" spans="1:10" x14ac:dyDescent="0.25">
      <c r="A1357" s="11">
        <f t="shared" si="845"/>
        <v>1.7190726149161034E-2</v>
      </c>
      <c r="B1357" s="6">
        <f t="shared" si="846"/>
        <v>5.3898163377343683E-2</v>
      </c>
      <c r="C1357" s="10">
        <f t="shared" si="847"/>
        <v>4.5108882227497385E-5</v>
      </c>
      <c r="D1357" s="6">
        <f t="shared" si="848"/>
        <v>1.7235835031388532E-2</v>
      </c>
      <c r="E1357" s="6">
        <f t="shared" si="849"/>
        <v>1.4255787879894106E-2</v>
      </c>
      <c r="F1357" s="10">
        <f t="shared" si="833"/>
        <v>3.8010052126924769E-5</v>
      </c>
      <c r="G1357" s="10">
        <f t="shared" si="850"/>
        <v>3.827466348170288E-5</v>
      </c>
      <c r="H1357" s="10">
        <f t="shared" si="834"/>
        <v>3.8142357804313821E-5</v>
      </c>
      <c r="I1357" s="6">
        <f t="shared" si="851"/>
        <v>1.7197678465687545E-2</v>
      </c>
      <c r="J1357" s="6">
        <f t="shared" si="835"/>
        <v>1.723582082349186E-2</v>
      </c>
    </row>
    <row r="1358" spans="1:10" x14ac:dyDescent="0.25">
      <c r="A1358" s="11">
        <f t="shared" si="845"/>
        <v>1.7190719045212698E-2</v>
      </c>
      <c r="B1358" s="6">
        <f t="shared" si="846"/>
        <v>5.3898185650395038E-2</v>
      </c>
      <c r="C1358" s="10">
        <f t="shared" si="847"/>
        <v>4.5108919509385858E-5</v>
      </c>
      <c r="D1358" s="6">
        <f t="shared" si="848"/>
        <v>1.7235827964722086E-2</v>
      </c>
      <c r="E1358" s="6">
        <f t="shared" si="849"/>
        <v>1.4255782994564951E-2</v>
      </c>
      <c r="F1358" s="10">
        <f t="shared" si="833"/>
        <v>3.8010100905004354E-5</v>
      </c>
      <c r="G1358" s="10">
        <f t="shared" si="850"/>
        <v>3.827466348170288E-5</v>
      </c>
      <c r="H1358" s="10">
        <f t="shared" si="834"/>
        <v>3.8142382193353614E-5</v>
      </c>
      <c r="I1358" s="6">
        <f t="shared" si="851"/>
        <v>1.7197678465687545E-2</v>
      </c>
      <c r="J1358" s="6">
        <f t="shared" si="835"/>
        <v>1.72358208478809E-2</v>
      </c>
    </row>
    <row r="1359" spans="1:10" x14ac:dyDescent="0.25">
      <c r="A1359" s="11">
        <f t="shared" si="845"/>
        <v>1.7190715486792105E-2</v>
      </c>
      <c r="B1359" s="6">
        <f t="shared" si="846"/>
        <v>5.389819680713915E-2</v>
      </c>
      <c r="C1359" s="10">
        <f t="shared" si="847"/>
        <v>4.5108938184178642E-5</v>
      </c>
      <c r="D1359" s="6">
        <f t="shared" si="848"/>
        <v>1.7235824424976284E-2</v>
      </c>
      <c r="E1359" s="6">
        <f t="shared" si="849"/>
        <v>1.4255780547466958E-2</v>
      </c>
      <c r="F1359" s="10">
        <f t="shared" si="833"/>
        <v>3.8010125338339009E-5</v>
      </c>
      <c r="G1359" s="10">
        <f t="shared" si="850"/>
        <v>3.827466348170288E-5</v>
      </c>
      <c r="H1359" s="10">
        <f t="shared" si="834"/>
        <v>3.8142394410020948E-5</v>
      </c>
      <c r="I1359" s="6">
        <f t="shared" si="851"/>
        <v>1.7197678465687545E-2</v>
      </c>
      <c r="J1359" s="6">
        <f t="shared" si="835"/>
        <v>1.7235820860097565E-2</v>
      </c>
    </row>
    <row r="1360" spans="1:10" x14ac:dyDescent="0.25">
      <c r="A1360" s="11">
        <f t="shared" si="845"/>
        <v>1.7190713704352746E-2</v>
      </c>
      <c r="B1360" s="6">
        <f t="shared" si="846"/>
        <v>5.3898202395637043E-2</v>
      </c>
      <c r="C1360" s="10">
        <f t="shared" si="847"/>
        <v>4.5108947538525692E-5</v>
      </c>
      <c r="D1360" s="6">
        <f t="shared" si="848"/>
        <v>1.7235822651891271E-2</v>
      </c>
      <c r="E1360" s="6">
        <f t="shared" si="849"/>
        <v>1.4255779321697293E-2</v>
      </c>
      <c r="F1360" s="10">
        <f t="shared" si="833"/>
        <v>3.8010137577186138E-5</v>
      </c>
      <c r="G1360" s="10">
        <f t="shared" si="850"/>
        <v>3.827466348170288E-5</v>
      </c>
      <c r="H1360" s="10">
        <f t="shared" si="834"/>
        <v>3.8142400529444506E-5</v>
      </c>
      <c r="I1360" s="6">
        <f t="shared" si="851"/>
        <v>1.7197678465687545E-2</v>
      </c>
      <c r="J1360" s="6">
        <f t="shared" si="835"/>
        <v>1.7235820866216989E-2</v>
      </c>
    </row>
    <row r="1361" spans="1:10" x14ac:dyDescent="0.25">
      <c r="A1361" s="11">
        <f t="shared" si="845"/>
        <v>1.7190712811515605E-2</v>
      </c>
      <c r="B1361" s="6">
        <f t="shared" si="846"/>
        <v>5.3898205194957666E-2</v>
      </c>
      <c r="C1361" s="10">
        <f t="shared" si="847"/>
        <v>4.5108952224188838E-5</v>
      </c>
      <c r="D1361" s="6">
        <f t="shared" si="848"/>
        <v>1.7235821763739795E-2</v>
      </c>
      <c r="E1361" s="6">
        <f t="shared" si="849"/>
        <v>1.4255778707700131E-2</v>
      </c>
      <c r="F1361" s="10">
        <f t="shared" si="833"/>
        <v>3.801014370771774E-5</v>
      </c>
      <c r="G1361" s="10">
        <f t="shared" si="850"/>
        <v>3.827466348170288E-5</v>
      </c>
      <c r="H1361" s="10">
        <f t="shared" si="834"/>
        <v>3.8142403594710307E-5</v>
      </c>
      <c r="I1361" s="6">
        <f t="shared" si="851"/>
        <v>1.7197678465687545E-2</v>
      </c>
      <c r="J1361" s="6">
        <f t="shared" si="835"/>
        <v>1.7235820869282256E-2</v>
      </c>
    </row>
    <row r="1362" spans="1:10" x14ac:dyDescent="0.25">
      <c r="A1362" s="11">
        <f t="shared" si="845"/>
        <v>1.7190712364286834E-2</v>
      </c>
      <c r="B1362" s="6">
        <f t="shared" si="846"/>
        <v>5.3898206597158327E-2</v>
      </c>
      <c r="C1362" s="10">
        <f t="shared" si="847"/>
        <v>4.510895457127269E-5</v>
      </c>
      <c r="D1362" s="6">
        <f t="shared" si="848"/>
        <v>1.7235821318858105E-2</v>
      </c>
      <c r="E1362" s="6">
        <f t="shared" si="849"/>
        <v>1.4255778400144378E-2</v>
      </c>
      <c r="F1362" s="10">
        <f t="shared" si="833"/>
        <v>3.8010146778547152E-5</v>
      </c>
      <c r="G1362" s="10">
        <f t="shared" si="850"/>
        <v>3.827466348170288E-5</v>
      </c>
      <c r="H1362" s="10">
        <f t="shared" si="834"/>
        <v>3.8142405130125019E-5</v>
      </c>
      <c r="I1362" s="6">
        <f t="shared" si="851"/>
        <v>1.7197678465687545E-2</v>
      </c>
      <c r="J1362" s="6">
        <f t="shared" si="835"/>
        <v>1.723582087081767E-2</v>
      </c>
    </row>
    <row r="1363" spans="1:10" x14ac:dyDescent="0.25">
      <c r="A1363" s="25">
        <f t="shared" si="845"/>
        <v>1.7190712140266615E-2</v>
      </c>
      <c r="B1363" s="6">
        <f t="shared" si="846"/>
        <v>5.3898207299531084E-2</v>
      </c>
      <c r="C1363" s="10">
        <f t="shared" si="847"/>
        <v>4.51089557469445E-5</v>
      </c>
      <c r="D1363" s="6">
        <f t="shared" si="848"/>
        <v>1.723582109601356E-2</v>
      </c>
      <c r="E1363" s="6">
        <f t="shared" si="849"/>
        <v>1.4255778246087411E-2</v>
      </c>
      <c r="F1363" s="10">
        <f t="shared" si="833"/>
        <v>3.8010148316748548E-5</v>
      </c>
      <c r="G1363" s="10">
        <f t="shared" si="850"/>
        <v>3.827466348170288E-5</v>
      </c>
      <c r="H1363" s="10">
        <f t="shared" si="834"/>
        <v>3.8142405899225718E-5</v>
      </c>
      <c r="I1363" s="6">
        <f t="shared" si="851"/>
        <v>1.7197678465687545E-2</v>
      </c>
      <c r="J1363" s="6">
        <f t="shared" si="835"/>
        <v>1.723582087158677E-2</v>
      </c>
    </row>
    <row r="1365" spans="1:10" x14ac:dyDescent="0.25">
      <c r="A1365" s="8" t="s">
        <v>82</v>
      </c>
      <c r="B1365">
        <f>B1332+1</f>
        <v>42</v>
      </c>
      <c r="C1365" t="s">
        <v>83</v>
      </c>
      <c r="D1365">
        <f>D$12/100</f>
        <v>1</v>
      </c>
      <c r="E1365" t="s">
        <v>15</v>
      </c>
    </row>
    <row r="1366" spans="1:10" x14ac:dyDescent="0.25">
      <c r="A1366" s="4" t="s">
        <v>89</v>
      </c>
      <c r="B1366" s="4" t="s">
        <v>86</v>
      </c>
      <c r="C1366" s="4" t="s">
        <v>88</v>
      </c>
      <c r="D1366" s="4" t="s">
        <v>91</v>
      </c>
      <c r="E1366" s="4" t="s">
        <v>93</v>
      </c>
      <c r="F1366" s="4" t="s">
        <v>95</v>
      </c>
      <c r="G1366" s="4" t="s">
        <v>95</v>
      </c>
      <c r="H1366" s="4" t="s">
        <v>97</v>
      </c>
      <c r="I1366" s="4" t="s">
        <v>99</v>
      </c>
      <c r="J1366" s="4" t="s">
        <v>99</v>
      </c>
    </row>
    <row r="1367" spans="1:10" x14ac:dyDescent="0.25">
      <c r="A1367" s="4" t="s">
        <v>84</v>
      </c>
      <c r="B1367" s="4" t="s">
        <v>85</v>
      </c>
      <c r="C1367" s="4" t="s">
        <v>87</v>
      </c>
      <c r="D1367" s="4" t="s">
        <v>90</v>
      </c>
      <c r="E1367" s="4" t="s">
        <v>92</v>
      </c>
      <c r="F1367" s="4" t="s">
        <v>94</v>
      </c>
      <c r="G1367" s="4" t="s">
        <v>28</v>
      </c>
      <c r="H1367" s="4" t="s">
        <v>96</v>
      </c>
      <c r="I1367" s="4" t="s">
        <v>32</v>
      </c>
      <c r="J1367" s="4" t="s">
        <v>98</v>
      </c>
    </row>
    <row r="1368" spans="1:10" x14ac:dyDescent="0.25">
      <c r="A1368" s="4" t="s">
        <v>0</v>
      </c>
      <c r="B1368" s="4" t="s">
        <v>22</v>
      </c>
      <c r="C1368" s="4" t="s">
        <v>0</v>
      </c>
      <c r="D1368" s="4" t="s">
        <v>0</v>
      </c>
      <c r="E1368" s="4" t="s">
        <v>0</v>
      </c>
      <c r="F1368" s="4" t="s">
        <v>20</v>
      </c>
      <c r="G1368" s="4" t="s">
        <v>20</v>
      </c>
      <c r="H1368" s="4" t="s">
        <v>0</v>
      </c>
      <c r="I1368" s="4" t="s">
        <v>0</v>
      </c>
      <c r="J1368" s="4" t="s">
        <v>0</v>
      </c>
    </row>
    <row r="1369" spans="1:10" x14ac:dyDescent="0.25">
      <c r="A1369" s="11">
        <f>A$27</f>
        <v>4.5999999999999999E-2</v>
      </c>
      <c r="B1369" s="6">
        <f>$D$13/A1369/0.167</f>
        <v>2.0142360142666429E-2</v>
      </c>
      <c r="C1369" s="10">
        <f>B1369^2/2/32.2</f>
        <v>6.2999172688956077E-6</v>
      </c>
      <c r="D1369" s="6">
        <f>A1369+C1369</f>
        <v>4.6006299917268893E-2</v>
      </c>
      <c r="E1369" s="6">
        <f>A1369*0.167/(0.167+2*A1369)</f>
        <v>2.966023166023166E-2</v>
      </c>
      <c r="F1369" s="10">
        <f t="shared" ref="F1369:F1396" si="852">$D$15^2*B1369^2/($D$14^2*E1369^1.333)</f>
        <v>1.9990924920768716E-6</v>
      </c>
      <c r="G1369" s="10">
        <f>F1363</f>
        <v>3.8010148316748548E-5</v>
      </c>
      <c r="H1369" s="10">
        <f>((G1369+F1369)/2)*D$23</f>
        <v>2.0004620404412709E-5</v>
      </c>
      <c r="I1369" s="6">
        <f>D1363</f>
        <v>1.723582109601356E-2</v>
      </c>
      <c r="J1369" s="6">
        <f>H1369+I1369</f>
        <v>1.7255825716417972E-2</v>
      </c>
    </row>
    <row r="1370" spans="1:10" x14ac:dyDescent="0.25">
      <c r="A1370" s="11">
        <f>A1369+(J1369-D1369)/2</f>
        <v>3.1624762899574541E-2</v>
      </c>
      <c r="B1370" s="6">
        <f>$D$13/A1370/0.167</f>
        <v>2.9298198045150277E-2</v>
      </c>
      <c r="C1370" s="10">
        <f>B1370^2/2/32.2</f>
        <v>1.332895044554111E-5</v>
      </c>
      <c r="D1370" s="6">
        <f>A1370+C1370</f>
        <v>3.1638091850020082E-2</v>
      </c>
      <c r="E1370" s="6">
        <f>A1370*0.167/(0.167+2*A1370)</f>
        <v>2.2937443132178065E-2</v>
      </c>
      <c r="F1370" s="10">
        <f t="shared" si="852"/>
        <v>5.9579405282727825E-6</v>
      </c>
      <c r="G1370" s="10">
        <f>G1369</f>
        <v>3.8010148316748548E-5</v>
      </c>
      <c r="H1370" s="10">
        <f t="shared" ref="H1370:H1396" si="853">((G1370+F1370)/2)*D$23</f>
        <v>2.1984044422510665E-5</v>
      </c>
      <c r="I1370" s="6">
        <f>I1369</f>
        <v>1.723582109601356E-2</v>
      </c>
      <c r="J1370" s="6">
        <f t="shared" ref="J1370:J1396" si="854">H1370+I1370</f>
        <v>1.725780514043607E-2</v>
      </c>
    </row>
    <row r="1371" spans="1:10" x14ac:dyDescent="0.25">
      <c r="A1371" s="11">
        <f t="shared" ref="A1371:A1383" si="855">A1370+(J1370-D1370)/2</f>
        <v>2.4434619544782536E-2</v>
      </c>
      <c r="B1371" s="6">
        <f t="shared" ref="B1371:B1383" si="856">$D$13/A1371/0.167</f>
        <v>3.7919500439305975E-2</v>
      </c>
      <c r="C1371" s="10">
        <f t="shared" ref="C1371:C1383" si="857">B1371^2/2/32.2</f>
        <v>2.2327461390784565E-5</v>
      </c>
      <c r="D1371" s="6">
        <f t="shared" ref="D1371:D1383" si="858">A1371+C1371</f>
        <v>2.4456947006173322E-2</v>
      </c>
      <c r="E1371" s="6">
        <f t="shared" ref="E1371:E1383" si="859">A1371*0.167/(0.167+2*A1371)</f>
        <v>1.8903024262227713E-2</v>
      </c>
      <c r="F1371" s="10">
        <f t="shared" si="852"/>
        <v>1.2916053554603677E-5</v>
      </c>
      <c r="G1371" s="10">
        <f t="shared" ref="G1371:G1383" si="860">G1370</f>
        <v>3.8010148316748548E-5</v>
      </c>
      <c r="H1371" s="10">
        <f t="shared" ref="H1371:H1383" si="861">((G1371+F1371)/2)*D$23</f>
        <v>2.5463100935676114E-5</v>
      </c>
      <c r="I1371" s="6">
        <f t="shared" ref="I1371:I1383" si="862">I1370</f>
        <v>1.723582109601356E-2</v>
      </c>
      <c r="J1371" s="6">
        <f t="shared" ref="J1371:J1383" si="863">H1371+I1371</f>
        <v>1.7261284196949236E-2</v>
      </c>
    </row>
    <row r="1372" spans="1:10" x14ac:dyDescent="0.25">
      <c r="A1372" s="11">
        <f t="shared" si="855"/>
        <v>2.0836788140170495E-2</v>
      </c>
      <c r="B1372" s="6">
        <f t="shared" si="856"/>
        <v>4.4466957207113703E-2</v>
      </c>
      <c r="C1372" s="10">
        <f t="shared" si="857"/>
        <v>3.0703575827007476E-5</v>
      </c>
      <c r="D1372" s="6">
        <f t="shared" si="858"/>
        <v>2.0867491715997503E-2</v>
      </c>
      <c r="E1372" s="6">
        <f t="shared" si="859"/>
        <v>1.667553545319814E-2</v>
      </c>
      <c r="F1372" s="10">
        <f t="shared" si="852"/>
        <v>2.0992458441447512E-5</v>
      </c>
      <c r="G1372" s="10">
        <f t="shared" si="860"/>
        <v>3.8010148316748548E-5</v>
      </c>
      <c r="H1372" s="10">
        <f t="shared" si="861"/>
        <v>2.9501303379098028E-5</v>
      </c>
      <c r="I1372" s="6">
        <f t="shared" si="862"/>
        <v>1.723582109601356E-2</v>
      </c>
      <c r="J1372" s="6">
        <f t="shared" si="863"/>
        <v>1.7265322399392657E-2</v>
      </c>
    </row>
    <row r="1373" spans="1:10" x14ac:dyDescent="0.25">
      <c r="A1373" s="11">
        <f t="shared" si="855"/>
        <v>1.9035703481868074E-2</v>
      </c>
      <c r="B1373" s="6">
        <f t="shared" si="856"/>
        <v>4.8674248758140908E-2</v>
      </c>
      <c r="C1373" s="10">
        <f t="shared" si="857"/>
        <v>3.6788548015052507E-5</v>
      </c>
      <c r="D1373" s="6">
        <f t="shared" si="858"/>
        <v>1.9072492029883127E-2</v>
      </c>
      <c r="E1373" s="6">
        <f t="shared" si="859"/>
        <v>1.5501734388715249E-2</v>
      </c>
      <c r="F1373" s="10">
        <f t="shared" si="852"/>
        <v>2.7723140179099802E-5</v>
      </c>
      <c r="G1373" s="10">
        <f t="shared" si="860"/>
        <v>3.8010148316748548E-5</v>
      </c>
      <c r="H1373" s="10">
        <f t="shared" si="861"/>
        <v>3.2866644247924174E-5</v>
      </c>
      <c r="I1373" s="6">
        <f t="shared" si="862"/>
        <v>1.723582109601356E-2</v>
      </c>
      <c r="J1373" s="6">
        <f t="shared" si="863"/>
        <v>1.7268687740261485E-2</v>
      </c>
    </row>
    <row r="1374" spans="1:10" x14ac:dyDescent="0.25">
      <c r="A1374" s="11">
        <f t="shared" si="855"/>
        <v>1.8133801337057255E-2</v>
      </c>
      <c r="B1374" s="6">
        <f t="shared" si="856"/>
        <v>5.1095109587928005E-2</v>
      </c>
      <c r="C1374" s="10">
        <f t="shared" si="857"/>
        <v>4.0538978630471619E-5</v>
      </c>
      <c r="D1374" s="6">
        <f t="shared" si="858"/>
        <v>1.8174340315687727E-2</v>
      </c>
      <c r="E1374" s="6">
        <f t="shared" si="859"/>
        <v>1.4898315242806826E-2</v>
      </c>
      <c r="F1374" s="10">
        <f t="shared" si="852"/>
        <v>3.2209773498148158E-5</v>
      </c>
      <c r="G1374" s="10">
        <f t="shared" si="860"/>
        <v>3.8010148316748548E-5</v>
      </c>
      <c r="H1374" s="10">
        <f t="shared" si="861"/>
        <v>3.5109960907448356E-5</v>
      </c>
      <c r="I1374" s="6">
        <f t="shared" si="862"/>
        <v>1.723582109601356E-2</v>
      </c>
      <c r="J1374" s="6">
        <f t="shared" si="863"/>
        <v>1.7270931056921009E-2</v>
      </c>
    </row>
    <row r="1375" spans="1:10" x14ac:dyDescent="0.25">
      <c r="A1375" s="11">
        <f t="shared" si="855"/>
        <v>1.7682096707673896E-2</v>
      </c>
      <c r="B1375" s="6">
        <f t="shared" si="856"/>
        <v>5.2400378862340495E-2</v>
      </c>
      <c r="C1375" s="10">
        <f t="shared" si="857"/>
        <v>4.2636641380695966E-5</v>
      </c>
      <c r="D1375" s="6">
        <f t="shared" si="858"/>
        <v>1.7724733349054594E-2</v>
      </c>
      <c r="E1375" s="6">
        <f t="shared" si="859"/>
        <v>1.4592058507706259E-2</v>
      </c>
      <c r="F1375" s="10">
        <f t="shared" si="852"/>
        <v>3.4827500813627965E-5</v>
      </c>
      <c r="G1375" s="10">
        <f t="shared" si="860"/>
        <v>3.8010148316748548E-5</v>
      </c>
      <c r="H1375" s="10">
        <f t="shared" si="861"/>
        <v>3.6418824565188253E-5</v>
      </c>
      <c r="I1375" s="6">
        <f t="shared" si="862"/>
        <v>1.723582109601356E-2</v>
      </c>
      <c r="J1375" s="6">
        <f t="shared" si="863"/>
        <v>1.7272239920578747E-2</v>
      </c>
    </row>
    <row r="1376" spans="1:10" x14ac:dyDescent="0.25">
      <c r="A1376" s="11">
        <f t="shared" si="855"/>
        <v>1.7455849993435975E-2</v>
      </c>
      <c r="B1376" s="6">
        <f t="shared" si="856"/>
        <v>5.3079544502907118E-2</v>
      </c>
      <c r="C1376" s="10">
        <f t="shared" si="857"/>
        <v>4.374903796018784E-5</v>
      </c>
      <c r="D1376" s="6">
        <f t="shared" si="858"/>
        <v>1.7499599031396161E-2</v>
      </c>
      <c r="E1376" s="6">
        <f t="shared" si="859"/>
        <v>1.4437632633935259E-2</v>
      </c>
      <c r="F1376" s="10">
        <f t="shared" si="852"/>
        <v>3.6246581929485798E-5</v>
      </c>
      <c r="G1376" s="10">
        <f t="shared" si="860"/>
        <v>3.8010148316748548E-5</v>
      </c>
      <c r="H1376" s="10">
        <f t="shared" si="861"/>
        <v>3.7128365123117173E-5</v>
      </c>
      <c r="I1376" s="6">
        <f t="shared" si="862"/>
        <v>1.723582109601356E-2</v>
      </c>
      <c r="J1376" s="6">
        <f t="shared" si="863"/>
        <v>1.7272949461136677E-2</v>
      </c>
    </row>
    <row r="1377" spans="1:10" x14ac:dyDescent="0.25">
      <c r="A1377" s="11">
        <f t="shared" si="855"/>
        <v>1.7342525208306231E-2</v>
      </c>
      <c r="B1377" s="6">
        <f t="shared" si="856"/>
        <v>5.3426392952214588E-2</v>
      </c>
      <c r="C1377" s="10">
        <f t="shared" si="857"/>
        <v>4.4322662482677704E-5</v>
      </c>
      <c r="D1377" s="6">
        <f t="shared" si="858"/>
        <v>1.738684787078891E-2</v>
      </c>
      <c r="E1377" s="6">
        <f t="shared" si="859"/>
        <v>1.4360021745809005E-2</v>
      </c>
      <c r="F1377" s="10">
        <f t="shared" si="852"/>
        <v>3.6986632968576798E-5</v>
      </c>
      <c r="G1377" s="10">
        <f t="shared" si="860"/>
        <v>3.8010148316748548E-5</v>
      </c>
      <c r="H1377" s="10">
        <f t="shared" si="861"/>
        <v>3.7498390642662673E-5</v>
      </c>
      <c r="I1377" s="6">
        <f t="shared" si="862"/>
        <v>1.723582109601356E-2</v>
      </c>
      <c r="J1377" s="6">
        <f t="shared" si="863"/>
        <v>1.7273319486656221E-2</v>
      </c>
    </row>
    <row r="1378" spans="1:10" x14ac:dyDescent="0.25">
      <c r="A1378" s="11">
        <f t="shared" si="855"/>
        <v>1.7285761016239888E-2</v>
      </c>
      <c r="B1378" s="6">
        <f t="shared" si="856"/>
        <v>5.3601838281355847E-2</v>
      </c>
      <c r="C1378" s="10">
        <f t="shared" si="857"/>
        <v>4.461424017299107E-5</v>
      </c>
      <c r="D1378" s="6">
        <f t="shared" si="858"/>
        <v>1.7330375256412879E-2</v>
      </c>
      <c r="E1378" s="6">
        <f t="shared" si="859"/>
        <v>1.4321080977137812E-2</v>
      </c>
      <c r="F1378" s="10">
        <f t="shared" si="852"/>
        <v>3.7364954770687584E-5</v>
      </c>
      <c r="G1378" s="10">
        <f t="shared" si="860"/>
        <v>3.8010148316748548E-5</v>
      </c>
      <c r="H1378" s="10">
        <f t="shared" si="861"/>
        <v>3.7687551543718066E-5</v>
      </c>
      <c r="I1378" s="6">
        <f t="shared" si="862"/>
        <v>1.723582109601356E-2</v>
      </c>
      <c r="J1378" s="6">
        <f t="shared" si="863"/>
        <v>1.7273508647557279E-2</v>
      </c>
    </row>
    <row r="1379" spans="1:10" x14ac:dyDescent="0.25">
      <c r="A1379" s="11">
        <f t="shared" si="855"/>
        <v>1.7257327711812088E-2</v>
      </c>
      <c r="B1379" s="6">
        <f t="shared" si="856"/>
        <v>5.3690153077898782E-2</v>
      </c>
      <c r="C1379" s="10">
        <f t="shared" si="857"/>
        <v>4.4761374806338574E-5</v>
      </c>
      <c r="D1379" s="6">
        <f t="shared" si="858"/>
        <v>1.7302089086618427E-2</v>
      </c>
      <c r="E1379" s="6">
        <f t="shared" si="859"/>
        <v>1.4301558970061669E-2</v>
      </c>
      <c r="F1379" s="10">
        <f t="shared" si="852"/>
        <v>3.7556410026235605E-5</v>
      </c>
      <c r="G1379" s="10">
        <f t="shared" si="860"/>
        <v>3.8010148316748548E-5</v>
      </c>
      <c r="H1379" s="10">
        <f t="shared" si="861"/>
        <v>3.7783279171492077E-5</v>
      </c>
      <c r="I1379" s="6">
        <f t="shared" si="862"/>
        <v>1.723582109601356E-2</v>
      </c>
      <c r="J1379" s="6">
        <f t="shared" si="863"/>
        <v>1.7273604375185051E-2</v>
      </c>
    </row>
    <row r="1380" spans="1:10" x14ac:dyDescent="0.25">
      <c r="A1380" s="11">
        <f t="shared" si="855"/>
        <v>1.7243085356095401E-2</v>
      </c>
      <c r="B1380" s="6">
        <f t="shared" si="856"/>
        <v>5.3734499796761863E-2</v>
      </c>
      <c r="C1380" s="10">
        <f t="shared" si="857"/>
        <v>4.4835348888326094E-5</v>
      </c>
      <c r="D1380" s="6">
        <f t="shared" si="858"/>
        <v>1.7287920704983726E-2</v>
      </c>
      <c r="E1380" s="6">
        <f t="shared" si="859"/>
        <v>1.4291776176446554E-2</v>
      </c>
      <c r="F1380" s="10">
        <f t="shared" si="852"/>
        <v>3.7652805666208062E-5</v>
      </c>
      <c r="G1380" s="10">
        <f t="shared" si="860"/>
        <v>3.8010148316748548E-5</v>
      </c>
      <c r="H1380" s="10">
        <f t="shared" si="861"/>
        <v>3.7831476991478309E-5</v>
      </c>
      <c r="I1380" s="6">
        <f t="shared" si="862"/>
        <v>1.723582109601356E-2</v>
      </c>
      <c r="J1380" s="6">
        <f t="shared" si="863"/>
        <v>1.727365257300504E-2</v>
      </c>
    </row>
    <row r="1381" spans="1:10" x14ac:dyDescent="0.25">
      <c r="A1381" s="11">
        <f t="shared" si="855"/>
        <v>1.7235951290106057E-2</v>
      </c>
      <c r="B1381" s="6">
        <f t="shared" si="856"/>
        <v>5.3756740835913246E-2</v>
      </c>
      <c r="C1381" s="10">
        <f t="shared" si="857"/>
        <v>4.4872471821421465E-5</v>
      </c>
      <c r="D1381" s="6">
        <f t="shared" si="858"/>
        <v>1.7280823761927477E-2</v>
      </c>
      <c r="E1381" s="6">
        <f t="shared" si="859"/>
        <v>1.4286874887190441E-2</v>
      </c>
      <c r="F1381" s="10">
        <f t="shared" si="852"/>
        <v>3.7701215521385864E-5</v>
      </c>
      <c r="G1381" s="10">
        <f t="shared" si="860"/>
        <v>3.8010148316748548E-5</v>
      </c>
      <c r="H1381" s="10">
        <f t="shared" si="861"/>
        <v>3.7855681919067203E-5</v>
      </c>
      <c r="I1381" s="6">
        <f t="shared" si="862"/>
        <v>1.723582109601356E-2</v>
      </c>
      <c r="J1381" s="6">
        <f t="shared" si="863"/>
        <v>1.7273676777932626E-2</v>
      </c>
    </row>
    <row r="1382" spans="1:10" x14ac:dyDescent="0.25">
      <c r="A1382" s="11">
        <f t="shared" si="855"/>
        <v>1.7232377798108631E-2</v>
      </c>
      <c r="B1382" s="6">
        <f t="shared" si="856"/>
        <v>5.376788841435165E-2</v>
      </c>
      <c r="C1382" s="10">
        <f t="shared" si="857"/>
        <v>4.4891084231959164E-5</v>
      </c>
      <c r="D1382" s="6">
        <f t="shared" si="858"/>
        <v>1.7277268882340591E-2</v>
      </c>
      <c r="E1382" s="6">
        <f t="shared" si="859"/>
        <v>1.4284419544091095E-2</v>
      </c>
      <c r="F1382" s="10">
        <f t="shared" si="852"/>
        <v>3.7725495671056692E-5</v>
      </c>
      <c r="G1382" s="10">
        <f t="shared" si="860"/>
        <v>3.8010148316748548E-5</v>
      </c>
      <c r="H1382" s="10">
        <f t="shared" si="861"/>
        <v>3.786782199390262E-5</v>
      </c>
      <c r="I1382" s="6">
        <f t="shared" si="862"/>
        <v>1.723582109601356E-2</v>
      </c>
      <c r="J1382" s="6">
        <f t="shared" si="863"/>
        <v>1.7273688918007464E-2</v>
      </c>
    </row>
    <row r="1383" spans="1:10" x14ac:dyDescent="0.25">
      <c r="A1383" s="11">
        <f t="shared" si="855"/>
        <v>1.7230587815942069E-2</v>
      </c>
      <c r="B1383" s="6">
        <f t="shared" si="856"/>
        <v>5.3773474036991079E-2</v>
      </c>
      <c r="C1383" s="10">
        <f t="shared" si="857"/>
        <v>4.4900411646070706E-5</v>
      </c>
      <c r="D1383" s="6">
        <f t="shared" si="858"/>
        <v>1.7275488227588141E-2</v>
      </c>
      <c r="E1383" s="6">
        <f t="shared" si="859"/>
        <v>1.4283189583486768E-2</v>
      </c>
      <c r="F1383" s="10">
        <f t="shared" si="852"/>
        <v>3.7737665620702573E-5</v>
      </c>
      <c r="G1383" s="10">
        <f t="shared" si="860"/>
        <v>3.8010148316748548E-5</v>
      </c>
      <c r="H1383" s="10">
        <f t="shared" si="861"/>
        <v>3.7873906968725561E-5</v>
      </c>
      <c r="I1383" s="6">
        <f t="shared" si="862"/>
        <v>1.723582109601356E-2</v>
      </c>
      <c r="J1383" s="6">
        <f t="shared" si="863"/>
        <v>1.7273695002982287E-2</v>
      </c>
    </row>
    <row r="1384" spans="1:10" x14ac:dyDescent="0.25">
      <c r="A1384" s="11">
        <f t="shared" ref="A1384:A1396" si="864">A1383+(J1383-D1383)/2</f>
        <v>1.7229691203639142E-2</v>
      </c>
      <c r="B1384" s="6">
        <f t="shared" ref="B1384:B1396" si="865">$D$13/A1384/0.167</f>
        <v>5.3776272343578416E-2</v>
      </c>
      <c r="C1384" s="10">
        <f t="shared" ref="C1384:C1396" si="866">B1384^2/2/32.2</f>
        <v>4.4905084893955226E-5</v>
      </c>
      <c r="D1384" s="6">
        <f t="shared" ref="D1384:D1396" si="867">A1384+C1384</f>
        <v>1.7274596288533096E-2</v>
      </c>
      <c r="E1384" s="6">
        <f t="shared" ref="E1384:E1396" si="868">A1384*0.167/(0.167+2*A1384)</f>
        <v>1.4282573472754696E-2</v>
      </c>
      <c r="F1384" s="10">
        <f t="shared" si="852"/>
        <v>3.7743763598121387E-5</v>
      </c>
      <c r="G1384" s="10">
        <f t="shared" ref="G1384:G1396" si="869">G1383</f>
        <v>3.8010148316748548E-5</v>
      </c>
      <c r="H1384" s="10">
        <f t="shared" si="853"/>
        <v>3.7876955957434971E-5</v>
      </c>
      <c r="I1384" s="6">
        <f t="shared" ref="I1384:I1396" si="870">I1383</f>
        <v>1.723582109601356E-2</v>
      </c>
      <c r="J1384" s="6">
        <f t="shared" si="854"/>
        <v>1.7273698051970994E-2</v>
      </c>
    </row>
    <row r="1385" spans="1:10" x14ac:dyDescent="0.25">
      <c r="A1385" s="11">
        <f t="shared" si="864"/>
        <v>1.7229242085358091E-2</v>
      </c>
      <c r="B1385" s="6">
        <f t="shared" si="865"/>
        <v>5.3777674140992174E-2</v>
      </c>
      <c r="C1385" s="10">
        <f t="shared" si="866"/>
        <v>4.4907426025073572E-5</v>
      </c>
      <c r="D1385" s="6">
        <f t="shared" si="867"/>
        <v>1.7274149511383164E-2</v>
      </c>
      <c r="E1385" s="6">
        <f t="shared" si="868"/>
        <v>1.4282264855207526E-2</v>
      </c>
      <c r="F1385" s="10">
        <f t="shared" si="852"/>
        <v>3.7746818607194415E-5</v>
      </c>
      <c r="G1385" s="10">
        <f t="shared" si="869"/>
        <v>3.8010148316748548E-5</v>
      </c>
      <c r="H1385" s="10">
        <f t="shared" si="853"/>
        <v>3.7878483461971485E-5</v>
      </c>
      <c r="I1385" s="6">
        <f t="shared" si="870"/>
        <v>1.723582109601356E-2</v>
      </c>
      <c r="J1385" s="6">
        <f t="shared" si="854"/>
        <v>1.727369957947553E-2</v>
      </c>
    </row>
    <row r="1386" spans="1:10" x14ac:dyDescent="0.25">
      <c r="A1386" s="11">
        <f t="shared" si="864"/>
        <v>1.7229017119404274E-2</v>
      </c>
      <c r="B1386" s="6">
        <f t="shared" si="865"/>
        <v>5.3778376336925539E-2</v>
      </c>
      <c r="C1386" s="10">
        <f t="shared" si="866"/>
        <v>4.4908598780061996E-5</v>
      </c>
      <c r="D1386" s="6">
        <f t="shared" si="867"/>
        <v>1.7273925718184337E-2</v>
      </c>
      <c r="E1386" s="6">
        <f t="shared" si="868"/>
        <v>1.428211026585231E-2</v>
      </c>
      <c r="F1386" s="10">
        <f t="shared" si="852"/>
        <v>3.7748349003682716E-5</v>
      </c>
      <c r="G1386" s="10">
        <f t="shared" si="869"/>
        <v>3.8010148316748548E-5</v>
      </c>
      <c r="H1386" s="10">
        <f t="shared" si="853"/>
        <v>3.7879248660215636E-5</v>
      </c>
      <c r="I1386" s="6">
        <f t="shared" si="870"/>
        <v>1.723582109601356E-2</v>
      </c>
      <c r="J1386" s="6">
        <f t="shared" si="854"/>
        <v>1.7273700344673775E-2</v>
      </c>
    </row>
    <row r="1387" spans="1:10" x14ac:dyDescent="0.25">
      <c r="A1387" s="11">
        <f t="shared" si="864"/>
        <v>1.7228904432648993E-2</v>
      </c>
      <c r="B1387" s="6">
        <f t="shared" si="865"/>
        <v>5.377872807784774E-2</v>
      </c>
      <c r="C1387" s="10">
        <f t="shared" si="866"/>
        <v>4.4909186237128705E-5</v>
      </c>
      <c r="D1387" s="6">
        <f t="shared" si="867"/>
        <v>1.7273813618886122E-2</v>
      </c>
      <c r="E1387" s="6">
        <f t="shared" si="868"/>
        <v>1.4282032830885204E-2</v>
      </c>
      <c r="F1387" s="10">
        <f t="shared" si="852"/>
        <v>3.7749115619482027E-5</v>
      </c>
      <c r="G1387" s="10">
        <f t="shared" si="869"/>
        <v>3.8010148316748548E-5</v>
      </c>
      <c r="H1387" s="10">
        <f t="shared" si="853"/>
        <v>3.7879631968115284E-5</v>
      </c>
      <c r="I1387" s="6">
        <f t="shared" si="870"/>
        <v>1.723582109601356E-2</v>
      </c>
      <c r="J1387" s="6">
        <f t="shared" si="854"/>
        <v>1.7273700727981674E-2</v>
      </c>
    </row>
    <row r="1388" spans="1:10" x14ac:dyDescent="0.25">
      <c r="A1388" s="11">
        <f t="shared" si="864"/>
        <v>1.7228847987196767E-2</v>
      </c>
      <c r="B1388" s="6">
        <f t="shared" si="865"/>
        <v>5.3778904268654504E-2</v>
      </c>
      <c r="C1388" s="10">
        <f t="shared" si="866"/>
        <v>4.4909480502128964E-5</v>
      </c>
      <c r="D1388" s="6">
        <f t="shared" si="867"/>
        <v>1.7273757467698898E-2</v>
      </c>
      <c r="E1388" s="6">
        <f t="shared" si="868"/>
        <v>1.4281994043193918E-2</v>
      </c>
      <c r="F1388" s="10">
        <f t="shared" si="852"/>
        <v>3.7749499629654226E-5</v>
      </c>
      <c r="G1388" s="10">
        <f t="shared" si="869"/>
        <v>3.8010148316748548E-5</v>
      </c>
      <c r="H1388" s="10">
        <f t="shared" si="853"/>
        <v>3.787982397320139E-5</v>
      </c>
      <c r="I1388" s="6">
        <f t="shared" si="870"/>
        <v>1.723582109601356E-2</v>
      </c>
      <c r="J1388" s="6">
        <f t="shared" si="854"/>
        <v>1.727370091998676E-2</v>
      </c>
    </row>
    <row r="1389" spans="1:10" x14ac:dyDescent="0.25">
      <c r="A1389" s="11">
        <f t="shared" si="864"/>
        <v>1.7228819713340698E-2</v>
      </c>
      <c r="B1389" s="6">
        <f t="shared" si="865"/>
        <v>5.3778992524090692E-2</v>
      </c>
      <c r="C1389" s="10">
        <f t="shared" si="866"/>
        <v>4.4909627902270224E-5</v>
      </c>
      <c r="D1389" s="6">
        <f t="shared" si="867"/>
        <v>1.7273729341242969E-2</v>
      </c>
      <c r="E1389" s="6">
        <f t="shared" si="868"/>
        <v>1.4281974614196903E-2</v>
      </c>
      <c r="F1389" s="10">
        <f t="shared" si="852"/>
        <v>3.7749691984558217E-5</v>
      </c>
      <c r="G1389" s="10">
        <f t="shared" si="869"/>
        <v>3.8010148316748548E-5</v>
      </c>
      <c r="H1389" s="10">
        <f t="shared" si="853"/>
        <v>3.7879920150653379E-5</v>
      </c>
      <c r="I1389" s="6">
        <f t="shared" si="870"/>
        <v>1.723582109601356E-2</v>
      </c>
      <c r="J1389" s="6">
        <f t="shared" si="854"/>
        <v>1.7273701016164215E-2</v>
      </c>
    </row>
    <row r="1390" spans="1:10" x14ac:dyDescent="0.25">
      <c r="A1390" s="11">
        <f t="shared" si="864"/>
        <v>1.7228805550801321E-2</v>
      </c>
      <c r="B1390" s="6">
        <f t="shared" si="865"/>
        <v>5.3779036731862212E-2</v>
      </c>
      <c r="C1390" s="10">
        <f t="shared" si="866"/>
        <v>4.4909701736133299E-5</v>
      </c>
      <c r="D1390" s="6">
        <f t="shared" si="867"/>
        <v>1.7273715252537455E-2</v>
      </c>
      <c r="E1390" s="6">
        <f t="shared" si="868"/>
        <v>1.42819648820949E-2</v>
      </c>
      <c r="F1390" s="10">
        <f t="shared" si="852"/>
        <v>3.7749788336745635E-5</v>
      </c>
      <c r="G1390" s="10">
        <f t="shared" si="869"/>
        <v>3.8010148316748548E-5</v>
      </c>
      <c r="H1390" s="10">
        <f t="shared" si="853"/>
        <v>3.7879968326747095E-5</v>
      </c>
      <c r="I1390" s="6">
        <f t="shared" si="870"/>
        <v>1.723582109601356E-2</v>
      </c>
      <c r="J1390" s="6">
        <f t="shared" si="854"/>
        <v>1.7273701064340306E-2</v>
      </c>
    </row>
    <row r="1391" spans="1:10" x14ac:dyDescent="0.25">
      <c r="A1391" s="11">
        <f t="shared" si="864"/>
        <v>1.7228798456702749E-2</v>
      </c>
      <c r="B1391" s="6">
        <f t="shared" si="865"/>
        <v>5.3779058875820109E-2</v>
      </c>
      <c r="C1391" s="10">
        <f t="shared" si="866"/>
        <v>4.4909738720014372E-5</v>
      </c>
      <c r="D1391" s="6">
        <f t="shared" si="867"/>
        <v>1.7273708195422764E-2</v>
      </c>
      <c r="E1391" s="6">
        <f t="shared" si="868"/>
        <v>1.4281960007227219E-2</v>
      </c>
      <c r="F1391" s="10">
        <f t="shared" si="852"/>
        <v>3.7749836600242282E-5</v>
      </c>
      <c r="G1391" s="10">
        <f t="shared" si="869"/>
        <v>3.8010148316748548E-5</v>
      </c>
      <c r="H1391" s="10">
        <f t="shared" si="853"/>
        <v>3.7879992458495412E-5</v>
      </c>
      <c r="I1391" s="6">
        <f t="shared" si="870"/>
        <v>1.723582109601356E-2</v>
      </c>
      <c r="J1391" s="6">
        <f t="shared" si="854"/>
        <v>1.7273701088472055E-2</v>
      </c>
    </row>
    <row r="1392" spans="1:10" x14ac:dyDescent="0.25">
      <c r="A1392" s="11">
        <f t="shared" si="864"/>
        <v>1.7228794903227394E-2</v>
      </c>
      <c r="B1392" s="6">
        <f t="shared" si="865"/>
        <v>5.3779069967864641E-2</v>
      </c>
      <c r="C1392" s="10">
        <f t="shared" si="866"/>
        <v>4.4909757245473296E-5</v>
      </c>
      <c r="D1392" s="6">
        <f t="shared" si="867"/>
        <v>1.7273704660472868E-2</v>
      </c>
      <c r="E1392" s="6">
        <f t="shared" si="868"/>
        <v>1.4281957565377307E-2</v>
      </c>
      <c r="F1392" s="10">
        <f t="shared" si="852"/>
        <v>3.7749860775740379E-5</v>
      </c>
      <c r="G1392" s="10">
        <f t="shared" si="869"/>
        <v>3.8010148316748548E-5</v>
      </c>
      <c r="H1392" s="10">
        <f t="shared" si="853"/>
        <v>3.7880004546244467E-5</v>
      </c>
      <c r="I1392" s="6">
        <f t="shared" si="870"/>
        <v>1.723582109601356E-2</v>
      </c>
      <c r="J1392" s="6">
        <f t="shared" si="854"/>
        <v>1.7273701100559806E-2</v>
      </c>
    </row>
    <row r="1393" spans="1:10" x14ac:dyDescent="0.25">
      <c r="A1393" s="11">
        <f t="shared" si="864"/>
        <v>1.7228793123270865E-2</v>
      </c>
      <c r="B1393" s="6">
        <f t="shared" si="865"/>
        <v>5.3779075523936161E-2</v>
      </c>
      <c r="C1393" s="10">
        <f t="shared" si="866"/>
        <v>4.4909766524988027E-5</v>
      </c>
      <c r="D1393" s="6">
        <f t="shared" si="867"/>
        <v>1.7273702889795853E-2</v>
      </c>
      <c r="E1393" s="6">
        <f t="shared" si="868"/>
        <v>1.4281956342240377E-2</v>
      </c>
      <c r="F1393" s="10">
        <f t="shared" si="852"/>
        <v>3.774987288539618E-5</v>
      </c>
      <c r="G1393" s="10">
        <f t="shared" si="869"/>
        <v>3.8010148316748548E-5</v>
      </c>
      <c r="H1393" s="10">
        <f t="shared" si="853"/>
        <v>3.7880010601072364E-5</v>
      </c>
      <c r="I1393" s="6">
        <f t="shared" si="870"/>
        <v>1.723582109601356E-2</v>
      </c>
      <c r="J1393" s="6">
        <f t="shared" si="854"/>
        <v>1.7273701106614633E-2</v>
      </c>
    </row>
    <row r="1394" spans="1:10" x14ac:dyDescent="0.25">
      <c r="A1394" s="11">
        <f t="shared" si="864"/>
        <v>1.7228792231680255E-2</v>
      </c>
      <c r="B1394" s="6">
        <f t="shared" si="865"/>
        <v>5.3779078307005228E-2</v>
      </c>
      <c r="C1394" s="10">
        <f t="shared" si="866"/>
        <v>4.4909771173152178E-5</v>
      </c>
      <c r="D1394" s="6">
        <f t="shared" si="867"/>
        <v>1.7273702002853407E-2</v>
      </c>
      <c r="E1394" s="6">
        <f t="shared" si="868"/>
        <v>1.4281955729563938E-2</v>
      </c>
      <c r="F1394" s="10">
        <f t="shared" si="852"/>
        <v>3.7749878951195417E-5</v>
      </c>
      <c r="G1394" s="10">
        <f t="shared" si="869"/>
        <v>3.8010148316748548E-5</v>
      </c>
      <c r="H1394" s="10">
        <f t="shared" si="853"/>
        <v>3.7880013633971986E-5</v>
      </c>
      <c r="I1394" s="6">
        <f t="shared" si="870"/>
        <v>1.723582109601356E-2</v>
      </c>
      <c r="J1394" s="6">
        <f t="shared" si="854"/>
        <v>1.7273701109647533E-2</v>
      </c>
    </row>
    <row r="1395" spans="1:10" x14ac:dyDescent="0.25">
      <c r="A1395" s="11">
        <f t="shared" si="864"/>
        <v>1.7228791785077316E-2</v>
      </c>
      <c r="B1395" s="6">
        <f t="shared" si="865"/>
        <v>5.377907970106087E-2</v>
      </c>
      <c r="C1395" s="10">
        <f t="shared" si="866"/>
        <v>4.4909773501444983E-5</v>
      </c>
      <c r="D1395" s="6">
        <f t="shared" si="867"/>
        <v>1.7273701558578762E-2</v>
      </c>
      <c r="E1395" s="6">
        <f t="shared" si="868"/>
        <v>1.4281955422670731E-2</v>
      </c>
      <c r="F1395" s="10">
        <f t="shared" si="852"/>
        <v>3.7749881989590114E-5</v>
      </c>
      <c r="G1395" s="10">
        <f t="shared" si="869"/>
        <v>3.8010148316748548E-5</v>
      </c>
      <c r="H1395" s="10">
        <f t="shared" si="853"/>
        <v>3.7880015153169331E-5</v>
      </c>
      <c r="I1395" s="6">
        <f t="shared" si="870"/>
        <v>1.723582109601356E-2</v>
      </c>
      <c r="J1395" s="6">
        <f t="shared" si="854"/>
        <v>1.7273701111166731E-2</v>
      </c>
    </row>
    <row r="1396" spans="1:10" x14ac:dyDescent="0.25">
      <c r="A1396" s="25">
        <f t="shared" si="864"/>
        <v>1.72287915613713E-2</v>
      </c>
      <c r="B1396" s="6">
        <f t="shared" si="865"/>
        <v>5.3779080399351496E-2</v>
      </c>
      <c r="C1396" s="10">
        <f t="shared" si="866"/>
        <v>4.4909774667700498E-5</v>
      </c>
      <c r="D1396" s="6">
        <f t="shared" si="867"/>
        <v>1.7273701336039001E-2</v>
      </c>
      <c r="E1396" s="6">
        <f t="shared" si="868"/>
        <v>1.4281955268946132E-2</v>
      </c>
      <c r="F1396" s="10">
        <f t="shared" si="852"/>
        <v>3.7749883511539815E-5</v>
      </c>
      <c r="G1396" s="10">
        <f t="shared" si="869"/>
        <v>3.8010148316748548E-5</v>
      </c>
      <c r="H1396" s="10">
        <f t="shared" si="853"/>
        <v>3.7880015914144185E-5</v>
      </c>
      <c r="I1396" s="6">
        <f t="shared" si="870"/>
        <v>1.723582109601356E-2</v>
      </c>
      <c r="J1396" s="6">
        <f t="shared" si="854"/>
        <v>1.7273701111927706E-2</v>
      </c>
    </row>
    <row r="1398" spans="1:10" x14ac:dyDescent="0.25">
      <c r="A1398" s="8" t="s">
        <v>82</v>
      </c>
      <c r="B1398">
        <f>B1365+1</f>
        <v>43</v>
      </c>
      <c r="C1398" t="s">
        <v>83</v>
      </c>
      <c r="D1398">
        <f>D$12/100</f>
        <v>1</v>
      </c>
      <c r="E1398" t="s">
        <v>15</v>
      </c>
    </row>
    <row r="1399" spans="1:10" x14ac:dyDescent="0.25">
      <c r="A1399" s="4" t="s">
        <v>89</v>
      </c>
      <c r="B1399" s="4" t="s">
        <v>86</v>
      </c>
      <c r="C1399" s="4" t="s">
        <v>88</v>
      </c>
      <c r="D1399" s="4" t="s">
        <v>91</v>
      </c>
      <c r="E1399" s="4" t="s">
        <v>93</v>
      </c>
      <c r="F1399" s="4" t="s">
        <v>95</v>
      </c>
      <c r="G1399" s="4" t="s">
        <v>95</v>
      </c>
      <c r="H1399" s="4" t="s">
        <v>97</v>
      </c>
      <c r="I1399" s="4" t="s">
        <v>99</v>
      </c>
      <c r="J1399" s="4" t="s">
        <v>99</v>
      </c>
    </row>
    <row r="1400" spans="1:10" x14ac:dyDescent="0.25">
      <c r="A1400" s="4" t="s">
        <v>84</v>
      </c>
      <c r="B1400" s="4" t="s">
        <v>85</v>
      </c>
      <c r="C1400" s="4" t="s">
        <v>87</v>
      </c>
      <c r="D1400" s="4" t="s">
        <v>90</v>
      </c>
      <c r="E1400" s="4" t="s">
        <v>92</v>
      </c>
      <c r="F1400" s="4" t="s">
        <v>94</v>
      </c>
      <c r="G1400" s="4" t="s">
        <v>28</v>
      </c>
      <c r="H1400" s="4" t="s">
        <v>96</v>
      </c>
      <c r="I1400" s="4" t="s">
        <v>32</v>
      </c>
      <c r="J1400" s="4" t="s">
        <v>98</v>
      </c>
    </row>
    <row r="1401" spans="1:10" x14ac:dyDescent="0.25">
      <c r="A1401" s="4" t="s">
        <v>0</v>
      </c>
      <c r="B1401" s="4" t="s">
        <v>22</v>
      </c>
      <c r="C1401" s="4" t="s">
        <v>0</v>
      </c>
      <c r="D1401" s="4" t="s">
        <v>0</v>
      </c>
      <c r="E1401" s="4" t="s">
        <v>0</v>
      </c>
      <c r="F1401" s="4" t="s">
        <v>20</v>
      </c>
      <c r="G1401" s="4" t="s">
        <v>20</v>
      </c>
      <c r="H1401" s="4" t="s">
        <v>0</v>
      </c>
      <c r="I1401" s="4" t="s">
        <v>0</v>
      </c>
      <c r="J1401" s="4" t="s">
        <v>0</v>
      </c>
    </row>
    <row r="1402" spans="1:10" x14ac:dyDescent="0.25">
      <c r="A1402" s="11">
        <f>A$27</f>
        <v>4.5999999999999999E-2</v>
      </c>
      <c r="B1402" s="6">
        <f>$D$13/A1402/0.167</f>
        <v>2.0142360142666429E-2</v>
      </c>
      <c r="C1402" s="10">
        <f>B1402^2/2/32.2</f>
        <v>6.2999172688956077E-6</v>
      </c>
      <c r="D1402" s="6">
        <f>A1402+C1402</f>
        <v>4.6006299917268893E-2</v>
      </c>
      <c r="E1402" s="6">
        <f>A1402*0.167/(0.167+2*A1402)</f>
        <v>2.966023166023166E-2</v>
      </c>
      <c r="F1402" s="10">
        <f t="shared" ref="F1402:F1429" si="871">$D$15^2*B1402^2/($D$14^2*E1402^1.333)</f>
        <v>1.9990924920768716E-6</v>
      </c>
      <c r="G1402" s="10">
        <f>F1396</f>
        <v>3.7749883511539815E-5</v>
      </c>
      <c r="H1402" s="10">
        <f>((G1402+F1402)/2)*D$23</f>
        <v>1.9874488001808342E-5</v>
      </c>
      <c r="I1402" s="6">
        <f>D1396</f>
        <v>1.7273701336039001E-2</v>
      </c>
      <c r="J1402" s="6">
        <f>H1402+I1402</f>
        <v>1.729357582404081E-2</v>
      </c>
    </row>
    <row r="1403" spans="1:10" x14ac:dyDescent="0.25">
      <c r="A1403" s="11">
        <f>A1402+(J1402-D1402)/2</f>
        <v>3.1643637953385956E-2</v>
      </c>
      <c r="B1403" s="6">
        <f>$D$13/A1403/0.167</f>
        <v>2.928072201835796E-2</v>
      </c>
      <c r="C1403" s="10">
        <f>B1403^2/2/32.2</f>
        <v>1.3313054067024108E-5</v>
      </c>
      <c r="D1403" s="6">
        <f>A1403+C1403</f>
        <v>3.1656951007452978E-2</v>
      </c>
      <c r="E1403" s="6">
        <f>A1403*0.167/(0.167+2*A1403)</f>
        <v>2.2947370919246073E-2</v>
      </c>
      <c r="F1403" s="10">
        <f t="shared" si="871"/>
        <v>5.9474033696687281E-6</v>
      </c>
      <c r="G1403" s="10">
        <f>G1402</f>
        <v>3.7749883511539815E-5</v>
      </c>
      <c r="H1403" s="10">
        <f t="shared" ref="H1403:H1429" si="872">((G1403+F1403)/2)*D$23</f>
        <v>2.1848643440604273E-5</v>
      </c>
      <c r="I1403" s="6">
        <f>I1402</f>
        <v>1.7273701336039001E-2</v>
      </c>
      <c r="J1403" s="6">
        <f t="shared" ref="J1403:J1429" si="873">H1403+I1403</f>
        <v>1.7295549979479605E-2</v>
      </c>
    </row>
    <row r="1404" spans="1:10" x14ac:dyDescent="0.25">
      <c r="A1404" s="11">
        <f t="shared" ref="A1404:A1416" si="874">A1403+(J1403-D1403)/2</f>
        <v>2.4462937439399271E-2</v>
      </c>
      <c r="B1404" s="6">
        <f t="shared" ref="B1404:B1416" si="875">$D$13/A1404/0.167</f>
        <v>3.787560544836225E-2</v>
      </c>
      <c r="C1404" s="10">
        <f t="shared" ref="C1404:C1416" si="876">B1404^2/2/32.2</f>
        <v>2.2275799504347949E-5</v>
      </c>
      <c r="D1404" s="6">
        <f t="shared" ref="D1404:D1416" si="877">A1404+C1404</f>
        <v>2.4485213238903618E-2</v>
      </c>
      <c r="E1404" s="6">
        <f t="shared" ref="E1404:E1416" si="878">A1404*0.167/(0.167+2*A1404)</f>
        <v>1.8919967579952176E-2</v>
      </c>
      <c r="F1404" s="10">
        <f t="shared" si="871"/>
        <v>1.287078765322434E-5</v>
      </c>
      <c r="G1404" s="10">
        <f t="shared" ref="G1404:G1416" si="879">G1403</f>
        <v>3.7749883511539815E-5</v>
      </c>
      <c r="H1404" s="10">
        <f t="shared" ref="H1404:H1416" si="880">((G1404+F1404)/2)*D$23</f>
        <v>2.5310335582382077E-5</v>
      </c>
      <c r="I1404" s="6">
        <f t="shared" ref="I1404:I1416" si="881">I1403</f>
        <v>1.7273701336039001E-2</v>
      </c>
      <c r="J1404" s="6">
        <f t="shared" ref="J1404:J1416" si="882">H1404+I1404</f>
        <v>1.7299011671621383E-2</v>
      </c>
    </row>
    <row r="1405" spans="1:10" x14ac:dyDescent="0.25">
      <c r="A1405" s="11">
        <f t="shared" si="874"/>
        <v>2.0869836655758152E-2</v>
      </c>
      <c r="B1405" s="6">
        <f t="shared" si="875"/>
        <v>4.4396541374319462E-2</v>
      </c>
      <c r="C1405" s="10">
        <f t="shared" si="876"/>
        <v>3.0606411273317694E-5</v>
      </c>
      <c r="D1405" s="6">
        <f t="shared" si="877"/>
        <v>2.0900443067031468E-2</v>
      </c>
      <c r="E1405" s="6">
        <f t="shared" si="878"/>
        <v>1.6696695296204274E-2</v>
      </c>
      <c r="F1405" s="10">
        <f t="shared" si="871"/>
        <v>2.089068239121554E-5</v>
      </c>
      <c r="G1405" s="10">
        <f t="shared" si="879"/>
        <v>3.7749883511539815E-5</v>
      </c>
      <c r="H1405" s="10">
        <f t="shared" si="880"/>
        <v>2.9320282951377678E-5</v>
      </c>
      <c r="I1405" s="6">
        <f t="shared" si="881"/>
        <v>1.7273701336039001E-2</v>
      </c>
      <c r="J1405" s="6">
        <f t="shared" si="882"/>
        <v>1.7303021618990378E-2</v>
      </c>
    </row>
    <row r="1406" spans="1:10" x14ac:dyDescent="0.25">
      <c r="A1406" s="11">
        <f t="shared" si="874"/>
        <v>1.9071125931737605E-2</v>
      </c>
      <c r="B1406" s="6">
        <f t="shared" si="875"/>
        <v>4.8583841870642831E-2</v>
      </c>
      <c r="C1406" s="10">
        <f t="shared" si="876"/>
        <v>3.6652013834031476E-5</v>
      </c>
      <c r="D1406" s="6">
        <f t="shared" si="877"/>
        <v>1.9107777945571638E-2</v>
      </c>
      <c r="E1406" s="6">
        <f t="shared" si="878"/>
        <v>1.5525217265918271E-2</v>
      </c>
      <c r="F1406" s="10">
        <f t="shared" si="871"/>
        <v>2.756457543135725E-5</v>
      </c>
      <c r="G1406" s="10">
        <f t="shared" si="879"/>
        <v>3.7749883511539815E-5</v>
      </c>
      <c r="H1406" s="10">
        <f t="shared" si="880"/>
        <v>3.2657229471448532E-5</v>
      </c>
      <c r="I1406" s="6">
        <f t="shared" si="881"/>
        <v>1.7273701336039001E-2</v>
      </c>
      <c r="J1406" s="6">
        <f t="shared" si="882"/>
        <v>1.7306358565510448E-2</v>
      </c>
    </row>
    <row r="1407" spans="1:10" x14ac:dyDescent="0.25">
      <c r="A1407" s="11">
        <f t="shared" si="874"/>
        <v>1.817041624170701E-2</v>
      </c>
      <c r="B1407" s="6">
        <f t="shared" si="875"/>
        <v>5.0992148679342063E-2</v>
      </c>
      <c r="C1407" s="10">
        <f t="shared" si="876"/>
        <v>4.0375764393418115E-5</v>
      </c>
      <c r="D1407" s="6">
        <f t="shared" si="877"/>
        <v>1.8210792006100429E-2</v>
      </c>
      <c r="E1407" s="6">
        <f t="shared" si="878"/>
        <v>1.4923020995365422E-2</v>
      </c>
      <c r="F1407" s="10">
        <f t="shared" si="871"/>
        <v>3.2009317310360067E-5</v>
      </c>
      <c r="G1407" s="10">
        <f t="shared" si="879"/>
        <v>3.7749883511539815E-5</v>
      </c>
      <c r="H1407" s="10">
        <f t="shared" si="880"/>
        <v>3.4879600410949937E-5</v>
      </c>
      <c r="I1407" s="6">
        <f t="shared" si="881"/>
        <v>1.7273701336039001E-2</v>
      </c>
      <c r="J1407" s="6">
        <f t="shared" si="882"/>
        <v>1.7308580936449949E-2</v>
      </c>
    </row>
    <row r="1408" spans="1:10" x14ac:dyDescent="0.25">
      <c r="A1408" s="11">
        <f t="shared" si="874"/>
        <v>1.771931070688177E-2</v>
      </c>
      <c r="B1408" s="6">
        <f t="shared" si="875"/>
        <v>5.2290327873916999E-2</v>
      </c>
      <c r="C1408" s="10">
        <f t="shared" si="876"/>
        <v>4.2457738962138832E-5</v>
      </c>
      <c r="D1408" s="6">
        <f t="shared" si="877"/>
        <v>1.7761768445843908E-2</v>
      </c>
      <c r="E1408" s="6">
        <f t="shared" si="878"/>
        <v>1.4617393002302219E-2</v>
      </c>
      <c r="F1408" s="10">
        <f t="shared" si="871"/>
        <v>3.4601263396203241E-5</v>
      </c>
      <c r="G1408" s="10">
        <f t="shared" si="879"/>
        <v>3.7749883511539815E-5</v>
      </c>
      <c r="H1408" s="10">
        <f t="shared" si="880"/>
        <v>3.6175573453871532E-5</v>
      </c>
      <c r="I1408" s="6">
        <f t="shared" si="881"/>
        <v>1.7273701336039001E-2</v>
      </c>
      <c r="J1408" s="6">
        <f t="shared" si="882"/>
        <v>1.7309876909492872E-2</v>
      </c>
    </row>
    <row r="1409" spans="1:10" x14ac:dyDescent="0.25">
      <c r="A1409" s="11">
        <f t="shared" si="874"/>
        <v>1.7493364938706252E-2</v>
      </c>
      <c r="B1409" s="6">
        <f t="shared" si="875"/>
        <v>5.2965714132708196E-2</v>
      </c>
      <c r="C1409" s="10">
        <f t="shared" si="876"/>
        <v>4.3561597415959075E-5</v>
      </c>
      <c r="D1409" s="6">
        <f t="shared" si="877"/>
        <v>1.753692653612221E-2</v>
      </c>
      <c r="E1409" s="6">
        <f t="shared" si="878"/>
        <v>1.4463286506677752E-2</v>
      </c>
      <c r="F1409" s="10">
        <f t="shared" si="871"/>
        <v>3.600597720925614E-5</v>
      </c>
      <c r="G1409" s="10">
        <f t="shared" si="879"/>
        <v>3.7749883511539815E-5</v>
      </c>
      <c r="H1409" s="10">
        <f t="shared" si="880"/>
        <v>3.6877930360397981E-5</v>
      </c>
      <c r="I1409" s="6">
        <f t="shared" si="881"/>
        <v>1.7273701336039001E-2</v>
      </c>
      <c r="J1409" s="6">
        <f t="shared" si="882"/>
        <v>1.7310579266399399E-2</v>
      </c>
    </row>
    <row r="1410" spans="1:10" x14ac:dyDescent="0.25">
      <c r="A1410" s="11">
        <f t="shared" si="874"/>
        <v>1.7380191303844848E-2</v>
      </c>
      <c r="B1410" s="6">
        <f t="shared" si="875"/>
        <v>5.3310608057443219E-2</v>
      </c>
      <c r="C1410" s="10">
        <f t="shared" si="876"/>
        <v>4.4130759805191453E-5</v>
      </c>
      <c r="D1410" s="6">
        <f t="shared" si="877"/>
        <v>1.7424322063650039E-2</v>
      </c>
      <c r="E1410" s="6">
        <f t="shared" si="878"/>
        <v>1.4385836853738536E-2</v>
      </c>
      <c r="F1410" s="10">
        <f t="shared" si="871"/>
        <v>3.6738428686529945E-5</v>
      </c>
      <c r="G1410" s="10">
        <f t="shared" si="879"/>
        <v>3.7749883511539815E-5</v>
      </c>
      <c r="H1410" s="10">
        <f t="shared" si="880"/>
        <v>3.724415609903488E-5</v>
      </c>
      <c r="I1410" s="6">
        <f t="shared" si="881"/>
        <v>1.7273701336039001E-2</v>
      </c>
      <c r="J1410" s="6">
        <f t="shared" si="882"/>
        <v>1.7310945492138036E-2</v>
      </c>
    </row>
    <row r="1411" spans="1:10" x14ac:dyDescent="0.25">
      <c r="A1411" s="11">
        <f t="shared" si="874"/>
        <v>1.7323503018088847E-2</v>
      </c>
      <c r="B1411" s="6">
        <f t="shared" si="875"/>
        <v>5.3485058166074885E-2</v>
      </c>
      <c r="C1411" s="10">
        <f t="shared" si="876"/>
        <v>4.4420053525285927E-5</v>
      </c>
      <c r="D1411" s="6">
        <f t="shared" si="877"/>
        <v>1.7367923071614132E-2</v>
      </c>
      <c r="E1411" s="6">
        <f t="shared" si="878"/>
        <v>1.4346977229613799E-2</v>
      </c>
      <c r="F1411" s="10">
        <f t="shared" si="871"/>
        <v>3.7112837004434295E-5</v>
      </c>
      <c r="G1411" s="10">
        <f t="shared" si="879"/>
        <v>3.7749883511539815E-5</v>
      </c>
      <c r="H1411" s="10">
        <f t="shared" si="880"/>
        <v>3.7431360257987058E-5</v>
      </c>
      <c r="I1411" s="6">
        <f t="shared" si="881"/>
        <v>1.7273701336039001E-2</v>
      </c>
      <c r="J1411" s="6">
        <f t="shared" si="882"/>
        <v>1.7311132696296989E-2</v>
      </c>
    </row>
    <row r="1412" spans="1:10" x14ac:dyDescent="0.25">
      <c r="A1412" s="11">
        <f t="shared" si="874"/>
        <v>1.7295107830430277E-2</v>
      </c>
      <c r="B1412" s="6">
        <f t="shared" si="875"/>
        <v>5.3572870180804449E-2</v>
      </c>
      <c r="C1412" s="10">
        <f t="shared" si="876"/>
        <v>4.456603135728767E-5</v>
      </c>
      <c r="D1412" s="6">
        <f t="shared" si="877"/>
        <v>1.7339673861787565E-2</v>
      </c>
      <c r="E1412" s="6">
        <f t="shared" si="878"/>
        <v>1.4327495995841761E-2</v>
      </c>
      <c r="F1412" s="10">
        <f t="shared" si="871"/>
        <v>3.730230418251429E-5</v>
      </c>
      <c r="G1412" s="10">
        <f t="shared" si="879"/>
        <v>3.7749883511539815E-5</v>
      </c>
      <c r="H1412" s="10">
        <f t="shared" si="880"/>
        <v>3.7526093847027053E-5</v>
      </c>
      <c r="I1412" s="6">
        <f t="shared" si="881"/>
        <v>1.7273701336039001E-2</v>
      </c>
      <c r="J1412" s="6">
        <f t="shared" si="882"/>
        <v>1.7311227429886028E-2</v>
      </c>
    </row>
    <row r="1413" spans="1:10" x14ac:dyDescent="0.25">
      <c r="A1413" s="11">
        <f t="shared" si="874"/>
        <v>1.7280884614479509E-2</v>
      </c>
      <c r="B1413" s="6">
        <f t="shared" si="875"/>
        <v>5.3616963901622752E-2</v>
      </c>
      <c r="C1413" s="10">
        <f t="shared" si="876"/>
        <v>4.4639422640185047E-5</v>
      </c>
      <c r="D1413" s="6">
        <f t="shared" si="877"/>
        <v>1.7325524037119695E-2</v>
      </c>
      <c r="E1413" s="6">
        <f t="shared" si="878"/>
        <v>1.4317733673690391E-2</v>
      </c>
      <c r="F1413" s="10">
        <f t="shared" si="871"/>
        <v>3.7397696765897767E-5</v>
      </c>
      <c r="G1413" s="10">
        <f t="shared" si="879"/>
        <v>3.7749883511539815E-5</v>
      </c>
      <c r="H1413" s="10">
        <f t="shared" si="880"/>
        <v>3.7573790138718791E-5</v>
      </c>
      <c r="I1413" s="6">
        <f t="shared" si="881"/>
        <v>1.7273701336039001E-2</v>
      </c>
      <c r="J1413" s="6">
        <f t="shared" si="882"/>
        <v>1.7311275126177719E-2</v>
      </c>
    </row>
    <row r="1414" spans="1:10" x14ac:dyDescent="0.25">
      <c r="A1414" s="11">
        <f t="shared" si="874"/>
        <v>1.7273760159008521E-2</v>
      </c>
      <c r="B1414" s="6">
        <f t="shared" si="875"/>
        <v>5.3639077886550778E-2</v>
      </c>
      <c r="C1414" s="10">
        <f t="shared" si="876"/>
        <v>4.4676252740985405E-5</v>
      </c>
      <c r="D1414" s="6">
        <f t="shared" si="877"/>
        <v>1.7318436411749506E-2</v>
      </c>
      <c r="E1414" s="6">
        <f t="shared" si="878"/>
        <v>1.4312842658657846E-2</v>
      </c>
      <c r="F1414" s="10">
        <f t="shared" si="871"/>
        <v>3.744560228388967E-5</v>
      </c>
      <c r="G1414" s="10">
        <f t="shared" si="879"/>
        <v>3.7749883511539815E-5</v>
      </c>
      <c r="H1414" s="10">
        <f t="shared" si="880"/>
        <v>3.7597742897714739E-5</v>
      </c>
      <c r="I1414" s="6">
        <f t="shared" si="881"/>
        <v>1.7273701336039001E-2</v>
      </c>
      <c r="J1414" s="6">
        <f t="shared" si="882"/>
        <v>1.7311299078936717E-2</v>
      </c>
    </row>
    <row r="1415" spans="1:10" x14ac:dyDescent="0.25">
      <c r="A1415" s="11">
        <f t="shared" si="874"/>
        <v>1.7270191492602126E-2</v>
      </c>
      <c r="B1415" s="6">
        <f t="shared" si="875"/>
        <v>5.3650161722847881E-2</v>
      </c>
      <c r="C1415" s="10">
        <f t="shared" si="876"/>
        <v>4.469471821254242E-5</v>
      </c>
      <c r="D1415" s="6">
        <f t="shared" si="877"/>
        <v>1.7314886210814669E-2</v>
      </c>
      <c r="E1415" s="6">
        <f t="shared" si="878"/>
        <v>1.4310392470953516E-2</v>
      </c>
      <c r="F1415" s="10">
        <f t="shared" si="871"/>
        <v>3.7469629290778121E-5</v>
      </c>
      <c r="G1415" s="10">
        <f t="shared" si="879"/>
        <v>3.7749883511539815E-5</v>
      </c>
      <c r="H1415" s="10">
        <f t="shared" si="880"/>
        <v>3.7609756401158964E-5</v>
      </c>
      <c r="I1415" s="6">
        <f t="shared" si="881"/>
        <v>1.7273701336039001E-2</v>
      </c>
      <c r="J1415" s="6">
        <f t="shared" si="882"/>
        <v>1.7311311092440159E-2</v>
      </c>
    </row>
    <row r="1416" spans="1:10" x14ac:dyDescent="0.25">
      <c r="A1416" s="11">
        <f t="shared" si="874"/>
        <v>1.7268403933414871E-2</v>
      </c>
      <c r="B1416" s="6">
        <f t="shared" si="875"/>
        <v>5.3655715382575506E-2</v>
      </c>
      <c r="C1416" s="10">
        <f t="shared" si="876"/>
        <v>4.4703971944347043E-5</v>
      </c>
      <c r="D1416" s="6">
        <f t="shared" si="877"/>
        <v>1.7313107905359219E-2</v>
      </c>
      <c r="E1416" s="6">
        <f t="shared" si="878"/>
        <v>1.4309165096957567E-2</v>
      </c>
      <c r="F1416" s="10">
        <f t="shared" si="871"/>
        <v>3.7481672290178438E-5</v>
      </c>
      <c r="G1416" s="10">
        <f t="shared" si="879"/>
        <v>3.7749883511539815E-5</v>
      </c>
      <c r="H1416" s="10">
        <f t="shared" si="880"/>
        <v>3.7615777900859123E-5</v>
      </c>
      <c r="I1416" s="6">
        <f t="shared" si="881"/>
        <v>1.7273701336039001E-2</v>
      </c>
      <c r="J1416" s="6">
        <f t="shared" si="882"/>
        <v>1.7311317113939861E-2</v>
      </c>
    </row>
    <row r="1417" spans="1:10" x14ac:dyDescent="0.25">
      <c r="A1417" s="11">
        <f t="shared" ref="A1417:A1429" si="883">A1416+(J1416-D1416)/2</f>
        <v>1.7267508537705194E-2</v>
      </c>
      <c r="B1417" s="6">
        <f t="shared" ref="B1417:B1429" si="884">$D$13/A1417/0.167</f>
        <v>5.365849766568534E-2</v>
      </c>
      <c r="C1417" s="10">
        <f t="shared" ref="C1417:C1429" si="885">B1417^2/2/32.2</f>
        <v>4.4708608256806813E-5</v>
      </c>
      <c r="D1417" s="6">
        <f t="shared" ref="D1417:D1429" si="886">A1417+C1417</f>
        <v>1.7312217145962001E-2</v>
      </c>
      <c r="E1417" s="6">
        <f t="shared" ref="E1417:E1429" si="887">A1417*0.167/(0.167+2*A1417)</f>
        <v>1.4308550283932813E-2</v>
      </c>
      <c r="F1417" s="10">
        <f t="shared" si="871"/>
        <v>3.7487706630143744E-5</v>
      </c>
      <c r="G1417" s="10">
        <f t="shared" ref="G1417:G1429" si="888">G1416</f>
        <v>3.7749883511539815E-5</v>
      </c>
      <c r="H1417" s="10">
        <f t="shared" si="872"/>
        <v>3.7618795070841783E-5</v>
      </c>
      <c r="I1417" s="6">
        <f t="shared" ref="I1417:I1429" si="889">I1416</f>
        <v>1.7273701336039001E-2</v>
      </c>
      <c r="J1417" s="6">
        <f t="shared" si="873"/>
        <v>1.7311320131109843E-2</v>
      </c>
    </row>
    <row r="1418" spans="1:10" x14ac:dyDescent="0.25">
      <c r="A1418" s="11">
        <f t="shared" si="883"/>
        <v>1.7267060030279113E-2</v>
      </c>
      <c r="B1418" s="6">
        <f t="shared" si="884"/>
        <v>5.3659891431308039E-2</v>
      </c>
      <c r="C1418" s="10">
        <f t="shared" si="885"/>
        <v>4.4710930876083319E-5</v>
      </c>
      <c r="D1418" s="6">
        <f t="shared" si="886"/>
        <v>1.7311770961155198E-2</v>
      </c>
      <c r="E1418" s="6">
        <f t="shared" si="887"/>
        <v>1.4308242317430567E-2</v>
      </c>
      <c r="F1418" s="10">
        <f t="shared" si="871"/>
        <v>3.7490729746064942E-5</v>
      </c>
      <c r="G1418" s="10">
        <f t="shared" si="888"/>
        <v>3.7749883511539815E-5</v>
      </c>
      <c r="H1418" s="10">
        <f t="shared" si="872"/>
        <v>3.7620306628802382E-5</v>
      </c>
      <c r="I1418" s="6">
        <f t="shared" si="889"/>
        <v>1.7273701336039001E-2</v>
      </c>
      <c r="J1418" s="6">
        <f t="shared" si="873"/>
        <v>1.7311321642667802E-2</v>
      </c>
    </row>
    <row r="1419" spans="1:10" x14ac:dyDescent="0.25">
      <c r="A1419" s="11">
        <f t="shared" si="883"/>
        <v>1.7266835371035415E-2</v>
      </c>
      <c r="B1419" s="6">
        <f t="shared" si="884"/>
        <v>5.3660589601549825E-2</v>
      </c>
      <c r="C1419" s="10">
        <f t="shared" si="885"/>
        <v>4.4712094353819213E-5</v>
      </c>
      <c r="D1419" s="6">
        <f t="shared" si="886"/>
        <v>1.7311547465389234E-2</v>
      </c>
      <c r="E1419" s="6">
        <f t="shared" si="887"/>
        <v>1.4308088054692298E-2</v>
      </c>
      <c r="F1419" s="10">
        <f t="shared" si="871"/>
        <v>3.7492244160422863E-5</v>
      </c>
      <c r="G1419" s="10">
        <f t="shared" si="888"/>
        <v>3.7749883511539815E-5</v>
      </c>
      <c r="H1419" s="10">
        <f t="shared" si="872"/>
        <v>3.7621063835981339E-5</v>
      </c>
      <c r="I1419" s="6">
        <f t="shared" si="889"/>
        <v>1.7273701336039001E-2</v>
      </c>
      <c r="J1419" s="6">
        <f t="shared" si="873"/>
        <v>1.7311322399874981E-2</v>
      </c>
    </row>
    <row r="1420" spans="1:10" x14ac:dyDescent="0.25">
      <c r="A1420" s="11">
        <f t="shared" si="883"/>
        <v>1.7266722838278289E-2</v>
      </c>
      <c r="B1420" s="6">
        <f t="shared" si="884"/>
        <v>5.3660939324780665E-2</v>
      </c>
      <c r="C1420" s="10">
        <f t="shared" si="885"/>
        <v>4.4712677161766955E-5</v>
      </c>
      <c r="D1420" s="6">
        <f t="shared" si="886"/>
        <v>1.7311435515440055E-2</v>
      </c>
      <c r="E1420" s="6">
        <f t="shared" si="887"/>
        <v>1.4308010783581331E-2</v>
      </c>
      <c r="F1420" s="10">
        <f t="shared" si="871"/>
        <v>3.7493002767778528E-5</v>
      </c>
      <c r="G1420" s="10">
        <f t="shared" si="888"/>
        <v>3.7749883511539815E-5</v>
      </c>
      <c r="H1420" s="10">
        <f t="shared" si="872"/>
        <v>3.7621443139659175E-5</v>
      </c>
      <c r="I1420" s="6">
        <f t="shared" si="889"/>
        <v>1.7273701336039001E-2</v>
      </c>
      <c r="J1420" s="6">
        <f t="shared" si="873"/>
        <v>1.731132277917866E-2</v>
      </c>
    </row>
    <row r="1421" spans="1:10" x14ac:dyDescent="0.25">
      <c r="A1421" s="11">
        <f t="shared" si="883"/>
        <v>1.7266666470147591E-2</v>
      </c>
      <c r="B1421" s="6">
        <f t="shared" si="884"/>
        <v>5.3661114504329449E-2</v>
      </c>
      <c r="C1421" s="10">
        <f t="shared" si="885"/>
        <v>4.4712969096999318E-5</v>
      </c>
      <c r="D1421" s="6">
        <f t="shared" si="886"/>
        <v>1.731137943924459E-2</v>
      </c>
      <c r="E1421" s="6">
        <f t="shared" si="887"/>
        <v>1.4307972078092424E-2</v>
      </c>
      <c r="F1421" s="10">
        <f t="shared" si="871"/>
        <v>3.7493382765131014E-5</v>
      </c>
      <c r="G1421" s="10">
        <f t="shared" si="888"/>
        <v>3.7749883511539815E-5</v>
      </c>
      <c r="H1421" s="10">
        <f t="shared" si="872"/>
        <v>3.7621633138335418E-5</v>
      </c>
      <c r="I1421" s="6">
        <f t="shared" si="889"/>
        <v>1.7273701336039001E-2</v>
      </c>
      <c r="J1421" s="6">
        <f t="shared" si="873"/>
        <v>1.7311322969177336E-2</v>
      </c>
    </row>
    <row r="1422" spans="1:10" x14ac:dyDescent="0.25">
      <c r="A1422" s="11">
        <f t="shared" si="883"/>
        <v>1.7266638235113964E-2</v>
      </c>
      <c r="B1422" s="6">
        <f t="shared" si="884"/>
        <v>5.3661202252931792E-2</v>
      </c>
      <c r="C1422" s="10">
        <f t="shared" si="885"/>
        <v>4.4713115329659184E-5</v>
      </c>
      <c r="D1422" s="6">
        <f t="shared" si="886"/>
        <v>1.7311351350443625E-2</v>
      </c>
      <c r="E1422" s="6">
        <f t="shared" si="887"/>
        <v>1.4307952690334042E-2</v>
      </c>
      <c r="F1422" s="10">
        <f t="shared" si="871"/>
        <v>3.7493573109344787E-5</v>
      </c>
      <c r="G1422" s="10">
        <f t="shared" si="888"/>
        <v>3.7749883511539815E-5</v>
      </c>
      <c r="H1422" s="10">
        <f t="shared" si="872"/>
        <v>3.7621728310442301E-5</v>
      </c>
      <c r="I1422" s="6">
        <f t="shared" si="889"/>
        <v>1.7273701336039001E-2</v>
      </c>
      <c r="J1422" s="6">
        <f t="shared" si="873"/>
        <v>1.7311323064349442E-2</v>
      </c>
    </row>
    <row r="1423" spans="1:10" x14ac:dyDescent="0.25">
      <c r="A1423" s="11">
        <f t="shared" si="883"/>
        <v>1.7266624092066873E-2</v>
      </c>
      <c r="B1423" s="6">
        <f t="shared" si="884"/>
        <v>5.3661246206683645E-2</v>
      </c>
      <c r="C1423" s="10">
        <f t="shared" si="885"/>
        <v>4.4713188578483223E-5</v>
      </c>
      <c r="D1423" s="6">
        <f t="shared" si="886"/>
        <v>1.7311337280645357E-2</v>
      </c>
      <c r="E1423" s="6">
        <f t="shared" si="887"/>
        <v>1.4307942978920244E-2</v>
      </c>
      <c r="F1423" s="10">
        <f t="shared" si="871"/>
        <v>3.7493668454049385E-5</v>
      </c>
      <c r="G1423" s="10">
        <f t="shared" si="888"/>
        <v>3.7749883511539815E-5</v>
      </c>
      <c r="H1423" s="10">
        <f t="shared" si="872"/>
        <v>3.76217759827946E-5</v>
      </c>
      <c r="I1423" s="6">
        <f t="shared" si="889"/>
        <v>1.7273701336039001E-2</v>
      </c>
      <c r="J1423" s="6">
        <f t="shared" si="873"/>
        <v>1.7311323112021795E-2</v>
      </c>
    </row>
    <row r="1424" spans="1:10" x14ac:dyDescent="0.25">
      <c r="A1424" s="11">
        <f t="shared" si="883"/>
        <v>1.7266617007755093E-2</v>
      </c>
      <c r="B1424" s="6">
        <f t="shared" si="884"/>
        <v>5.3661268223329894E-2</v>
      </c>
      <c r="C1424" s="10">
        <f t="shared" si="885"/>
        <v>4.4713225269194944E-5</v>
      </c>
      <c r="D1424" s="6">
        <f t="shared" si="886"/>
        <v>1.7311330233024287E-2</v>
      </c>
      <c r="E1424" s="6">
        <f t="shared" si="887"/>
        <v>1.4307938114431198E-2</v>
      </c>
      <c r="F1424" s="10">
        <f t="shared" si="871"/>
        <v>3.7493716212735252E-5</v>
      </c>
      <c r="G1424" s="10">
        <f t="shared" si="888"/>
        <v>3.7749883511539815E-5</v>
      </c>
      <c r="H1424" s="10">
        <f t="shared" si="872"/>
        <v>3.7621799862137534E-5</v>
      </c>
      <c r="I1424" s="6">
        <f t="shared" si="889"/>
        <v>1.7273701336039001E-2</v>
      </c>
      <c r="J1424" s="6">
        <f t="shared" si="873"/>
        <v>1.7311323135901138E-2</v>
      </c>
    </row>
    <row r="1425" spans="1:10" x14ac:dyDescent="0.25">
      <c r="A1425" s="11">
        <f t="shared" si="883"/>
        <v>1.7266613459193517E-2</v>
      </c>
      <c r="B1425" s="6">
        <f t="shared" si="884"/>
        <v>5.3661279251567419E-2</v>
      </c>
      <c r="C1425" s="10">
        <f t="shared" si="885"/>
        <v>4.4713243647743783E-5</v>
      </c>
      <c r="D1425" s="6">
        <f t="shared" si="886"/>
        <v>1.7311326702841259E-2</v>
      </c>
      <c r="E1425" s="6">
        <f t="shared" si="887"/>
        <v>1.4307935677787913E-2</v>
      </c>
      <c r="F1425" s="10">
        <f t="shared" si="871"/>
        <v>3.7493740135292621E-5</v>
      </c>
      <c r="G1425" s="10">
        <f t="shared" si="888"/>
        <v>3.7749883511539815E-5</v>
      </c>
      <c r="H1425" s="10">
        <f t="shared" si="872"/>
        <v>3.7621811823416215E-5</v>
      </c>
      <c r="I1425" s="6">
        <f t="shared" si="889"/>
        <v>1.7273701336039001E-2</v>
      </c>
      <c r="J1425" s="6">
        <f t="shared" si="873"/>
        <v>1.7311323147862417E-2</v>
      </c>
    </row>
    <row r="1426" spans="1:10" x14ac:dyDescent="0.25">
      <c r="A1426" s="11">
        <f t="shared" si="883"/>
        <v>1.7266611681704097E-2</v>
      </c>
      <c r="B1426" s="6">
        <f t="shared" si="884"/>
        <v>5.3661284775659686E-2</v>
      </c>
      <c r="C1426" s="10">
        <f t="shared" si="885"/>
        <v>4.4713252853640461E-5</v>
      </c>
      <c r="D1426" s="6">
        <f t="shared" si="886"/>
        <v>1.7311324934557736E-2</v>
      </c>
      <c r="E1426" s="6">
        <f t="shared" si="887"/>
        <v>1.4307934457262977E-2</v>
      </c>
      <c r="F1426" s="10">
        <f t="shared" si="871"/>
        <v>3.7493752118209931E-5</v>
      </c>
      <c r="G1426" s="10">
        <f t="shared" si="888"/>
        <v>3.7749883511539815E-5</v>
      </c>
      <c r="H1426" s="10">
        <f t="shared" si="872"/>
        <v>3.7621817814874873E-5</v>
      </c>
      <c r="I1426" s="6">
        <f t="shared" si="889"/>
        <v>1.7273701336039001E-2</v>
      </c>
      <c r="J1426" s="6">
        <f t="shared" si="873"/>
        <v>1.7311323153853878E-2</v>
      </c>
    </row>
    <row r="1427" spans="1:10" x14ac:dyDescent="0.25">
      <c r="A1427" s="11">
        <f t="shared" si="883"/>
        <v>1.7266610791352166E-2</v>
      </c>
      <c r="B1427" s="6">
        <f t="shared" si="884"/>
        <v>5.3661287542701178E-2</v>
      </c>
      <c r="C1427" s="10">
        <f t="shared" si="885"/>
        <v>4.4713257464913921E-5</v>
      </c>
      <c r="D1427" s="6">
        <f t="shared" si="886"/>
        <v>1.7311324048817078E-2</v>
      </c>
      <c r="E1427" s="6">
        <f t="shared" si="887"/>
        <v>1.4307933845896884E-2</v>
      </c>
      <c r="F1427" s="10">
        <f t="shared" si="871"/>
        <v>3.7493758120505563E-5</v>
      </c>
      <c r="G1427" s="10">
        <f t="shared" si="888"/>
        <v>3.7749883511539815E-5</v>
      </c>
      <c r="H1427" s="10">
        <f t="shared" si="872"/>
        <v>3.7621820816022692E-5</v>
      </c>
      <c r="I1427" s="6">
        <f t="shared" si="889"/>
        <v>1.7273701336039001E-2</v>
      </c>
      <c r="J1427" s="6">
        <f t="shared" si="873"/>
        <v>1.7311323156855025E-2</v>
      </c>
    </row>
    <row r="1428" spans="1:10" x14ac:dyDescent="0.25">
      <c r="A1428" s="11">
        <f t="shared" si="883"/>
        <v>1.726661034537114E-2</v>
      </c>
      <c r="B1428" s="6">
        <f t="shared" si="884"/>
        <v>5.3661288928724016E-2</v>
      </c>
      <c r="C1428" s="10">
        <f t="shared" si="885"/>
        <v>4.4713259774720469E-5</v>
      </c>
      <c r="D1428" s="6">
        <f t="shared" si="886"/>
        <v>1.731132360514586E-2</v>
      </c>
      <c r="E1428" s="6">
        <f t="shared" si="887"/>
        <v>1.4307933539661035E-2</v>
      </c>
      <c r="F1428" s="10">
        <f t="shared" si="871"/>
        <v>3.7493761127081217E-5</v>
      </c>
      <c r="G1428" s="10">
        <f t="shared" si="888"/>
        <v>3.7749883511539815E-5</v>
      </c>
      <c r="H1428" s="10">
        <f t="shared" si="872"/>
        <v>3.7621822319310516E-5</v>
      </c>
      <c r="I1428" s="6">
        <f t="shared" si="889"/>
        <v>1.7273701336039001E-2</v>
      </c>
      <c r="J1428" s="6">
        <f t="shared" si="873"/>
        <v>1.7311323158358313E-2</v>
      </c>
    </row>
    <row r="1429" spans="1:10" x14ac:dyDescent="0.25">
      <c r="A1429" s="25">
        <f t="shared" si="883"/>
        <v>1.7266610121977367E-2</v>
      </c>
      <c r="B1429" s="6">
        <f t="shared" si="884"/>
        <v>5.3661289622988696E-2</v>
      </c>
      <c r="C1429" s="10">
        <f t="shared" si="885"/>
        <v>4.471326093171233E-5</v>
      </c>
      <c r="D1429" s="6">
        <f t="shared" si="886"/>
        <v>1.7311323382909079E-2</v>
      </c>
      <c r="E1429" s="6">
        <f t="shared" si="887"/>
        <v>1.4307933386266205E-2</v>
      </c>
      <c r="F1429" s="10">
        <f t="shared" si="871"/>
        <v>3.7493762633087691E-5</v>
      </c>
      <c r="G1429" s="10">
        <f t="shared" si="888"/>
        <v>3.7749883511539815E-5</v>
      </c>
      <c r="H1429" s="10">
        <f t="shared" si="872"/>
        <v>3.7621823072313753E-5</v>
      </c>
      <c r="I1429" s="6">
        <f t="shared" si="889"/>
        <v>1.7273701336039001E-2</v>
      </c>
      <c r="J1429" s="6">
        <f t="shared" si="873"/>
        <v>1.7311323159111314E-2</v>
      </c>
    </row>
    <row r="1431" spans="1:10" x14ac:dyDescent="0.25">
      <c r="A1431" s="8" t="s">
        <v>82</v>
      </c>
      <c r="B1431">
        <f>B1398+1</f>
        <v>44</v>
      </c>
      <c r="C1431" t="s">
        <v>83</v>
      </c>
      <c r="D1431">
        <f>D$12/100</f>
        <v>1</v>
      </c>
      <c r="E1431" t="s">
        <v>15</v>
      </c>
    </row>
    <row r="1432" spans="1:10" x14ac:dyDescent="0.25">
      <c r="A1432" s="4" t="s">
        <v>89</v>
      </c>
      <c r="B1432" s="4" t="s">
        <v>86</v>
      </c>
      <c r="C1432" s="4" t="s">
        <v>88</v>
      </c>
      <c r="D1432" s="4" t="s">
        <v>91</v>
      </c>
      <c r="E1432" s="4" t="s">
        <v>93</v>
      </c>
      <c r="F1432" s="4" t="s">
        <v>95</v>
      </c>
      <c r="G1432" s="4" t="s">
        <v>95</v>
      </c>
      <c r="H1432" s="4" t="s">
        <v>97</v>
      </c>
      <c r="I1432" s="4" t="s">
        <v>99</v>
      </c>
      <c r="J1432" s="4" t="s">
        <v>99</v>
      </c>
    </row>
    <row r="1433" spans="1:10" x14ac:dyDescent="0.25">
      <c r="A1433" s="4" t="s">
        <v>84</v>
      </c>
      <c r="B1433" s="4" t="s">
        <v>85</v>
      </c>
      <c r="C1433" s="4" t="s">
        <v>87</v>
      </c>
      <c r="D1433" s="4" t="s">
        <v>90</v>
      </c>
      <c r="E1433" s="4" t="s">
        <v>92</v>
      </c>
      <c r="F1433" s="4" t="s">
        <v>94</v>
      </c>
      <c r="G1433" s="4" t="s">
        <v>28</v>
      </c>
      <c r="H1433" s="4" t="s">
        <v>96</v>
      </c>
      <c r="I1433" s="4" t="s">
        <v>32</v>
      </c>
      <c r="J1433" s="4" t="s">
        <v>98</v>
      </c>
    </row>
    <row r="1434" spans="1:10" x14ac:dyDescent="0.25">
      <c r="A1434" s="4" t="s">
        <v>0</v>
      </c>
      <c r="B1434" s="4" t="s">
        <v>22</v>
      </c>
      <c r="C1434" s="4" t="s">
        <v>0</v>
      </c>
      <c r="D1434" s="4" t="s">
        <v>0</v>
      </c>
      <c r="E1434" s="4" t="s">
        <v>0</v>
      </c>
      <c r="F1434" s="4" t="s">
        <v>20</v>
      </c>
      <c r="G1434" s="4" t="s">
        <v>20</v>
      </c>
      <c r="H1434" s="4" t="s">
        <v>0</v>
      </c>
      <c r="I1434" s="4" t="s">
        <v>0</v>
      </c>
      <c r="J1434" s="4" t="s">
        <v>0</v>
      </c>
    </row>
    <row r="1435" spans="1:10" x14ac:dyDescent="0.25">
      <c r="A1435" s="11">
        <f>A$27</f>
        <v>4.5999999999999999E-2</v>
      </c>
      <c r="B1435" s="6">
        <f>$D$13/A1435/0.167</f>
        <v>2.0142360142666429E-2</v>
      </c>
      <c r="C1435" s="10">
        <f>B1435^2/2/32.2</f>
        <v>6.2999172688956077E-6</v>
      </c>
      <c r="D1435" s="6">
        <f>A1435+C1435</f>
        <v>4.6006299917268893E-2</v>
      </c>
      <c r="E1435" s="6">
        <f>A1435*0.167/(0.167+2*A1435)</f>
        <v>2.966023166023166E-2</v>
      </c>
      <c r="F1435" s="10">
        <f t="shared" ref="F1435:F1462" si="890">$D$15^2*B1435^2/($D$14^2*E1435^1.333)</f>
        <v>1.9990924920768716E-6</v>
      </c>
      <c r="G1435" s="10">
        <f>F1429</f>
        <v>3.7493762633087691E-5</v>
      </c>
      <c r="H1435" s="10">
        <f>((G1435+F1435)/2)*D$23</f>
        <v>1.974642756258228E-5</v>
      </c>
      <c r="I1435" s="6">
        <f>D1429</f>
        <v>1.7311323382909079E-2</v>
      </c>
      <c r="J1435" s="6">
        <f>H1435+I1435</f>
        <v>1.7331069810471663E-2</v>
      </c>
    </row>
    <row r="1436" spans="1:10" x14ac:dyDescent="0.25">
      <c r="A1436" s="11">
        <f>A1435+(J1435-D1435)/2</f>
        <v>3.1662384946601382E-2</v>
      </c>
      <c r="B1436" s="6">
        <f>$D$13/A1436/0.167</f>
        <v>2.926338518482673E-2</v>
      </c>
      <c r="C1436" s="10">
        <f>B1436^2/2/32.2</f>
        <v>1.329729367198038E-5</v>
      </c>
      <c r="D1436" s="6">
        <f>A1436+C1436</f>
        <v>3.167568224027336E-2</v>
      </c>
      <c r="E1436" s="6">
        <f>A1436*0.167/(0.167+2*A1436)</f>
        <v>2.2957228128499593E-2</v>
      </c>
      <c r="F1436" s="10">
        <f t="shared" si="890"/>
        <v>5.9369629072631396E-6</v>
      </c>
      <c r="G1436" s="10">
        <f>G1435</f>
        <v>3.7493762633087691E-5</v>
      </c>
      <c r="H1436" s="10">
        <f t="shared" ref="H1436:H1462" si="891">((G1436+F1436)/2)*D$23</f>
        <v>2.1715362770175415E-5</v>
      </c>
      <c r="I1436" s="6">
        <f>I1435</f>
        <v>1.7311323382909079E-2</v>
      </c>
      <c r="J1436" s="6">
        <f t="shared" ref="J1436:J1462" si="892">H1436+I1436</f>
        <v>1.7333038745679256E-2</v>
      </c>
    </row>
    <row r="1437" spans="1:10" x14ac:dyDescent="0.25">
      <c r="A1437" s="11">
        <f t="shared" ref="A1437:A1449" si="893">A1436+(J1436-D1436)/2</f>
        <v>2.449106319930433E-2</v>
      </c>
      <c r="B1437" s="6">
        <f t="shared" ref="B1437:B1449" si="894">$D$13/A1437/0.167</f>
        <v>3.783210875830717E-2</v>
      </c>
      <c r="C1437" s="10">
        <f t="shared" ref="C1437:C1449" si="895">B1437^2/2/32.2</f>
        <v>2.2224665420813387E-5</v>
      </c>
      <c r="D1437" s="6">
        <f t="shared" ref="D1437:D1449" si="896">A1437+C1437</f>
        <v>2.4513287864725144E-2</v>
      </c>
      <c r="E1437" s="6">
        <f t="shared" ref="E1437:E1449" si="897">A1437*0.167/(0.167+2*A1437)</f>
        <v>1.8936787142911336E-2</v>
      </c>
      <c r="F1437" s="10">
        <f t="shared" si="890"/>
        <v>1.2826041445899871E-5</v>
      </c>
      <c r="G1437" s="10">
        <f t="shared" ref="G1437:G1449" si="898">G1436</f>
        <v>3.7493762633087691E-5</v>
      </c>
      <c r="H1437" s="10">
        <f t="shared" ref="H1437:H1449" si="899">((G1437+F1437)/2)*D$23</f>
        <v>2.515990203949378E-5</v>
      </c>
      <c r="I1437" s="6">
        <f t="shared" ref="I1437:I1449" si="900">I1436</f>
        <v>1.7311323382909079E-2</v>
      </c>
      <c r="J1437" s="6">
        <f t="shared" ref="J1437:J1449" si="901">H1437+I1437</f>
        <v>1.7336483284948575E-2</v>
      </c>
    </row>
    <row r="1438" spans="1:10" x14ac:dyDescent="0.25">
      <c r="A1438" s="11">
        <f t="shared" si="893"/>
        <v>2.0902660909416046E-2</v>
      </c>
      <c r="B1438" s="6">
        <f t="shared" si="894"/>
        <v>4.4326823775114314E-2</v>
      </c>
      <c r="C1438" s="10">
        <f t="shared" si="895"/>
        <v>3.051036189425527E-5</v>
      </c>
      <c r="D1438" s="6">
        <f t="shared" si="896"/>
        <v>2.0933171271310301E-2</v>
      </c>
      <c r="E1438" s="6">
        <f t="shared" si="897"/>
        <v>1.6717698291718781E-2</v>
      </c>
      <c r="F1438" s="10">
        <f t="shared" si="890"/>
        <v>2.0790254653795313E-5</v>
      </c>
      <c r="G1438" s="10">
        <f t="shared" si="898"/>
        <v>3.7493762633087691E-5</v>
      </c>
      <c r="H1438" s="10">
        <f t="shared" si="899"/>
        <v>2.9142008643441502E-5</v>
      </c>
      <c r="I1438" s="6">
        <f t="shared" si="900"/>
        <v>1.7311323382909079E-2</v>
      </c>
      <c r="J1438" s="6">
        <f t="shared" si="901"/>
        <v>1.7340465391552522E-2</v>
      </c>
    </row>
    <row r="1439" spans="1:10" x14ac:dyDescent="0.25">
      <c r="A1439" s="11">
        <f t="shared" si="893"/>
        <v>1.9106307969537155E-2</v>
      </c>
      <c r="B1439" s="6">
        <f t="shared" si="894"/>
        <v>4.8494380392063843E-2</v>
      </c>
      <c r="C1439" s="10">
        <f t="shared" si="895"/>
        <v>3.6517157292083631E-5</v>
      </c>
      <c r="D1439" s="6">
        <f t="shared" si="896"/>
        <v>1.9142825126829237E-2</v>
      </c>
      <c r="E1439" s="6">
        <f t="shared" si="897"/>
        <v>1.5548524715751442E-2</v>
      </c>
      <c r="F1439" s="10">
        <f t="shared" si="890"/>
        <v>2.7408292226109517E-5</v>
      </c>
      <c r="G1439" s="10">
        <f t="shared" si="898"/>
        <v>3.7493762633087691E-5</v>
      </c>
      <c r="H1439" s="10">
        <f t="shared" si="899"/>
        <v>3.2451027429598603E-5</v>
      </c>
      <c r="I1439" s="6">
        <f t="shared" si="900"/>
        <v>1.7311323382909079E-2</v>
      </c>
      <c r="J1439" s="6">
        <f t="shared" si="901"/>
        <v>1.7343774410338679E-2</v>
      </c>
    </row>
    <row r="1440" spans="1:10" x14ac:dyDescent="0.25">
      <c r="A1440" s="11">
        <f t="shared" si="893"/>
        <v>1.8206782611291876E-2</v>
      </c>
      <c r="B1440" s="6">
        <f t="shared" si="894"/>
        <v>5.0890296563875531E-2</v>
      </c>
      <c r="C1440" s="10">
        <f t="shared" si="895"/>
        <v>4.0214631744708099E-5</v>
      </c>
      <c r="D1440" s="6">
        <f t="shared" si="896"/>
        <v>1.8246997243036585E-2</v>
      </c>
      <c r="E1440" s="6">
        <f t="shared" si="897"/>
        <v>1.4947541442276299E-2</v>
      </c>
      <c r="F1440" s="10">
        <f t="shared" si="890"/>
        <v>3.1811877377806547E-5</v>
      </c>
      <c r="G1440" s="10">
        <f t="shared" si="898"/>
        <v>3.7493762633087691E-5</v>
      </c>
      <c r="H1440" s="10">
        <f t="shared" si="899"/>
        <v>3.4652820005447123E-5</v>
      </c>
      <c r="I1440" s="6">
        <f t="shared" si="900"/>
        <v>1.7311323382909079E-2</v>
      </c>
      <c r="J1440" s="6">
        <f t="shared" si="901"/>
        <v>1.7345976202914528E-2</v>
      </c>
    </row>
    <row r="1441" spans="1:10" x14ac:dyDescent="0.25">
      <c r="A1441" s="11">
        <f t="shared" si="893"/>
        <v>1.7756272091230846E-2</v>
      </c>
      <c r="B1441" s="6">
        <f t="shared" si="894"/>
        <v>5.2181480538375125E-2</v>
      </c>
      <c r="C1441" s="10">
        <f t="shared" si="895"/>
        <v>4.2281163217031386E-5</v>
      </c>
      <c r="D1441" s="6">
        <f t="shared" si="896"/>
        <v>1.7798553254447878E-2</v>
      </c>
      <c r="E1441" s="6">
        <f t="shared" si="897"/>
        <v>1.4642537089277045E-2</v>
      </c>
      <c r="F1441" s="10">
        <f t="shared" si="890"/>
        <v>3.4378510575941669E-5</v>
      </c>
      <c r="G1441" s="10">
        <f t="shared" si="898"/>
        <v>3.7493762633087691E-5</v>
      </c>
      <c r="H1441" s="10">
        <f t="shared" si="899"/>
        <v>3.5936136604514677E-5</v>
      </c>
      <c r="I1441" s="6">
        <f t="shared" si="900"/>
        <v>1.7311323382909079E-2</v>
      </c>
      <c r="J1441" s="6">
        <f t="shared" si="901"/>
        <v>1.7347259519513596E-2</v>
      </c>
    </row>
    <row r="1442" spans="1:10" x14ac:dyDescent="0.25">
      <c r="A1442" s="11">
        <f t="shared" si="893"/>
        <v>1.7530625223763703E-2</v>
      </c>
      <c r="B1442" s="6">
        <f t="shared" si="894"/>
        <v>5.2853138706466067E-2</v>
      </c>
      <c r="C1442" s="10">
        <f t="shared" si="895"/>
        <v>4.3376619116846914E-5</v>
      </c>
      <c r="D1442" s="6">
        <f t="shared" si="896"/>
        <v>1.7574001842880549E-2</v>
      </c>
      <c r="E1442" s="6">
        <f t="shared" si="897"/>
        <v>1.4488747376770294E-2</v>
      </c>
      <c r="F1442" s="10">
        <f t="shared" si="890"/>
        <v>3.5769122905666123E-5</v>
      </c>
      <c r="G1442" s="10">
        <f t="shared" si="898"/>
        <v>3.7493762633087691E-5</v>
      </c>
      <c r="H1442" s="10">
        <f t="shared" si="899"/>
        <v>3.6631442769376904E-5</v>
      </c>
      <c r="I1442" s="6">
        <f t="shared" si="900"/>
        <v>1.7311323382909079E-2</v>
      </c>
      <c r="J1442" s="6">
        <f t="shared" si="901"/>
        <v>1.7347954825678455E-2</v>
      </c>
    </row>
    <row r="1443" spans="1:10" x14ac:dyDescent="0.25">
      <c r="A1443" s="11">
        <f t="shared" si="893"/>
        <v>1.7417601715162656E-2</v>
      </c>
      <c r="B1443" s="6">
        <f t="shared" si="894"/>
        <v>5.3196104820565596E-2</v>
      </c>
      <c r="C1443" s="10">
        <f t="shared" si="895"/>
        <v>4.3941390808705003E-5</v>
      </c>
      <c r="D1443" s="6">
        <f t="shared" si="896"/>
        <v>1.746154310597136E-2</v>
      </c>
      <c r="E1443" s="6">
        <f t="shared" si="897"/>
        <v>1.4411457649588255E-2</v>
      </c>
      <c r="F1443" s="10">
        <f t="shared" si="890"/>
        <v>3.6494116742668043E-5</v>
      </c>
      <c r="G1443" s="10">
        <f t="shared" si="898"/>
        <v>3.7493762633087691E-5</v>
      </c>
      <c r="H1443" s="10">
        <f t="shared" si="899"/>
        <v>3.6993939687877867E-5</v>
      </c>
      <c r="I1443" s="6">
        <f t="shared" si="900"/>
        <v>1.7311323382909079E-2</v>
      </c>
      <c r="J1443" s="6">
        <f t="shared" si="901"/>
        <v>1.7348317322596958E-2</v>
      </c>
    </row>
    <row r="1444" spans="1:10" x14ac:dyDescent="0.25">
      <c r="A1444" s="11">
        <f t="shared" si="893"/>
        <v>1.7360988823475455E-2</v>
      </c>
      <c r="B1444" s="6">
        <f t="shared" si="894"/>
        <v>5.3369573356892012E-2</v>
      </c>
      <c r="C1444" s="10">
        <f t="shared" si="895"/>
        <v>4.4228437271687538E-5</v>
      </c>
      <c r="D1444" s="6">
        <f t="shared" si="896"/>
        <v>1.7405217260747143E-2</v>
      </c>
      <c r="E1444" s="6">
        <f t="shared" si="897"/>
        <v>1.4372678511979799E-2</v>
      </c>
      <c r="F1444" s="10">
        <f t="shared" si="890"/>
        <v>3.6864685002351328E-5</v>
      </c>
      <c r="G1444" s="10">
        <f t="shared" si="898"/>
        <v>3.7493762633087691E-5</v>
      </c>
      <c r="H1444" s="10">
        <f t="shared" si="899"/>
        <v>3.717922381771951E-5</v>
      </c>
      <c r="I1444" s="6">
        <f t="shared" si="900"/>
        <v>1.7311323382909079E-2</v>
      </c>
      <c r="J1444" s="6">
        <f t="shared" si="901"/>
        <v>1.7348502606726799E-2</v>
      </c>
    </row>
    <row r="1445" spans="1:10" x14ac:dyDescent="0.25">
      <c r="A1445" s="11">
        <f t="shared" si="893"/>
        <v>1.7332631496465283E-2</v>
      </c>
      <c r="B1445" s="6">
        <f t="shared" si="894"/>
        <v>5.3456889494916608E-2</v>
      </c>
      <c r="C1445" s="10">
        <f t="shared" si="895"/>
        <v>4.4373276932790769E-5</v>
      </c>
      <c r="D1445" s="6">
        <f t="shared" si="896"/>
        <v>1.7377004773398073E-2</v>
      </c>
      <c r="E1445" s="6">
        <f t="shared" si="897"/>
        <v>1.4353237721516627E-2</v>
      </c>
      <c r="F1445" s="10">
        <f t="shared" si="890"/>
        <v>3.7052201489525148E-5</v>
      </c>
      <c r="G1445" s="10">
        <f t="shared" si="898"/>
        <v>3.7493762633087691E-5</v>
      </c>
      <c r="H1445" s="10">
        <f t="shared" si="899"/>
        <v>3.727298206130642E-5</v>
      </c>
      <c r="I1445" s="6">
        <f t="shared" si="900"/>
        <v>1.7311323382909079E-2</v>
      </c>
      <c r="J1445" s="6">
        <f t="shared" si="901"/>
        <v>1.7348596364970385E-2</v>
      </c>
    </row>
    <row r="1446" spans="1:10" x14ac:dyDescent="0.25">
      <c r="A1446" s="11">
        <f t="shared" si="893"/>
        <v>1.7318427292251439E-2</v>
      </c>
      <c r="B1446" s="6">
        <f t="shared" si="894"/>
        <v>5.3500733694058319E-2</v>
      </c>
      <c r="C1446" s="10">
        <f t="shared" si="895"/>
        <v>4.4446094810598555E-5</v>
      </c>
      <c r="D1446" s="6">
        <f t="shared" si="896"/>
        <v>1.7362873387062036E-2</v>
      </c>
      <c r="E1446" s="6">
        <f t="shared" si="897"/>
        <v>1.434349570551312E-2</v>
      </c>
      <c r="F1446" s="10">
        <f t="shared" si="890"/>
        <v>3.7146609899837956E-5</v>
      </c>
      <c r="G1446" s="10">
        <f t="shared" si="898"/>
        <v>3.7493762633087691E-5</v>
      </c>
      <c r="H1446" s="10">
        <f t="shared" si="899"/>
        <v>3.7320186266462827E-5</v>
      </c>
      <c r="I1446" s="6">
        <f t="shared" si="900"/>
        <v>1.7311323382909079E-2</v>
      </c>
      <c r="J1446" s="6">
        <f t="shared" si="901"/>
        <v>1.7348643569175544E-2</v>
      </c>
    </row>
    <row r="1447" spans="1:10" x14ac:dyDescent="0.25">
      <c r="A1447" s="11">
        <f t="shared" si="893"/>
        <v>1.7311312383308193E-2</v>
      </c>
      <c r="B1447" s="6">
        <f t="shared" si="894"/>
        <v>5.3522722370607026E-2</v>
      </c>
      <c r="C1447" s="10">
        <f t="shared" si="895"/>
        <v>4.4482636800637848E-5</v>
      </c>
      <c r="D1447" s="6">
        <f t="shared" si="896"/>
        <v>1.7355795020108832E-2</v>
      </c>
      <c r="E1447" s="6">
        <f t="shared" si="897"/>
        <v>1.4338614881930369E-2</v>
      </c>
      <c r="F1447" s="10">
        <f t="shared" si="890"/>
        <v>3.7194020579945364E-5</v>
      </c>
      <c r="G1447" s="10">
        <f t="shared" si="898"/>
        <v>3.7493762633087691E-5</v>
      </c>
      <c r="H1447" s="10">
        <f t="shared" si="899"/>
        <v>3.7343891606516528E-5</v>
      </c>
      <c r="I1447" s="6">
        <f t="shared" si="900"/>
        <v>1.7311323382909079E-2</v>
      </c>
      <c r="J1447" s="6">
        <f t="shared" si="901"/>
        <v>1.7348667274515596E-2</v>
      </c>
    </row>
    <row r="1448" spans="1:10" x14ac:dyDescent="0.25">
      <c r="A1448" s="11">
        <f t="shared" si="893"/>
        <v>1.7307748510511575E-2</v>
      </c>
      <c r="B1448" s="6">
        <f t="shared" si="894"/>
        <v>5.3533743340442683E-2</v>
      </c>
      <c r="C1448" s="10">
        <f t="shared" si="895"/>
        <v>4.4500957702490544E-5</v>
      </c>
      <c r="D1448" s="6">
        <f t="shared" si="896"/>
        <v>1.7352249468214065E-2</v>
      </c>
      <c r="E1448" s="6">
        <f t="shared" si="897"/>
        <v>1.4336169808187124E-2</v>
      </c>
      <c r="F1448" s="10">
        <f t="shared" si="890"/>
        <v>3.7217799212947178E-5</v>
      </c>
      <c r="G1448" s="10">
        <f t="shared" si="898"/>
        <v>3.7493762633087691E-5</v>
      </c>
      <c r="H1448" s="10">
        <f t="shared" si="899"/>
        <v>3.7355780923017438E-5</v>
      </c>
      <c r="I1448" s="6">
        <f t="shared" si="900"/>
        <v>1.7311323382909079E-2</v>
      </c>
      <c r="J1448" s="6">
        <f t="shared" si="901"/>
        <v>1.7348679163832096E-2</v>
      </c>
    </row>
    <row r="1449" spans="1:10" x14ac:dyDescent="0.25">
      <c r="A1449" s="11">
        <f t="shared" si="893"/>
        <v>1.7305963358320589E-2</v>
      </c>
      <c r="B1449" s="6">
        <f t="shared" si="894"/>
        <v>5.3539265476208096E-2</v>
      </c>
      <c r="C1449" s="10">
        <f t="shared" si="895"/>
        <v>4.4510138939936148E-5</v>
      </c>
      <c r="D1449" s="6">
        <f t="shared" si="896"/>
        <v>1.7350473497260526E-2</v>
      </c>
      <c r="E1449" s="6">
        <f t="shared" si="897"/>
        <v>1.4334945000061784E-2</v>
      </c>
      <c r="F1449" s="10">
        <f t="shared" si="890"/>
        <v>3.7229717653773104E-5</v>
      </c>
      <c r="G1449" s="10">
        <f t="shared" si="898"/>
        <v>3.7493762633087691E-5</v>
      </c>
      <c r="H1449" s="10">
        <f t="shared" si="899"/>
        <v>3.7361740143430401E-5</v>
      </c>
      <c r="I1449" s="6">
        <f t="shared" si="900"/>
        <v>1.7311323382909079E-2</v>
      </c>
      <c r="J1449" s="6">
        <f t="shared" si="901"/>
        <v>1.7348685123052508E-2</v>
      </c>
    </row>
    <row r="1450" spans="1:10" x14ac:dyDescent="0.25">
      <c r="A1450" s="11">
        <f t="shared" ref="A1450:A1462" si="902">A1449+(J1449-D1449)/2</f>
        <v>1.7305069171216582E-2</v>
      </c>
      <c r="B1450" s="6">
        <f t="shared" ref="B1450:B1462" si="903">$D$13/A1450/0.167</f>
        <v>5.3542031955802781E-2</v>
      </c>
      <c r="C1450" s="10">
        <f t="shared" ref="C1450:C1462" si="904">B1450^2/2/32.2</f>
        <v>4.4514738912363446E-5</v>
      </c>
      <c r="D1450" s="6">
        <f t="shared" ref="D1450:D1462" si="905">A1450+C1450</f>
        <v>1.7349583910128946E-2</v>
      </c>
      <c r="E1450" s="6">
        <f t="shared" ref="E1450:E1462" si="906">A1450*0.167/(0.167+2*A1450)</f>
        <v>1.4334331474365729E-2</v>
      </c>
      <c r="F1450" s="10">
        <f t="shared" si="890"/>
        <v>3.7235689555130658E-5</v>
      </c>
      <c r="G1450" s="10">
        <f t="shared" ref="G1450:G1462" si="907">G1449</f>
        <v>3.7493762633087691E-5</v>
      </c>
      <c r="H1450" s="10">
        <f t="shared" si="891"/>
        <v>3.7364726094109171E-5</v>
      </c>
      <c r="I1450" s="6">
        <f t="shared" ref="I1450:I1462" si="908">I1449</f>
        <v>1.7311323382909079E-2</v>
      </c>
      <c r="J1450" s="6">
        <f t="shared" si="892"/>
        <v>1.7348688109003189E-2</v>
      </c>
    </row>
    <row r="1451" spans="1:10" x14ac:dyDescent="0.25">
      <c r="A1451" s="11">
        <f t="shared" si="902"/>
        <v>1.7304621270653704E-2</v>
      </c>
      <c r="B1451" s="6">
        <f t="shared" si="903"/>
        <v>5.3543417799842688E-2</v>
      </c>
      <c r="C1451" s="10">
        <f t="shared" si="904"/>
        <v>4.4517043318144577E-5</v>
      </c>
      <c r="D1451" s="6">
        <f t="shared" si="905"/>
        <v>1.7349138313971849E-2</v>
      </c>
      <c r="E1451" s="6">
        <f t="shared" si="906"/>
        <v>1.4334024153714419E-2</v>
      </c>
      <c r="F1451" s="10">
        <f t="shared" si="890"/>
        <v>3.7238681378677966E-5</v>
      </c>
      <c r="G1451" s="10">
        <f t="shared" si="907"/>
        <v>3.7493762633087691E-5</v>
      </c>
      <c r="H1451" s="10">
        <f t="shared" si="891"/>
        <v>3.7366222005882828E-5</v>
      </c>
      <c r="I1451" s="6">
        <f t="shared" si="908"/>
        <v>1.7311323382909079E-2</v>
      </c>
      <c r="J1451" s="6">
        <f t="shared" si="892"/>
        <v>1.7348689604914962E-2</v>
      </c>
    </row>
    <row r="1452" spans="1:10" x14ac:dyDescent="0.25">
      <c r="A1452" s="11">
        <f t="shared" si="902"/>
        <v>1.7304396916125259E-2</v>
      </c>
      <c r="B1452" s="6">
        <f t="shared" si="903"/>
        <v>5.3544111999606479E-2</v>
      </c>
      <c r="C1452" s="10">
        <f t="shared" si="904"/>
        <v>4.4518197668111842E-5</v>
      </c>
      <c r="D1452" s="6">
        <f t="shared" si="905"/>
        <v>1.734891511379337E-2</v>
      </c>
      <c r="E1452" s="6">
        <f t="shared" si="906"/>
        <v>1.4333870214993785E-2</v>
      </c>
      <c r="F1452" s="10">
        <f t="shared" si="890"/>
        <v>3.7240180111934924E-5</v>
      </c>
      <c r="G1452" s="10">
        <f t="shared" si="907"/>
        <v>3.7493762633087691E-5</v>
      </c>
      <c r="H1452" s="10">
        <f t="shared" si="891"/>
        <v>3.7366971372511311E-5</v>
      </c>
      <c r="I1452" s="6">
        <f t="shared" si="908"/>
        <v>1.7311323382909079E-2</v>
      </c>
      <c r="J1452" s="6">
        <f t="shared" si="892"/>
        <v>1.734869035428159E-2</v>
      </c>
    </row>
    <row r="1453" spans="1:10" x14ac:dyDescent="0.25">
      <c r="A1453" s="11">
        <f t="shared" si="902"/>
        <v>1.7304284536369369E-2</v>
      </c>
      <c r="B1453" s="6">
        <f t="shared" si="903"/>
        <v>5.3544459732806499E-2</v>
      </c>
      <c r="C1453" s="10">
        <f t="shared" si="904"/>
        <v>4.4518775901834417E-5</v>
      </c>
      <c r="D1453" s="6">
        <f t="shared" si="905"/>
        <v>1.7348803312271201E-2</v>
      </c>
      <c r="E1453" s="6">
        <f t="shared" si="906"/>
        <v>1.4333793106438163E-2</v>
      </c>
      <c r="F1453" s="10">
        <f t="shared" si="890"/>
        <v>3.7240930861672916E-5</v>
      </c>
      <c r="G1453" s="10">
        <f t="shared" si="907"/>
        <v>3.7493762633087691E-5</v>
      </c>
      <c r="H1453" s="10">
        <f t="shared" si="891"/>
        <v>3.7367346747380303E-5</v>
      </c>
      <c r="I1453" s="6">
        <f t="shared" si="908"/>
        <v>1.7311323382909079E-2</v>
      </c>
      <c r="J1453" s="6">
        <f t="shared" si="892"/>
        <v>1.734869072965646E-2</v>
      </c>
    </row>
    <row r="1454" spans="1:10" x14ac:dyDescent="0.25">
      <c r="A1454" s="11">
        <f t="shared" si="902"/>
        <v>1.7304228245061996E-2</v>
      </c>
      <c r="B1454" s="6">
        <f t="shared" si="903"/>
        <v>5.3544633914954246E-2</v>
      </c>
      <c r="C1454" s="10">
        <f t="shared" si="904"/>
        <v>4.4519065544820932E-5</v>
      </c>
      <c r="D1454" s="6">
        <f t="shared" si="905"/>
        <v>1.7348747310606816E-2</v>
      </c>
      <c r="E1454" s="6">
        <f t="shared" si="906"/>
        <v>1.4333754482500658E-2</v>
      </c>
      <c r="F1454" s="10">
        <f t="shared" si="890"/>
        <v>3.7241306921772277E-5</v>
      </c>
      <c r="G1454" s="10">
        <f t="shared" si="907"/>
        <v>3.7493762633087691E-5</v>
      </c>
      <c r="H1454" s="10">
        <f t="shared" si="891"/>
        <v>3.7367534777429984E-5</v>
      </c>
      <c r="I1454" s="6">
        <f t="shared" si="908"/>
        <v>1.7311323382909079E-2</v>
      </c>
      <c r="J1454" s="6">
        <f t="shared" si="892"/>
        <v>1.734869091768651E-2</v>
      </c>
    </row>
    <row r="1455" spans="1:10" x14ac:dyDescent="0.25">
      <c r="A1455" s="11">
        <f t="shared" si="902"/>
        <v>1.7304200048601844E-2</v>
      </c>
      <c r="B1455" s="6">
        <f t="shared" si="903"/>
        <v>5.354472116366453E-2</v>
      </c>
      <c r="C1455" s="10">
        <f t="shared" si="904"/>
        <v>4.451921062879789E-5</v>
      </c>
      <c r="D1455" s="6">
        <f t="shared" si="905"/>
        <v>1.7348719259230642E-2</v>
      </c>
      <c r="E1455" s="6">
        <f t="shared" si="906"/>
        <v>1.433373513565514E-2</v>
      </c>
      <c r="F1455" s="10">
        <f t="shared" si="890"/>
        <v>3.7241495293155425E-5</v>
      </c>
      <c r="G1455" s="10">
        <f t="shared" si="907"/>
        <v>3.7493762633087691E-5</v>
      </c>
      <c r="H1455" s="10">
        <f t="shared" si="891"/>
        <v>3.7367628963121558E-5</v>
      </c>
      <c r="I1455" s="6">
        <f t="shared" si="908"/>
        <v>1.7311323382909079E-2</v>
      </c>
      <c r="J1455" s="6">
        <f t="shared" si="892"/>
        <v>1.7348691011872201E-2</v>
      </c>
    </row>
    <row r="1456" spans="1:10" x14ac:dyDescent="0.25">
      <c r="A1456" s="11">
        <f t="shared" si="902"/>
        <v>1.7304185924922624E-2</v>
      </c>
      <c r="B1456" s="6">
        <f t="shared" si="903"/>
        <v>5.3544764866874185E-2</v>
      </c>
      <c r="C1456" s="10">
        <f t="shared" si="904"/>
        <v>4.4519283302000686E-5</v>
      </c>
      <c r="D1456" s="6">
        <f t="shared" si="905"/>
        <v>1.7348705208224624E-2</v>
      </c>
      <c r="E1456" s="6">
        <f t="shared" si="906"/>
        <v>1.4333725444766526E-2</v>
      </c>
      <c r="F1456" s="10">
        <f t="shared" si="890"/>
        <v>3.7241589649344967E-5</v>
      </c>
      <c r="G1456" s="10">
        <f t="shared" si="907"/>
        <v>3.7493762633087691E-5</v>
      </c>
      <c r="H1456" s="10">
        <f t="shared" si="891"/>
        <v>3.7367676141216329E-5</v>
      </c>
      <c r="I1456" s="6">
        <f t="shared" si="908"/>
        <v>1.7311323382909079E-2</v>
      </c>
      <c r="J1456" s="6">
        <f t="shared" si="892"/>
        <v>1.7348691059050295E-2</v>
      </c>
    </row>
    <row r="1457" spans="1:10" x14ac:dyDescent="0.25">
      <c r="A1457" s="11">
        <f t="shared" si="902"/>
        <v>1.7304178850335458E-2</v>
      </c>
      <c r="B1457" s="6">
        <f t="shared" si="903"/>
        <v>5.354478675795088E-2</v>
      </c>
      <c r="C1457" s="10">
        <f t="shared" si="904"/>
        <v>4.4519319704261361E-5</v>
      </c>
      <c r="D1457" s="6">
        <f t="shared" si="905"/>
        <v>1.7348698170039721E-2</v>
      </c>
      <c r="E1457" s="6">
        <f t="shared" si="906"/>
        <v>1.4333720590574528E-2</v>
      </c>
      <c r="F1457" s="10">
        <f t="shared" si="890"/>
        <v>3.7241636912723047E-5</v>
      </c>
      <c r="G1457" s="10">
        <f t="shared" si="907"/>
        <v>3.7493762633087691E-5</v>
      </c>
      <c r="H1457" s="10">
        <f t="shared" si="891"/>
        <v>3.7367699772905369E-5</v>
      </c>
      <c r="I1457" s="6">
        <f t="shared" si="908"/>
        <v>1.7311323382909079E-2</v>
      </c>
      <c r="J1457" s="6">
        <f t="shared" si="892"/>
        <v>1.7348691082681986E-2</v>
      </c>
    </row>
    <row r="1458" spans="1:10" x14ac:dyDescent="0.25">
      <c r="A1458" s="11">
        <f t="shared" si="902"/>
        <v>1.7304175306656591E-2</v>
      </c>
      <c r="B1458" s="6">
        <f t="shared" si="903"/>
        <v>5.3544797723254108E-2</v>
      </c>
      <c r="C1458" s="10">
        <f t="shared" si="904"/>
        <v>4.4519337938263946E-5</v>
      </c>
      <c r="D1458" s="6">
        <f t="shared" si="905"/>
        <v>1.7348694644594854E-2</v>
      </c>
      <c r="E1458" s="6">
        <f t="shared" si="906"/>
        <v>1.4333718159097042E-2</v>
      </c>
      <c r="F1458" s="10">
        <f t="shared" si="890"/>
        <v>3.7241660587100698E-5</v>
      </c>
      <c r="G1458" s="10">
        <f t="shared" si="907"/>
        <v>3.7493762633087691E-5</v>
      </c>
      <c r="H1458" s="10">
        <f t="shared" si="891"/>
        <v>3.7367711610094198E-5</v>
      </c>
      <c r="I1458" s="6">
        <f t="shared" si="908"/>
        <v>1.7311323382909079E-2</v>
      </c>
      <c r="J1458" s="6">
        <f t="shared" si="892"/>
        <v>1.7348691094519173E-2</v>
      </c>
    </row>
    <row r="1459" spans="1:10" x14ac:dyDescent="0.25">
      <c r="A1459" s="11">
        <f t="shared" si="902"/>
        <v>1.7304173531618748E-2</v>
      </c>
      <c r="B1459" s="6">
        <f t="shared" si="903"/>
        <v>5.3544803215804328E-2</v>
      </c>
      <c r="C1459" s="10">
        <f t="shared" si="904"/>
        <v>4.4519347071726853E-5</v>
      </c>
      <c r="D1459" s="6">
        <f t="shared" si="905"/>
        <v>1.7348692878690473E-2</v>
      </c>
      <c r="E1459" s="6">
        <f t="shared" si="906"/>
        <v>1.4333716941163666E-2</v>
      </c>
      <c r="F1459" s="10">
        <f t="shared" si="890"/>
        <v>3.724167244566483E-5</v>
      </c>
      <c r="G1459" s="10">
        <f t="shared" si="907"/>
        <v>3.7493762633087691E-5</v>
      </c>
      <c r="H1459" s="10">
        <f t="shared" si="891"/>
        <v>3.736771753937626E-5</v>
      </c>
      <c r="I1459" s="6">
        <f t="shared" si="908"/>
        <v>1.7311323382909079E-2</v>
      </c>
      <c r="J1459" s="6">
        <f t="shared" si="892"/>
        <v>1.7348691100448455E-2</v>
      </c>
    </row>
    <row r="1460" spans="1:10" x14ac:dyDescent="0.25">
      <c r="A1460" s="11">
        <f t="shared" si="902"/>
        <v>1.7304172642497739E-2</v>
      </c>
      <c r="B1460" s="6">
        <f t="shared" si="903"/>
        <v>5.3544805967037257E-2</v>
      </c>
      <c r="C1460" s="10">
        <f t="shared" si="904"/>
        <v>4.4519351646702925E-5</v>
      </c>
      <c r="D1460" s="6">
        <f t="shared" si="905"/>
        <v>1.7348691994144443E-2</v>
      </c>
      <c r="E1460" s="6">
        <f t="shared" si="906"/>
        <v>1.4333716331097692E-2</v>
      </c>
      <c r="F1460" s="10">
        <f t="shared" si="890"/>
        <v>3.7241678385651939E-5</v>
      </c>
      <c r="G1460" s="10">
        <f t="shared" si="907"/>
        <v>3.7493762633087691E-5</v>
      </c>
      <c r="H1460" s="10">
        <f t="shared" si="891"/>
        <v>3.7367720509369815E-5</v>
      </c>
      <c r="I1460" s="6">
        <f t="shared" si="908"/>
        <v>1.7311323382909079E-2</v>
      </c>
      <c r="J1460" s="6">
        <f t="shared" si="892"/>
        <v>1.734869110341845E-2</v>
      </c>
    </row>
    <row r="1461" spans="1:10" x14ac:dyDescent="0.25">
      <c r="A1461" s="11">
        <f t="shared" si="902"/>
        <v>1.7304172197134742E-2</v>
      </c>
      <c r="B1461" s="6">
        <f t="shared" si="903"/>
        <v>5.3544807345136995E-2</v>
      </c>
      <c r="C1461" s="10">
        <f t="shared" si="904"/>
        <v>4.4519353938320443E-5</v>
      </c>
      <c r="D1461" s="6">
        <f t="shared" si="905"/>
        <v>1.7348691551073062E-2</v>
      </c>
      <c r="E1461" s="6">
        <f t="shared" si="906"/>
        <v>1.4333716025514079E-2</v>
      </c>
      <c r="F1461" s="10">
        <f t="shared" si="890"/>
        <v>3.7241681361007205E-5</v>
      </c>
      <c r="G1461" s="10">
        <f t="shared" si="907"/>
        <v>3.7493762633087691E-5</v>
      </c>
      <c r="H1461" s="10">
        <f t="shared" si="891"/>
        <v>3.7367721997047445E-5</v>
      </c>
      <c r="I1461" s="6">
        <f t="shared" si="908"/>
        <v>1.7311323382909079E-2</v>
      </c>
      <c r="J1461" s="6">
        <f t="shared" si="892"/>
        <v>1.7348691104906128E-2</v>
      </c>
    </row>
    <row r="1462" spans="1:10" x14ac:dyDescent="0.25">
      <c r="A1462" s="25">
        <f t="shared" si="902"/>
        <v>1.7304171974051277E-2</v>
      </c>
      <c r="B1462" s="6">
        <f t="shared" si="903"/>
        <v>5.3544808035430713E-2</v>
      </c>
      <c r="C1462" s="10">
        <f t="shared" si="904"/>
        <v>4.4519355086197599E-5</v>
      </c>
      <c r="D1462" s="6">
        <f t="shared" si="905"/>
        <v>1.7348691329137474E-2</v>
      </c>
      <c r="E1462" s="6">
        <f t="shared" si="906"/>
        <v>1.4333715872446463E-2</v>
      </c>
      <c r="F1462" s="10">
        <f t="shared" si="890"/>
        <v>3.7241682851370403E-5</v>
      </c>
      <c r="G1462" s="10">
        <f t="shared" si="907"/>
        <v>3.7493762633087691E-5</v>
      </c>
      <c r="H1462" s="10">
        <f t="shared" si="891"/>
        <v>3.7367722742229044E-5</v>
      </c>
      <c r="I1462" s="6">
        <f t="shared" si="908"/>
        <v>1.7311323382909079E-2</v>
      </c>
      <c r="J1462" s="6">
        <f t="shared" si="892"/>
        <v>1.734869110565131E-2</v>
      </c>
    </row>
    <row r="1464" spans="1:10" x14ac:dyDescent="0.25">
      <c r="A1464" s="8" t="s">
        <v>82</v>
      </c>
      <c r="B1464">
        <f>B1431+1</f>
        <v>45</v>
      </c>
      <c r="C1464" t="s">
        <v>83</v>
      </c>
      <c r="D1464">
        <f>D$12/100</f>
        <v>1</v>
      </c>
      <c r="E1464" t="s">
        <v>15</v>
      </c>
    </row>
    <row r="1465" spans="1:10" x14ac:dyDescent="0.25">
      <c r="A1465" s="4" t="s">
        <v>89</v>
      </c>
      <c r="B1465" s="4" t="s">
        <v>86</v>
      </c>
      <c r="C1465" s="4" t="s">
        <v>88</v>
      </c>
      <c r="D1465" s="4" t="s">
        <v>91</v>
      </c>
      <c r="E1465" s="4" t="s">
        <v>93</v>
      </c>
      <c r="F1465" s="4" t="s">
        <v>95</v>
      </c>
      <c r="G1465" s="4" t="s">
        <v>95</v>
      </c>
      <c r="H1465" s="4" t="s">
        <v>97</v>
      </c>
      <c r="I1465" s="4" t="s">
        <v>99</v>
      </c>
      <c r="J1465" s="4" t="s">
        <v>99</v>
      </c>
    </row>
    <row r="1466" spans="1:10" x14ac:dyDescent="0.25">
      <c r="A1466" s="4" t="s">
        <v>84</v>
      </c>
      <c r="B1466" s="4" t="s">
        <v>85</v>
      </c>
      <c r="C1466" s="4" t="s">
        <v>87</v>
      </c>
      <c r="D1466" s="4" t="s">
        <v>90</v>
      </c>
      <c r="E1466" s="4" t="s">
        <v>92</v>
      </c>
      <c r="F1466" s="4" t="s">
        <v>94</v>
      </c>
      <c r="G1466" s="4" t="s">
        <v>28</v>
      </c>
      <c r="H1466" s="4" t="s">
        <v>96</v>
      </c>
      <c r="I1466" s="4" t="s">
        <v>32</v>
      </c>
      <c r="J1466" s="4" t="s">
        <v>98</v>
      </c>
    </row>
    <row r="1467" spans="1:10" x14ac:dyDescent="0.25">
      <c r="A1467" s="4" t="s">
        <v>0</v>
      </c>
      <c r="B1467" s="4" t="s">
        <v>22</v>
      </c>
      <c r="C1467" s="4" t="s">
        <v>0</v>
      </c>
      <c r="D1467" s="4" t="s">
        <v>0</v>
      </c>
      <c r="E1467" s="4" t="s">
        <v>0</v>
      </c>
      <c r="F1467" s="4" t="s">
        <v>20</v>
      </c>
      <c r="G1467" s="4" t="s">
        <v>20</v>
      </c>
      <c r="H1467" s="4" t="s">
        <v>0</v>
      </c>
      <c r="I1467" s="4" t="s">
        <v>0</v>
      </c>
      <c r="J1467" s="4" t="s">
        <v>0</v>
      </c>
    </row>
    <row r="1468" spans="1:10" x14ac:dyDescent="0.25">
      <c r="A1468" s="11">
        <f>A$27</f>
        <v>4.5999999999999999E-2</v>
      </c>
      <c r="B1468" s="6">
        <f>$D$13/A1468/0.167</f>
        <v>2.0142360142666429E-2</v>
      </c>
      <c r="C1468" s="10">
        <f>B1468^2/2/32.2</f>
        <v>6.2999172688956077E-6</v>
      </c>
      <c r="D1468" s="6">
        <f>A1468+C1468</f>
        <v>4.6006299917268893E-2</v>
      </c>
      <c r="E1468" s="6">
        <f>A1468*0.167/(0.167+2*A1468)</f>
        <v>2.966023166023166E-2</v>
      </c>
      <c r="F1468" s="10">
        <f t="shared" ref="F1468:F1495" si="909">$D$15^2*B1468^2/($D$14^2*E1468^1.333)</f>
        <v>1.9990924920768716E-6</v>
      </c>
      <c r="G1468" s="10">
        <f>F1462</f>
        <v>3.7241682851370403E-5</v>
      </c>
      <c r="H1468" s="10">
        <f>((G1468+F1468)/2)*D$23</f>
        <v>1.9620387671723636E-5</v>
      </c>
      <c r="I1468" s="6">
        <f>D1462</f>
        <v>1.7348691329137474E-2</v>
      </c>
      <c r="J1468" s="6">
        <f>H1468+I1468</f>
        <v>1.7368311716809196E-2</v>
      </c>
    </row>
    <row r="1469" spans="1:10" x14ac:dyDescent="0.25">
      <c r="A1469" s="11">
        <f>A1468+(J1468-D1468)/2</f>
        <v>3.1681005899770152E-2</v>
      </c>
      <c r="B1469" s="6">
        <f>$D$13/A1469/0.167</f>
        <v>2.9246185221959067E-2</v>
      </c>
      <c r="C1469" s="10">
        <f>B1469^2/2/32.2</f>
        <v>1.3281666926042497E-5</v>
      </c>
      <c r="D1469" s="6">
        <f>A1469+C1469</f>
        <v>3.1694287566696192E-2</v>
      </c>
      <c r="E1469" s="6">
        <f>A1469*0.167/(0.167+2*A1469)</f>
        <v>2.2967015889171764E-2</v>
      </c>
      <c r="F1469" s="10">
        <f t="shared" si="909"/>
        <v>5.9266174299092396E-6</v>
      </c>
      <c r="G1469" s="10">
        <f>G1468</f>
        <v>3.7241682851370403E-5</v>
      </c>
      <c r="H1469" s="10">
        <f t="shared" ref="H1469:H1495" si="910">((G1469+F1469)/2)*D$23</f>
        <v>2.1584150140639822E-5</v>
      </c>
      <c r="I1469" s="6">
        <f>I1468</f>
        <v>1.7348691329137474E-2</v>
      </c>
      <c r="J1469" s="6">
        <f t="shared" ref="J1469:J1495" si="911">H1469+I1469</f>
        <v>1.7370275479278115E-2</v>
      </c>
    </row>
    <row r="1470" spans="1:10" x14ac:dyDescent="0.25">
      <c r="A1470" s="11">
        <f t="shared" ref="A1470:A1482" si="912">A1469+(J1469-D1469)/2</f>
        <v>2.4518999856061114E-2</v>
      </c>
      <c r="B1470" s="6">
        <f t="shared" ref="B1470:B1482" si="913">$D$13/A1470/0.167</f>
        <v>3.7789003303640559E-2</v>
      </c>
      <c r="C1470" s="10">
        <f t="shared" ref="C1470:C1482" si="914">B1470^2/2/32.2</f>
        <v>2.2174049234201193E-5</v>
      </c>
      <c r="D1470" s="6">
        <f t="shared" ref="D1470:D1482" si="915">A1470+C1470</f>
        <v>2.4541173905295314E-2</v>
      </c>
      <c r="E1470" s="6">
        <f t="shared" ref="E1470:E1482" si="916">A1470*0.167/(0.167+2*A1470)</f>
        <v>1.8953484949029771E-2</v>
      </c>
      <c r="F1470" s="10">
        <f t="shared" si="909"/>
        <v>1.2781804564043535E-5</v>
      </c>
      <c r="G1470" s="10">
        <f t="shared" ref="G1470:G1482" si="917">G1469</f>
        <v>3.7241682851370403E-5</v>
      </c>
      <c r="H1470" s="10">
        <f t="shared" ref="H1470:H1482" si="918">((G1470+F1470)/2)*D$23</f>
        <v>2.5011743707706968E-5</v>
      </c>
      <c r="I1470" s="6">
        <f t="shared" ref="I1470:I1482" si="919">I1469</f>
        <v>1.7348691329137474E-2</v>
      </c>
      <c r="J1470" s="6">
        <f t="shared" ref="J1470:J1482" si="920">H1470+I1470</f>
        <v>1.7373703072845182E-2</v>
      </c>
    </row>
    <row r="1471" spans="1:10" x14ac:dyDescent="0.25">
      <c r="A1471" s="11">
        <f t="shared" si="912"/>
        <v>2.0935264439836048E-2</v>
      </c>
      <c r="B1471" s="6">
        <f t="shared" si="913"/>
        <v>4.4257791403847772E-2</v>
      </c>
      <c r="C1471" s="10">
        <f t="shared" si="914"/>
        <v>3.0415405278672387E-5</v>
      </c>
      <c r="D1471" s="6">
        <f t="shared" si="915"/>
        <v>2.0965679845114722E-2</v>
      </c>
      <c r="E1471" s="6">
        <f t="shared" si="916"/>
        <v>1.6738546985088233E-2</v>
      </c>
      <c r="F1471" s="10">
        <f t="shared" si="909"/>
        <v>2.0691145816577453E-5</v>
      </c>
      <c r="G1471" s="10">
        <f t="shared" si="917"/>
        <v>3.7241682851370403E-5</v>
      </c>
      <c r="H1471" s="10">
        <f t="shared" si="918"/>
        <v>2.896641433397393E-5</v>
      </c>
      <c r="I1471" s="6">
        <f t="shared" si="919"/>
        <v>1.7348691329137474E-2</v>
      </c>
      <c r="J1471" s="6">
        <f t="shared" si="920"/>
        <v>1.7377657743471449E-2</v>
      </c>
    </row>
    <row r="1472" spans="1:10" x14ac:dyDescent="0.25">
      <c r="A1472" s="11">
        <f t="shared" si="912"/>
        <v>1.9141253389014411E-2</v>
      </c>
      <c r="B1472" s="6">
        <f t="shared" si="913"/>
        <v>4.8405846144559297E-2</v>
      </c>
      <c r="C1472" s="10">
        <f t="shared" si="914"/>
        <v>3.6383943182775561E-5</v>
      </c>
      <c r="D1472" s="6">
        <f t="shared" si="915"/>
        <v>1.9177637332197187E-2</v>
      </c>
      <c r="E1472" s="6">
        <f t="shared" si="916"/>
        <v>1.557165959309853E-2</v>
      </c>
      <c r="F1472" s="10">
        <f t="shared" si="909"/>
        <v>2.7254237961066789E-5</v>
      </c>
      <c r="G1472" s="10">
        <f t="shared" si="917"/>
        <v>3.7241682851370403E-5</v>
      </c>
      <c r="H1472" s="10">
        <f t="shared" si="918"/>
        <v>3.2247960406218595E-5</v>
      </c>
      <c r="I1472" s="6">
        <f t="shared" si="919"/>
        <v>1.7348691329137474E-2</v>
      </c>
      <c r="J1472" s="6">
        <f t="shared" si="920"/>
        <v>1.7380939289543693E-2</v>
      </c>
    </row>
    <row r="1473" spans="1:10" x14ac:dyDescent="0.25">
      <c r="A1473" s="11">
        <f t="shared" si="912"/>
        <v>1.8242904367687662E-2</v>
      </c>
      <c r="B1473" s="6">
        <f t="shared" si="913"/>
        <v>5.0789531528969929E-2</v>
      </c>
      <c r="C1473" s="10">
        <f t="shared" si="914"/>
        <v>4.0055535915096746E-5</v>
      </c>
      <c r="D1473" s="6">
        <f t="shared" si="915"/>
        <v>1.828295990360276E-2</v>
      </c>
      <c r="E1473" s="6">
        <f t="shared" si="916"/>
        <v>1.4971879603485118E-2</v>
      </c>
      <c r="F1473" s="10">
        <f t="shared" si="909"/>
        <v>3.1617381969129739E-5</v>
      </c>
      <c r="G1473" s="10">
        <f t="shared" si="917"/>
        <v>3.7241682851370403E-5</v>
      </c>
      <c r="H1473" s="10">
        <f t="shared" si="918"/>
        <v>3.4429532410250075E-5</v>
      </c>
      <c r="I1473" s="6">
        <f t="shared" si="919"/>
        <v>1.7348691329137474E-2</v>
      </c>
      <c r="J1473" s="6">
        <f t="shared" si="920"/>
        <v>1.7383120861547724E-2</v>
      </c>
    </row>
    <row r="1474" spans="1:10" x14ac:dyDescent="0.25">
      <c r="A1474" s="11">
        <f t="shared" si="912"/>
        <v>1.7792984846660143E-2</v>
      </c>
      <c r="B1474" s="6">
        <f t="shared" si="913"/>
        <v>5.2073813053158127E-2</v>
      </c>
      <c r="C1474" s="10">
        <f t="shared" si="914"/>
        <v>4.2106863445578592E-5</v>
      </c>
      <c r="D1474" s="6">
        <f t="shared" si="915"/>
        <v>1.7835091710105722E-2</v>
      </c>
      <c r="E1474" s="6">
        <f t="shared" si="916"/>
        <v>1.4667493873788332E-2</v>
      </c>
      <c r="F1474" s="10">
        <f t="shared" si="909"/>
        <v>3.4159158109938976E-5</v>
      </c>
      <c r="G1474" s="10">
        <f t="shared" si="917"/>
        <v>3.7241682851370403E-5</v>
      </c>
      <c r="H1474" s="10">
        <f t="shared" si="918"/>
        <v>3.570042048065469E-5</v>
      </c>
      <c r="I1474" s="6">
        <f t="shared" si="919"/>
        <v>1.7348691329137474E-2</v>
      </c>
      <c r="J1474" s="6">
        <f t="shared" si="920"/>
        <v>1.7384391749618127E-2</v>
      </c>
    </row>
    <row r="1475" spans="1:10" x14ac:dyDescent="0.25">
      <c r="A1475" s="11">
        <f t="shared" si="912"/>
        <v>1.7567634866416347E-2</v>
      </c>
      <c r="B1475" s="6">
        <f t="shared" si="913"/>
        <v>5.2741793281115938E-2</v>
      </c>
      <c r="C1475" s="10">
        <f t="shared" si="914"/>
        <v>4.3194049045154751E-5</v>
      </c>
      <c r="D1475" s="6">
        <f t="shared" si="915"/>
        <v>1.76108289154615E-2</v>
      </c>
      <c r="E1475" s="6">
        <f t="shared" si="916"/>
        <v>1.451401839258038E-2</v>
      </c>
      <c r="F1475" s="10">
        <f t="shared" si="909"/>
        <v>3.5535927578552418E-5</v>
      </c>
      <c r="G1475" s="10">
        <f t="shared" si="917"/>
        <v>3.7241682851370403E-5</v>
      </c>
      <c r="H1475" s="10">
        <f t="shared" si="918"/>
        <v>3.638880521496141E-5</v>
      </c>
      <c r="I1475" s="6">
        <f t="shared" si="919"/>
        <v>1.7348691329137474E-2</v>
      </c>
      <c r="J1475" s="6">
        <f t="shared" si="920"/>
        <v>1.7385080134352436E-2</v>
      </c>
    </row>
    <row r="1476" spans="1:10" x14ac:dyDescent="0.25">
      <c r="A1476" s="11">
        <f t="shared" si="912"/>
        <v>1.7454760475861815E-2</v>
      </c>
      <c r="B1476" s="6">
        <f t="shared" si="913"/>
        <v>5.3082857701999379E-2</v>
      </c>
      <c r="C1476" s="10">
        <f t="shared" si="914"/>
        <v>4.375449971755768E-5</v>
      </c>
      <c r="D1476" s="6">
        <f t="shared" si="915"/>
        <v>1.7498514975579374E-2</v>
      </c>
      <c r="E1476" s="6">
        <f t="shared" si="916"/>
        <v>1.4436887303426784E-2</v>
      </c>
      <c r="F1476" s="10">
        <f t="shared" si="909"/>
        <v>3.6253601828244683E-5</v>
      </c>
      <c r="G1476" s="10">
        <f t="shared" si="917"/>
        <v>3.7241682851370403E-5</v>
      </c>
      <c r="H1476" s="10">
        <f t="shared" si="918"/>
        <v>3.6747642339807543E-5</v>
      </c>
      <c r="I1476" s="6">
        <f t="shared" si="919"/>
        <v>1.7348691329137474E-2</v>
      </c>
      <c r="J1476" s="6">
        <f t="shared" si="920"/>
        <v>1.738543897147728E-2</v>
      </c>
    </row>
    <row r="1477" spans="1:10" x14ac:dyDescent="0.25">
      <c r="A1477" s="11">
        <f t="shared" si="912"/>
        <v>1.7398222473810766E-2</v>
      </c>
      <c r="B1477" s="6">
        <f t="shared" si="913"/>
        <v>5.3255358008978945E-2</v>
      </c>
      <c r="C1477" s="10">
        <f t="shared" si="914"/>
        <v>4.403933473081549E-5</v>
      </c>
      <c r="D1477" s="6">
        <f t="shared" si="915"/>
        <v>1.7442261808541581E-2</v>
      </c>
      <c r="E1477" s="6">
        <f t="shared" si="916"/>
        <v>1.4398188005148221E-2</v>
      </c>
      <c r="F1477" s="10">
        <f t="shared" si="909"/>
        <v>3.662040144773392E-5</v>
      </c>
      <c r="G1477" s="10">
        <f t="shared" si="917"/>
        <v>3.7241682851370403E-5</v>
      </c>
      <c r="H1477" s="10">
        <f t="shared" si="918"/>
        <v>3.6931042149552162E-5</v>
      </c>
      <c r="I1477" s="6">
        <f t="shared" si="919"/>
        <v>1.7348691329137474E-2</v>
      </c>
      <c r="J1477" s="6">
        <f t="shared" si="920"/>
        <v>1.7385622371287025E-2</v>
      </c>
    </row>
    <row r="1478" spans="1:10" x14ac:dyDescent="0.25">
      <c r="A1478" s="11">
        <f t="shared" si="912"/>
        <v>1.7369902755183488E-2</v>
      </c>
      <c r="B1478" s="6">
        <f t="shared" si="913"/>
        <v>5.3342185020935552E-2</v>
      </c>
      <c r="C1478" s="10">
        <f t="shared" si="914"/>
        <v>4.418305439142424E-5</v>
      </c>
      <c r="D1478" s="6">
        <f t="shared" si="915"/>
        <v>1.7414085809574913E-2</v>
      </c>
      <c r="E1478" s="6">
        <f t="shared" si="916"/>
        <v>1.4378787333402967E-2</v>
      </c>
      <c r="F1478" s="10">
        <f t="shared" si="909"/>
        <v>3.6806003606698625E-5</v>
      </c>
      <c r="G1478" s="10">
        <f t="shared" si="917"/>
        <v>3.7241682851370403E-5</v>
      </c>
      <c r="H1478" s="10">
        <f t="shared" si="918"/>
        <v>3.7023843229034518E-5</v>
      </c>
      <c r="I1478" s="6">
        <f t="shared" si="919"/>
        <v>1.7348691329137474E-2</v>
      </c>
      <c r="J1478" s="6">
        <f t="shared" si="920"/>
        <v>1.7385715172366509E-2</v>
      </c>
    </row>
    <row r="1479" spans="1:10" x14ac:dyDescent="0.25">
      <c r="A1479" s="11">
        <f t="shared" si="912"/>
        <v>1.7355717436579286E-2</v>
      </c>
      <c r="B1479" s="6">
        <f t="shared" si="913"/>
        <v>5.338578309703533E-2</v>
      </c>
      <c r="C1479" s="10">
        <f t="shared" si="914"/>
        <v>4.4255308026144456E-5</v>
      </c>
      <c r="D1479" s="6">
        <f t="shared" si="915"/>
        <v>1.7399972744605429E-2</v>
      </c>
      <c r="E1479" s="6">
        <f t="shared" si="916"/>
        <v>1.4369065460921112E-2</v>
      </c>
      <c r="F1479" s="10">
        <f t="shared" si="909"/>
        <v>3.6899446210046492E-5</v>
      </c>
      <c r="G1479" s="10">
        <f t="shared" si="917"/>
        <v>3.7241682851370403E-5</v>
      </c>
      <c r="H1479" s="10">
        <f t="shared" si="918"/>
        <v>3.7070564530708444E-5</v>
      </c>
      <c r="I1479" s="6">
        <f t="shared" si="919"/>
        <v>1.7348691329137474E-2</v>
      </c>
      <c r="J1479" s="6">
        <f t="shared" si="920"/>
        <v>1.7385761893668181E-2</v>
      </c>
    </row>
    <row r="1480" spans="1:10" x14ac:dyDescent="0.25">
      <c r="A1480" s="11">
        <f t="shared" si="912"/>
        <v>1.734861201111066E-2</v>
      </c>
      <c r="B1480" s="6">
        <f t="shared" si="913"/>
        <v>5.3407648172041751E-2</v>
      </c>
      <c r="C1480" s="10">
        <f t="shared" si="914"/>
        <v>4.4291566510381899E-5</v>
      </c>
      <c r="D1480" s="6">
        <f t="shared" si="915"/>
        <v>1.7392903577621042E-2</v>
      </c>
      <c r="E1480" s="6">
        <f t="shared" si="916"/>
        <v>1.4364194747352043E-2</v>
      </c>
      <c r="F1480" s="10">
        <f t="shared" si="909"/>
        <v>3.6946371291270429E-5</v>
      </c>
      <c r="G1480" s="10">
        <f t="shared" si="917"/>
        <v>3.7241682851370403E-5</v>
      </c>
      <c r="H1480" s="10">
        <f t="shared" si="918"/>
        <v>3.7094027071320413E-5</v>
      </c>
      <c r="I1480" s="6">
        <f t="shared" si="919"/>
        <v>1.7348691329137474E-2</v>
      </c>
      <c r="J1480" s="6">
        <f t="shared" si="920"/>
        <v>1.7385785356208792E-2</v>
      </c>
    </row>
    <row r="1481" spans="1:10" x14ac:dyDescent="0.25">
      <c r="A1481" s="11">
        <f t="shared" si="912"/>
        <v>1.7345052900404535E-2</v>
      </c>
      <c r="B1481" s="6">
        <f t="shared" si="913"/>
        <v>5.3418607131549653E-2</v>
      </c>
      <c r="C1481" s="10">
        <f t="shared" si="914"/>
        <v>4.4309745153336135E-5</v>
      </c>
      <c r="D1481" s="6">
        <f t="shared" si="915"/>
        <v>1.7389362645557873E-2</v>
      </c>
      <c r="E1481" s="6">
        <f t="shared" si="916"/>
        <v>1.4361754746800959E-2</v>
      </c>
      <c r="F1481" s="10">
        <f t="shared" si="909"/>
        <v>3.6969906188625343E-5</v>
      </c>
      <c r="G1481" s="10">
        <f t="shared" si="917"/>
        <v>3.7241682851370403E-5</v>
      </c>
      <c r="H1481" s="10">
        <f t="shared" si="918"/>
        <v>3.7105794519997873E-5</v>
      </c>
      <c r="I1481" s="6">
        <f t="shared" si="919"/>
        <v>1.7348691329137474E-2</v>
      </c>
      <c r="J1481" s="6">
        <f t="shared" si="920"/>
        <v>1.7385797123657471E-2</v>
      </c>
    </row>
    <row r="1482" spans="1:10" x14ac:dyDescent="0.25">
      <c r="A1482" s="11">
        <f t="shared" si="912"/>
        <v>1.7343270139454334E-2</v>
      </c>
      <c r="B1482" s="6">
        <f t="shared" si="913"/>
        <v>5.3424098172514971E-2</v>
      </c>
      <c r="C1482" s="10">
        <f t="shared" si="914"/>
        <v>4.4318855055070142E-5</v>
      </c>
      <c r="D1482" s="6">
        <f t="shared" si="915"/>
        <v>1.7387588994509404E-2</v>
      </c>
      <c r="E1482" s="6">
        <f t="shared" si="916"/>
        <v>1.4360532484138986E-2</v>
      </c>
      <c r="F1482" s="10">
        <f t="shared" si="909"/>
        <v>3.6981702397040417E-5</v>
      </c>
      <c r="G1482" s="10">
        <f t="shared" si="917"/>
        <v>3.7241682851370403E-5</v>
      </c>
      <c r="H1482" s="10">
        <f t="shared" si="918"/>
        <v>3.711169262420541E-5</v>
      </c>
      <c r="I1482" s="6">
        <f t="shared" si="919"/>
        <v>1.7348691329137474E-2</v>
      </c>
      <c r="J1482" s="6">
        <f t="shared" si="920"/>
        <v>1.7385803021761678E-2</v>
      </c>
    </row>
    <row r="1483" spans="1:10" x14ac:dyDescent="0.25">
      <c r="A1483" s="11">
        <f t="shared" ref="A1483:A1495" si="921">A1482+(J1482-D1482)/2</f>
        <v>1.7342377153080471E-2</v>
      </c>
      <c r="B1483" s="6">
        <f t="shared" ref="B1483:B1495" si="922">$D$13/A1483/0.167</f>
        <v>5.3426849063657689E-2</v>
      </c>
      <c r="C1483" s="10">
        <f t="shared" ref="C1483:C1495" si="923">B1483^2/2/32.2</f>
        <v>4.4323419268181055E-5</v>
      </c>
      <c r="D1483" s="6">
        <f t="shared" ref="D1483:D1495" si="924">A1483+C1483</f>
        <v>1.7386700572348653E-2</v>
      </c>
      <c r="E1483" s="6">
        <f t="shared" ref="E1483:E1495" si="925">A1483*0.167/(0.167+2*A1483)</f>
        <v>1.435992023555728E-2</v>
      </c>
      <c r="F1483" s="10">
        <f t="shared" si="909"/>
        <v>3.6987613025810693E-5</v>
      </c>
      <c r="G1483" s="10">
        <f t="shared" ref="G1483:G1495" si="926">G1482</f>
        <v>3.7241682851370403E-5</v>
      </c>
      <c r="H1483" s="10">
        <f t="shared" si="910"/>
        <v>3.7114647938590548E-5</v>
      </c>
      <c r="I1483" s="6">
        <f t="shared" ref="I1483:I1495" si="927">I1482</f>
        <v>1.7348691329137474E-2</v>
      </c>
      <c r="J1483" s="6">
        <f t="shared" si="911"/>
        <v>1.7385805977076063E-2</v>
      </c>
    </row>
    <row r="1484" spans="1:10" x14ac:dyDescent="0.25">
      <c r="A1484" s="11">
        <f t="shared" si="921"/>
        <v>1.7341929855444176E-2</v>
      </c>
      <c r="B1484" s="6">
        <f t="shared" si="922"/>
        <v>5.3428227093871163E-2</v>
      </c>
      <c r="C1484" s="10">
        <f t="shared" si="923"/>
        <v>4.4325705751463794E-5</v>
      </c>
      <c r="D1484" s="6">
        <f t="shared" si="924"/>
        <v>1.7386255561195642E-2</v>
      </c>
      <c r="E1484" s="6">
        <f t="shared" si="925"/>
        <v>1.4359613555644506E-2</v>
      </c>
      <c r="F1484" s="10">
        <f t="shared" si="909"/>
        <v>3.6990574141318394E-5</v>
      </c>
      <c r="G1484" s="10">
        <f t="shared" si="926"/>
        <v>3.7241682851370403E-5</v>
      </c>
      <c r="H1484" s="10">
        <f t="shared" si="910"/>
        <v>3.7116128496344399E-5</v>
      </c>
      <c r="I1484" s="6">
        <f t="shared" si="927"/>
        <v>1.7348691329137474E-2</v>
      </c>
      <c r="J1484" s="6">
        <f t="shared" si="911"/>
        <v>1.7385807457633819E-2</v>
      </c>
    </row>
    <row r="1485" spans="1:10" x14ac:dyDescent="0.25">
      <c r="A1485" s="11">
        <f t="shared" si="921"/>
        <v>1.7341705803663267E-2</v>
      </c>
      <c r="B1485" s="6">
        <f t="shared" si="922"/>
        <v>5.3428917377143573E-2</v>
      </c>
      <c r="C1485" s="10">
        <f t="shared" si="923"/>
        <v>4.4326851119466364E-5</v>
      </c>
      <c r="D1485" s="6">
        <f t="shared" si="924"/>
        <v>1.7386032654782734E-2</v>
      </c>
      <c r="E1485" s="6">
        <f t="shared" si="925"/>
        <v>1.4359459938382758E-2</v>
      </c>
      <c r="F1485" s="10">
        <f t="shared" si="909"/>
        <v>3.6992057486267626E-5</v>
      </c>
      <c r="G1485" s="10">
        <f t="shared" si="926"/>
        <v>3.7241682851370403E-5</v>
      </c>
      <c r="H1485" s="10">
        <f t="shared" si="910"/>
        <v>3.7116870168819014E-5</v>
      </c>
      <c r="I1485" s="6">
        <f t="shared" si="927"/>
        <v>1.7348691329137474E-2</v>
      </c>
      <c r="J1485" s="6">
        <f t="shared" si="911"/>
        <v>1.7385808199306293E-2</v>
      </c>
    </row>
    <row r="1486" spans="1:10" x14ac:dyDescent="0.25">
      <c r="A1486" s="11">
        <f t="shared" si="921"/>
        <v>1.7341593575925046E-2</v>
      </c>
      <c r="B1486" s="6">
        <f t="shared" si="922"/>
        <v>5.3429263147359352E-2</v>
      </c>
      <c r="C1486" s="10">
        <f t="shared" si="923"/>
        <v>4.4327424852015091E-5</v>
      </c>
      <c r="D1486" s="6">
        <f t="shared" si="924"/>
        <v>1.7385921000777061E-2</v>
      </c>
      <c r="E1486" s="6">
        <f t="shared" si="925"/>
        <v>1.4359382991101828E-2</v>
      </c>
      <c r="F1486" s="10">
        <f t="shared" si="909"/>
        <v>3.6992800525088967E-5</v>
      </c>
      <c r="G1486" s="10">
        <f t="shared" si="926"/>
        <v>3.7241682851370403E-5</v>
      </c>
      <c r="H1486" s="10">
        <f t="shared" si="910"/>
        <v>3.7117241688229682E-5</v>
      </c>
      <c r="I1486" s="6">
        <f t="shared" si="927"/>
        <v>1.7348691329137474E-2</v>
      </c>
      <c r="J1486" s="6">
        <f t="shared" si="911"/>
        <v>1.7385808570825702E-2</v>
      </c>
    </row>
    <row r="1487" spans="1:10" x14ac:dyDescent="0.25">
      <c r="A1487" s="11">
        <f t="shared" si="921"/>
        <v>1.7341537360949365E-2</v>
      </c>
      <c r="B1487" s="6">
        <f t="shared" si="922"/>
        <v>5.3429436345655792E-2</v>
      </c>
      <c r="C1487" s="10">
        <f t="shared" si="923"/>
        <v>4.4327712239355341E-5</v>
      </c>
      <c r="D1487" s="6">
        <f t="shared" si="924"/>
        <v>1.7385865073188719E-2</v>
      </c>
      <c r="E1487" s="6">
        <f t="shared" si="925"/>
        <v>1.4359344448074763E-2</v>
      </c>
      <c r="F1487" s="10">
        <f t="shared" si="909"/>
        <v>3.6993172721435763E-5</v>
      </c>
      <c r="G1487" s="10">
        <f t="shared" si="926"/>
        <v>3.7241682851370403E-5</v>
      </c>
      <c r="H1487" s="10">
        <f t="shared" si="910"/>
        <v>3.711742778640308E-5</v>
      </c>
      <c r="I1487" s="6">
        <f t="shared" si="927"/>
        <v>1.7348691329137474E-2</v>
      </c>
      <c r="J1487" s="6">
        <f t="shared" si="911"/>
        <v>1.7385808756923877E-2</v>
      </c>
    </row>
    <row r="1488" spans="1:10" x14ac:dyDescent="0.25">
      <c r="A1488" s="11">
        <f t="shared" si="921"/>
        <v>1.7341509202816942E-2</v>
      </c>
      <c r="B1488" s="6">
        <f t="shared" si="922"/>
        <v>5.3429523101262026E-2</v>
      </c>
      <c r="C1488" s="10">
        <f t="shared" si="923"/>
        <v>4.4327856192985906E-5</v>
      </c>
      <c r="D1488" s="6">
        <f t="shared" si="924"/>
        <v>1.7385837059009927E-2</v>
      </c>
      <c r="E1488" s="6">
        <f t="shared" si="925"/>
        <v>1.4359325141821313E-2</v>
      </c>
      <c r="F1488" s="10">
        <f t="shared" si="909"/>
        <v>3.6993359156813193E-5</v>
      </c>
      <c r="G1488" s="10">
        <f t="shared" si="926"/>
        <v>3.7241682851370403E-5</v>
      </c>
      <c r="H1488" s="10">
        <f t="shared" si="910"/>
        <v>3.7117521004091802E-5</v>
      </c>
      <c r="I1488" s="6">
        <f t="shared" si="927"/>
        <v>1.7348691329137474E-2</v>
      </c>
      <c r="J1488" s="6">
        <f t="shared" si="911"/>
        <v>1.7385808850141564E-2</v>
      </c>
    </row>
    <row r="1489" spans="1:10" x14ac:dyDescent="0.25">
      <c r="A1489" s="11">
        <f t="shared" si="921"/>
        <v>1.7341495098382759E-2</v>
      </c>
      <c r="B1489" s="6">
        <f t="shared" si="922"/>
        <v>5.3429566557330131E-2</v>
      </c>
      <c r="C1489" s="10">
        <f t="shared" si="923"/>
        <v>4.4327928299754195E-5</v>
      </c>
      <c r="D1489" s="6">
        <f t="shared" si="924"/>
        <v>1.7385823026682512E-2</v>
      </c>
      <c r="E1489" s="6">
        <f t="shared" si="925"/>
        <v>1.435931547129732E-2</v>
      </c>
      <c r="F1489" s="10">
        <f t="shared" si="909"/>
        <v>3.6993452542937554E-5</v>
      </c>
      <c r="G1489" s="10">
        <f t="shared" si="926"/>
        <v>3.7241682851370403E-5</v>
      </c>
      <c r="H1489" s="10">
        <f t="shared" si="910"/>
        <v>3.7117567697153979E-5</v>
      </c>
      <c r="I1489" s="6">
        <f t="shared" si="927"/>
        <v>1.7348691329137474E-2</v>
      </c>
      <c r="J1489" s="6">
        <f t="shared" si="911"/>
        <v>1.7385808896834627E-2</v>
      </c>
    </row>
    <row r="1490" spans="1:10" x14ac:dyDescent="0.25">
      <c r="A1490" s="11">
        <f t="shared" si="921"/>
        <v>1.7341488033458814E-2</v>
      </c>
      <c r="B1490" s="6">
        <f t="shared" si="922"/>
        <v>5.3429588324540846E-2</v>
      </c>
      <c r="C1490" s="10">
        <f t="shared" si="923"/>
        <v>4.4327964418166323E-5</v>
      </c>
      <c r="D1490" s="6">
        <f t="shared" si="924"/>
        <v>1.7385815997876981E-2</v>
      </c>
      <c r="E1490" s="6">
        <f t="shared" si="925"/>
        <v>1.4359310627322016E-2</v>
      </c>
      <c r="F1490" s="10">
        <f t="shared" si="909"/>
        <v>3.6993499320251294E-5</v>
      </c>
      <c r="G1490" s="10">
        <f t="shared" si="926"/>
        <v>3.7241682851370403E-5</v>
      </c>
      <c r="H1490" s="10">
        <f t="shared" si="910"/>
        <v>3.7117591085810848E-5</v>
      </c>
      <c r="I1490" s="6">
        <f t="shared" si="927"/>
        <v>1.7348691329137474E-2</v>
      </c>
      <c r="J1490" s="6">
        <f t="shared" si="911"/>
        <v>1.7385808920223286E-2</v>
      </c>
    </row>
    <row r="1491" spans="1:10" x14ac:dyDescent="0.25">
      <c r="A1491" s="11">
        <f t="shared" si="921"/>
        <v>1.7341484494631965E-2</v>
      </c>
      <c r="B1491" s="6">
        <f t="shared" si="922"/>
        <v>5.3429599227763212E-2</v>
      </c>
      <c r="C1491" s="10">
        <f t="shared" si="923"/>
        <v>4.4327982509928495E-5</v>
      </c>
      <c r="D1491" s="6">
        <f t="shared" si="924"/>
        <v>1.7385812477141892E-2</v>
      </c>
      <c r="E1491" s="6">
        <f t="shared" si="925"/>
        <v>1.435930820097011E-2</v>
      </c>
      <c r="F1491" s="10">
        <f t="shared" si="909"/>
        <v>3.6993522751080253E-5</v>
      </c>
      <c r="G1491" s="10">
        <f t="shared" si="926"/>
        <v>3.7241682851370403E-5</v>
      </c>
      <c r="H1491" s="10">
        <f t="shared" si="910"/>
        <v>3.7117602801225328E-5</v>
      </c>
      <c r="I1491" s="6">
        <f t="shared" si="927"/>
        <v>1.7348691329137474E-2</v>
      </c>
      <c r="J1491" s="6">
        <f t="shared" si="911"/>
        <v>1.7385808931938699E-2</v>
      </c>
    </row>
    <row r="1492" spans="1:10" x14ac:dyDescent="0.25">
      <c r="A1492" s="11">
        <f t="shared" si="921"/>
        <v>1.7341482722030368E-2</v>
      </c>
      <c r="B1492" s="6">
        <f t="shared" si="922"/>
        <v>5.3429604689198912E-2</v>
      </c>
      <c r="C1492" s="10">
        <f t="shared" si="923"/>
        <v>4.4327991572112827E-5</v>
      </c>
      <c r="D1492" s="6">
        <f t="shared" si="924"/>
        <v>1.7385810713602481E-2</v>
      </c>
      <c r="E1492" s="6">
        <f t="shared" si="925"/>
        <v>1.4359306985608163E-2</v>
      </c>
      <c r="F1492" s="10">
        <f t="shared" si="909"/>
        <v>3.6993534487611352E-5</v>
      </c>
      <c r="G1492" s="10">
        <f t="shared" si="926"/>
        <v>3.7241682851370403E-5</v>
      </c>
      <c r="H1492" s="10">
        <f t="shared" si="910"/>
        <v>3.7117608669490878E-5</v>
      </c>
      <c r="I1492" s="6">
        <f t="shared" si="927"/>
        <v>1.7348691329137474E-2</v>
      </c>
      <c r="J1492" s="6">
        <f t="shared" si="911"/>
        <v>1.7385808937806963E-2</v>
      </c>
    </row>
    <row r="1493" spans="1:10" x14ac:dyDescent="0.25">
      <c r="A1493" s="11">
        <f t="shared" si="921"/>
        <v>1.7341481834132609E-2</v>
      </c>
      <c r="B1493" s="6">
        <f t="shared" si="922"/>
        <v>5.3429607424837468E-2</v>
      </c>
      <c r="C1493" s="10">
        <f t="shared" si="923"/>
        <v>4.4327996111370286E-5</v>
      </c>
      <c r="D1493" s="6">
        <f t="shared" si="924"/>
        <v>1.738580983024398E-2</v>
      </c>
      <c r="E1493" s="6">
        <f t="shared" si="925"/>
        <v>1.4359306376832241E-2</v>
      </c>
      <c r="F1493" s="10">
        <f t="shared" si="909"/>
        <v>3.6993540366452372E-5</v>
      </c>
      <c r="G1493" s="10">
        <f t="shared" si="926"/>
        <v>3.7241682851370403E-5</v>
      </c>
      <c r="H1493" s="10">
        <f t="shared" si="910"/>
        <v>3.7117611608911388E-5</v>
      </c>
      <c r="I1493" s="6">
        <f t="shared" si="927"/>
        <v>1.7348691329137474E-2</v>
      </c>
      <c r="J1493" s="6">
        <f t="shared" si="911"/>
        <v>1.7385808940746386E-2</v>
      </c>
    </row>
    <row r="1494" spans="1:10" x14ac:dyDescent="0.25">
      <c r="A1494" s="11">
        <f t="shared" si="921"/>
        <v>1.7341481389383812E-2</v>
      </c>
      <c r="B1494" s="6">
        <f t="shared" si="922"/>
        <v>5.3429608795121424E-2</v>
      </c>
      <c r="C1494" s="10">
        <f t="shared" si="923"/>
        <v>4.4327998385088758E-5</v>
      </c>
      <c r="D1494" s="6">
        <f t="shared" si="924"/>
        <v>1.7385809387768902E-2</v>
      </c>
      <c r="E1494" s="6">
        <f t="shared" si="925"/>
        <v>1.4359306071895821E-2</v>
      </c>
      <c r="F1494" s="10">
        <f t="shared" si="909"/>
        <v>3.6993543311169684E-5</v>
      </c>
      <c r="G1494" s="10">
        <f t="shared" si="926"/>
        <v>3.7241682851370403E-5</v>
      </c>
      <c r="H1494" s="10">
        <f t="shared" si="910"/>
        <v>3.7117613081270041E-5</v>
      </c>
      <c r="I1494" s="6">
        <f t="shared" si="927"/>
        <v>1.7348691329137474E-2</v>
      </c>
      <c r="J1494" s="6">
        <f t="shared" si="911"/>
        <v>1.7385808942218743E-2</v>
      </c>
    </row>
    <row r="1495" spans="1:10" x14ac:dyDescent="0.25">
      <c r="A1495" s="25">
        <f t="shared" si="921"/>
        <v>1.7341481166608733E-2</v>
      </c>
      <c r="B1495" s="6">
        <f t="shared" si="922"/>
        <v>5.3429609481497935E-2</v>
      </c>
      <c r="C1495" s="10">
        <f t="shared" si="923"/>
        <v>4.4327999523996486E-5</v>
      </c>
      <c r="D1495" s="6">
        <f t="shared" si="924"/>
        <v>1.7385809166132728E-2</v>
      </c>
      <c r="E1495" s="6">
        <f t="shared" si="925"/>
        <v>1.4359305919152887E-2</v>
      </c>
      <c r="F1495" s="10">
        <f t="shared" si="909"/>
        <v>3.6993544786181393E-5</v>
      </c>
      <c r="G1495" s="10">
        <f t="shared" si="926"/>
        <v>3.7241682851370403E-5</v>
      </c>
      <c r="H1495" s="10">
        <f t="shared" si="910"/>
        <v>3.7117613818775895E-5</v>
      </c>
      <c r="I1495" s="6">
        <f t="shared" si="927"/>
        <v>1.7348691329137474E-2</v>
      </c>
      <c r="J1495" s="6">
        <f t="shared" si="911"/>
        <v>1.738580894295625E-2</v>
      </c>
    </row>
    <row r="1497" spans="1:10" x14ac:dyDescent="0.25">
      <c r="A1497" s="8" t="s">
        <v>82</v>
      </c>
      <c r="B1497">
        <f>B1464+1</f>
        <v>46</v>
      </c>
      <c r="C1497" t="s">
        <v>83</v>
      </c>
      <c r="D1497">
        <f>D$12/100</f>
        <v>1</v>
      </c>
      <c r="E1497" t="s">
        <v>15</v>
      </c>
    </row>
    <row r="1498" spans="1:10" x14ac:dyDescent="0.25">
      <c r="A1498" s="4" t="s">
        <v>89</v>
      </c>
      <c r="B1498" s="4" t="s">
        <v>86</v>
      </c>
      <c r="C1498" s="4" t="s">
        <v>88</v>
      </c>
      <c r="D1498" s="4" t="s">
        <v>91</v>
      </c>
      <c r="E1498" s="4" t="s">
        <v>93</v>
      </c>
      <c r="F1498" s="4" t="s">
        <v>95</v>
      </c>
      <c r="G1498" s="4" t="s">
        <v>95</v>
      </c>
      <c r="H1498" s="4" t="s">
        <v>97</v>
      </c>
      <c r="I1498" s="4" t="s">
        <v>99</v>
      </c>
      <c r="J1498" s="4" t="s">
        <v>99</v>
      </c>
    </row>
    <row r="1499" spans="1:10" x14ac:dyDescent="0.25">
      <c r="A1499" s="4" t="s">
        <v>84</v>
      </c>
      <c r="B1499" s="4" t="s">
        <v>85</v>
      </c>
      <c r="C1499" s="4" t="s">
        <v>87</v>
      </c>
      <c r="D1499" s="4" t="s">
        <v>90</v>
      </c>
      <c r="E1499" s="4" t="s">
        <v>92</v>
      </c>
      <c r="F1499" s="4" t="s">
        <v>94</v>
      </c>
      <c r="G1499" s="4" t="s">
        <v>28</v>
      </c>
      <c r="H1499" s="4" t="s">
        <v>96</v>
      </c>
      <c r="I1499" s="4" t="s">
        <v>32</v>
      </c>
      <c r="J1499" s="4" t="s">
        <v>98</v>
      </c>
    </row>
    <row r="1500" spans="1:10" x14ac:dyDescent="0.25">
      <c r="A1500" s="4" t="s">
        <v>0</v>
      </c>
      <c r="B1500" s="4" t="s">
        <v>22</v>
      </c>
      <c r="C1500" s="4" t="s">
        <v>0</v>
      </c>
      <c r="D1500" s="4" t="s">
        <v>0</v>
      </c>
      <c r="E1500" s="4" t="s">
        <v>0</v>
      </c>
      <c r="F1500" s="4" t="s">
        <v>20</v>
      </c>
      <c r="G1500" s="4" t="s">
        <v>20</v>
      </c>
      <c r="H1500" s="4" t="s">
        <v>0</v>
      </c>
      <c r="I1500" s="4" t="s">
        <v>0</v>
      </c>
      <c r="J1500" s="4" t="s">
        <v>0</v>
      </c>
    </row>
    <row r="1501" spans="1:10" x14ac:dyDescent="0.25">
      <c r="A1501" s="11">
        <f>A$27</f>
        <v>4.5999999999999999E-2</v>
      </c>
      <c r="B1501" s="6">
        <f>$D$13/A1501/0.167</f>
        <v>2.0142360142666429E-2</v>
      </c>
      <c r="C1501" s="10">
        <f>B1501^2/2/32.2</f>
        <v>6.2999172688956077E-6</v>
      </c>
      <c r="D1501" s="6">
        <f>A1501+C1501</f>
        <v>4.6006299917268893E-2</v>
      </c>
      <c r="E1501" s="6">
        <f>A1501*0.167/(0.167+2*A1501)</f>
        <v>2.966023166023166E-2</v>
      </c>
      <c r="F1501" s="10">
        <f t="shared" ref="F1501:F1528" si="928">$D$15^2*B1501^2/($D$14^2*E1501^1.333)</f>
        <v>1.9990924920768716E-6</v>
      </c>
      <c r="G1501" s="10">
        <f>F1495</f>
        <v>3.6993544786181393E-5</v>
      </c>
      <c r="H1501" s="10">
        <f>((G1501+F1501)/2)*D$23</f>
        <v>1.9496318639129131E-5</v>
      </c>
      <c r="I1501" s="6">
        <f>D1495</f>
        <v>1.7385809166132728E-2</v>
      </c>
      <c r="J1501" s="6">
        <f>H1501+I1501</f>
        <v>1.7405305484771857E-2</v>
      </c>
    </row>
    <row r="1502" spans="1:10" x14ac:dyDescent="0.25">
      <c r="A1502" s="11">
        <f>A1501+(J1501-D1501)/2</f>
        <v>3.1699502783751485E-2</v>
      </c>
      <c r="B1502" s="6">
        <f>$D$13/A1502/0.167</f>
        <v>2.9229119866119337E-2</v>
      </c>
      <c r="C1502" s="10">
        <f>B1502^2/2/32.2</f>
        <v>1.3266171555092733E-5</v>
      </c>
      <c r="D1502" s="6">
        <f>A1502+C1502</f>
        <v>3.1712768955306579E-2</v>
      </c>
      <c r="E1502" s="6">
        <f>A1502*0.167/(0.167+2*A1502)</f>
        <v>2.2976735302511975E-2</v>
      </c>
      <c r="F1502" s="10">
        <f t="shared" si="928"/>
        <v>5.9163652714343353E-6</v>
      </c>
      <c r="G1502" s="10">
        <f>G1501</f>
        <v>3.6993544786181393E-5</v>
      </c>
      <c r="H1502" s="10">
        <f t="shared" ref="H1502:H1528" si="929">((G1502+F1502)/2)*D$23</f>
        <v>2.1454955028807866E-5</v>
      </c>
      <c r="I1502" s="6">
        <f>I1501</f>
        <v>1.7385809166132728E-2</v>
      </c>
      <c r="J1502" s="6">
        <f t="shared" ref="J1502:J1528" si="930">H1502+I1502</f>
        <v>1.7407264121161534E-2</v>
      </c>
    </row>
    <row r="1503" spans="1:10" x14ac:dyDescent="0.25">
      <c r="A1503" s="11">
        <f t="shared" ref="A1503:A1516" si="931">A1502+(J1502-D1502)/2</f>
        <v>2.4546750366678964E-2</v>
      </c>
      <c r="B1503" s="6">
        <f t="shared" ref="B1503:B1516" si="932">$D$13/A1503/0.167</f>
        <v>3.7746282205256831E-2</v>
      </c>
      <c r="C1503" s="10">
        <f t="shared" ref="C1503:C1516" si="933">B1503^2/2/32.2</f>
        <v>2.2123941309299511E-5</v>
      </c>
      <c r="D1503" s="6">
        <f t="shared" ref="D1503:D1516" si="934">A1503+C1503</f>
        <v>2.4568874307988264E-2</v>
      </c>
      <c r="E1503" s="6">
        <f t="shared" ref="E1503:E1516" si="935">A1503*0.167/(0.167+2*A1503)</f>
        <v>1.8970062946472434E-2</v>
      </c>
      <c r="F1503" s="10">
        <f t="shared" si="928"/>
        <v>1.2738066934034125E-5</v>
      </c>
      <c r="G1503" s="10">
        <f t="shared" ref="G1503:G1516" si="936">G1502</f>
        <v>3.6993544786181393E-5</v>
      </c>
      <c r="H1503" s="10">
        <f t="shared" ref="H1503:H1516" si="937">((G1503+F1503)/2)*D$23</f>
        <v>2.486580586010776E-5</v>
      </c>
      <c r="I1503" s="6">
        <f t="shared" ref="I1503:I1516" si="938">I1502</f>
        <v>1.7385809166132728E-2</v>
      </c>
      <c r="J1503" s="6">
        <f t="shared" ref="J1503:J1516" si="939">H1503+I1503</f>
        <v>1.7410674971992834E-2</v>
      </c>
    </row>
    <row r="1504" spans="1:10" x14ac:dyDescent="0.25">
      <c r="A1504" s="11">
        <f t="shared" si="931"/>
        <v>2.0967650698681249E-2</v>
      </c>
      <c r="B1504" s="6">
        <f t="shared" si="932"/>
        <v>4.4189431609566572E-2</v>
      </c>
      <c r="C1504" s="10">
        <f t="shared" si="933"/>
        <v>3.0321519658021136E-5</v>
      </c>
      <c r="D1504" s="6">
        <f t="shared" si="934"/>
        <v>2.099797221833927E-2</v>
      </c>
      <c r="E1504" s="6">
        <f t="shared" si="935"/>
        <v>1.6759243858079653E-2</v>
      </c>
      <c r="F1504" s="10">
        <f t="shared" si="928"/>
        <v>2.0593327359200004E-5</v>
      </c>
      <c r="G1504" s="10">
        <f t="shared" si="936"/>
        <v>3.6993544786181393E-5</v>
      </c>
      <c r="H1504" s="10">
        <f t="shared" si="937"/>
        <v>2.87934360726907E-5</v>
      </c>
      <c r="I1504" s="6">
        <f t="shared" si="938"/>
        <v>1.7385809166132728E-2</v>
      </c>
      <c r="J1504" s="6">
        <f t="shared" si="939"/>
        <v>1.7414602602205419E-2</v>
      </c>
    </row>
    <row r="1505" spans="1:10" x14ac:dyDescent="0.25">
      <c r="A1505" s="11">
        <f t="shared" si="931"/>
        <v>1.9175965890614322E-2</v>
      </c>
      <c r="B1505" s="6">
        <f t="shared" si="932"/>
        <v>4.8318221457421089E-2</v>
      </c>
      <c r="C1505" s="10">
        <f t="shared" si="933"/>
        <v>3.6252337341745153E-5</v>
      </c>
      <c r="D1505" s="6">
        <f t="shared" si="934"/>
        <v>1.9212218227956067E-2</v>
      </c>
      <c r="E1505" s="6">
        <f t="shared" si="935"/>
        <v>1.5594624681418867E-2</v>
      </c>
      <c r="F1505" s="10">
        <f t="shared" si="928"/>
        <v>2.7102361697621787E-5</v>
      </c>
      <c r="G1505" s="10">
        <f t="shared" si="936"/>
        <v>3.6993544786181393E-5</v>
      </c>
      <c r="H1505" s="10">
        <f t="shared" si="937"/>
        <v>3.2047953241901592E-5</v>
      </c>
      <c r="I1505" s="6">
        <f t="shared" si="938"/>
        <v>1.7385809166132728E-2</v>
      </c>
      <c r="J1505" s="6">
        <f t="shared" si="939"/>
        <v>1.741785711937463E-2</v>
      </c>
    </row>
    <row r="1506" spans="1:10" x14ac:dyDescent="0.25">
      <c r="A1506" s="11">
        <f t="shared" si="931"/>
        <v>1.8278785336323603E-2</v>
      </c>
      <c r="B1506" s="6">
        <f t="shared" si="932"/>
        <v>5.0689832475980683E-2</v>
      </c>
      <c r="C1506" s="10">
        <f t="shared" si="933"/>
        <v>3.9898433485139531E-5</v>
      </c>
      <c r="D1506" s="6">
        <f t="shared" si="934"/>
        <v>1.8318683769808743E-2</v>
      </c>
      <c r="E1506" s="6">
        <f t="shared" si="935"/>
        <v>1.4996038423326622E-2</v>
      </c>
      <c r="F1506" s="10">
        <f t="shared" si="928"/>
        <v>3.142576167655583E-5</v>
      </c>
      <c r="G1506" s="10">
        <f t="shared" si="936"/>
        <v>3.6993544786181393E-5</v>
      </c>
      <c r="H1506" s="10">
        <f t="shared" si="937"/>
        <v>3.4209653231368612E-5</v>
      </c>
      <c r="I1506" s="6">
        <f t="shared" si="938"/>
        <v>1.7385809166132728E-2</v>
      </c>
      <c r="J1506" s="6">
        <f t="shared" si="939"/>
        <v>1.7420018819364096E-2</v>
      </c>
    </row>
    <row r="1507" spans="1:10" x14ac:dyDescent="0.25">
      <c r="A1507" s="11">
        <f t="shared" si="931"/>
        <v>1.782945286110128E-2</v>
      </c>
      <c r="B1507" s="6">
        <f t="shared" si="932"/>
        <v>5.1967302293617616E-2</v>
      </c>
      <c r="C1507" s="10">
        <f t="shared" si="933"/>
        <v>4.1934790491866994E-5</v>
      </c>
      <c r="D1507" s="6">
        <f t="shared" si="934"/>
        <v>1.7871387651593146E-2</v>
      </c>
      <c r="E1507" s="6">
        <f t="shared" si="935"/>
        <v>1.4692266383227135E-2</v>
      </c>
      <c r="F1507" s="10">
        <f t="shared" si="928"/>
        <v>3.3943124519334781E-5</v>
      </c>
      <c r="G1507" s="10">
        <f t="shared" si="936"/>
        <v>3.6993544786181393E-5</v>
      </c>
      <c r="H1507" s="10">
        <f t="shared" si="937"/>
        <v>3.5468334652758087E-5</v>
      </c>
      <c r="I1507" s="6">
        <f t="shared" si="938"/>
        <v>1.7385809166132728E-2</v>
      </c>
      <c r="J1507" s="6">
        <f t="shared" si="939"/>
        <v>1.7421277500785485E-2</v>
      </c>
    </row>
    <row r="1508" spans="1:10" x14ac:dyDescent="0.25">
      <c r="A1508" s="11">
        <f t="shared" si="931"/>
        <v>1.7604397785697449E-2</v>
      </c>
      <c r="B1508" s="6">
        <f t="shared" si="932"/>
        <v>5.2631653626653604E-2</v>
      </c>
      <c r="C1508" s="10">
        <f t="shared" si="933"/>
        <v>4.3013834836584462E-5</v>
      </c>
      <c r="D1508" s="6">
        <f t="shared" si="934"/>
        <v>1.7647411620534032E-2</v>
      </c>
      <c r="E1508" s="6">
        <f t="shared" si="935"/>
        <v>1.453910262362181E-2</v>
      </c>
      <c r="F1508" s="10">
        <f t="shared" si="928"/>
        <v>3.5306302807861831E-5</v>
      </c>
      <c r="G1508" s="10">
        <f t="shared" si="936"/>
        <v>3.6993544786181393E-5</v>
      </c>
      <c r="H1508" s="10">
        <f t="shared" si="937"/>
        <v>3.6149923797021609E-5</v>
      </c>
      <c r="I1508" s="6">
        <f t="shared" si="938"/>
        <v>1.7385809166132728E-2</v>
      </c>
      <c r="J1508" s="6">
        <f t="shared" si="939"/>
        <v>1.7421959089929748E-2</v>
      </c>
    </row>
    <row r="1509" spans="1:10" x14ac:dyDescent="0.25">
      <c r="A1509" s="11">
        <f t="shared" si="931"/>
        <v>1.7491671520395307E-2</v>
      </c>
      <c r="B1509" s="6">
        <f t="shared" si="932"/>
        <v>5.2970841893657743E-2</v>
      </c>
      <c r="C1509" s="10">
        <f t="shared" si="933"/>
        <v>4.3570032467746676E-5</v>
      </c>
      <c r="D1509" s="6">
        <f t="shared" si="934"/>
        <v>1.7535241552863054E-2</v>
      </c>
      <c r="E1509" s="6">
        <f t="shared" si="935"/>
        <v>1.4462128905927144E-2</v>
      </c>
      <c r="F1509" s="10">
        <f t="shared" si="928"/>
        <v>3.6016791792977296E-5</v>
      </c>
      <c r="G1509" s="10">
        <f t="shared" si="936"/>
        <v>3.6993544786181393E-5</v>
      </c>
      <c r="H1509" s="10">
        <f t="shared" si="937"/>
        <v>3.6505168289579345E-5</v>
      </c>
      <c r="I1509" s="6">
        <f t="shared" si="938"/>
        <v>1.7385809166132728E-2</v>
      </c>
      <c r="J1509" s="6">
        <f t="shared" si="939"/>
        <v>1.7422314334422307E-2</v>
      </c>
    </row>
    <row r="1510" spans="1:10" x14ac:dyDescent="0.25">
      <c r="A1510" s="11">
        <f t="shared" si="931"/>
        <v>1.7435207911174935E-2</v>
      </c>
      <c r="B1510" s="6">
        <f t="shared" si="932"/>
        <v>5.3142387018441747E-2</v>
      </c>
      <c r="C1510" s="10">
        <f t="shared" si="933"/>
        <v>4.3852690963010027E-5</v>
      </c>
      <c r="D1510" s="6">
        <f t="shared" si="934"/>
        <v>1.7479060602137945E-2</v>
      </c>
      <c r="E1510" s="6">
        <f t="shared" si="935"/>
        <v>1.44235088103675E-2</v>
      </c>
      <c r="F1510" s="10">
        <f t="shared" si="928"/>
        <v>3.6379892254321377E-5</v>
      </c>
      <c r="G1510" s="10">
        <f t="shared" si="936"/>
        <v>3.6993544786181393E-5</v>
      </c>
      <c r="H1510" s="10">
        <f t="shared" si="937"/>
        <v>3.6686718520251388E-5</v>
      </c>
      <c r="I1510" s="6">
        <f t="shared" si="938"/>
        <v>1.7385809166132728E-2</v>
      </c>
      <c r="J1510" s="6">
        <f t="shared" si="939"/>
        <v>1.7422495884652979E-2</v>
      </c>
    </row>
    <row r="1511" spans="1:10" x14ac:dyDescent="0.25">
      <c r="A1511" s="11">
        <f t="shared" si="931"/>
        <v>1.7406925552432451E-2</v>
      </c>
      <c r="B1511" s="6">
        <f t="shared" si="932"/>
        <v>5.3228731505270306E-2</v>
      </c>
      <c r="C1511" s="10">
        <f t="shared" si="933"/>
        <v>4.3995308348760182E-5</v>
      </c>
      <c r="D1511" s="6">
        <f t="shared" si="934"/>
        <v>1.7450920860781212E-2</v>
      </c>
      <c r="E1511" s="6">
        <f t="shared" si="935"/>
        <v>1.4404147938021012E-2</v>
      </c>
      <c r="F1511" s="10">
        <f t="shared" si="928"/>
        <v>3.6563615460645652E-5</v>
      </c>
      <c r="G1511" s="10">
        <f t="shared" si="936"/>
        <v>3.6993544786181393E-5</v>
      </c>
      <c r="H1511" s="10">
        <f t="shared" si="937"/>
        <v>3.6778580123413519E-5</v>
      </c>
      <c r="I1511" s="6">
        <f t="shared" si="938"/>
        <v>1.7385809166132728E-2</v>
      </c>
      <c r="J1511" s="6">
        <f t="shared" si="939"/>
        <v>1.742258774625614E-2</v>
      </c>
    </row>
    <row r="1512" spans="1:10" x14ac:dyDescent="0.25">
      <c r="A1512" s="11">
        <f t="shared" si="931"/>
        <v>1.7392758995169913E-2</v>
      </c>
      <c r="B1512" s="6">
        <f t="shared" si="932"/>
        <v>5.3272086781629334E-2</v>
      </c>
      <c r="C1512" s="10">
        <f t="shared" si="933"/>
        <v>4.4067006678096996E-5</v>
      </c>
      <c r="D1512" s="6">
        <f t="shared" si="934"/>
        <v>1.743682600184801E-2</v>
      </c>
      <c r="E1512" s="6">
        <f t="shared" si="935"/>
        <v>1.4394446049059022E-2</v>
      </c>
      <c r="F1512" s="10">
        <f t="shared" si="928"/>
        <v>3.6656110124288807E-5</v>
      </c>
      <c r="G1512" s="10">
        <f t="shared" si="936"/>
        <v>3.6993544786181393E-5</v>
      </c>
      <c r="H1512" s="10">
        <f t="shared" si="937"/>
        <v>3.68248274552351E-5</v>
      </c>
      <c r="I1512" s="6">
        <f t="shared" si="938"/>
        <v>1.7385809166132728E-2</v>
      </c>
      <c r="J1512" s="6">
        <f t="shared" si="939"/>
        <v>1.7422633993587962E-2</v>
      </c>
    </row>
    <row r="1513" spans="1:10" x14ac:dyDescent="0.25">
      <c r="A1513" s="11">
        <f t="shared" si="931"/>
        <v>1.7385662991039889E-2</v>
      </c>
      <c r="B1513" s="6">
        <f t="shared" si="932"/>
        <v>5.3293829924126249E-2</v>
      </c>
      <c r="C1513" s="10">
        <f t="shared" si="933"/>
        <v>4.4102986148784071E-5</v>
      </c>
      <c r="D1513" s="6">
        <f t="shared" si="934"/>
        <v>1.7429765977188674E-2</v>
      </c>
      <c r="E1513" s="6">
        <f t="shared" si="935"/>
        <v>1.4389585365373105E-2</v>
      </c>
      <c r="F1513" s="10">
        <f t="shared" si="928"/>
        <v>3.6702558594669078E-5</v>
      </c>
      <c r="G1513" s="10">
        <f t="shared" si="936"/>
        <v>3.6993544786181393E-5</v>
      </c>
      <c r="H1513" s="10">
        <f t="shared" si="937"/>
        <v>3.6848051690425239E-5</v>
      </c>
      <c r="I1513" s="6">
        <f t="shared" si="938"/>
        <v>1.7385809166132728E-2</v>
      </c>
      <c r="J1513" s="6">
        <f t="shared" si="939"/>
        <v>1.7422657217823153E-2</v>
      </c>
    </row>
    <row r="1514" spans="1:10" x14ac:dyDescent="0.25">
      <c r="A1514" s="11">
        <f t="shared" si="931"/>
        <v>1.7382108611357128E-2</v>
      </c>
      <c r="B1514" s="6">
        <f t="shared" si="932"/>
        <v>5.330472771049579E-2</v>
      </c>
      <c r="C1514" s="10">
        <f t="shared" si="933"/>
        <v>4.412102478711332E-5</v>
      </c>
      <c r="D1514" s="6">
        <f t="shared" si="934"/>
        <v>1.7426229636144243E-2</v>
      </c>
      <c r="E1514" s="6">
        <f t="shared" si="935"/>
        <v>1.4387150397894476E-2</v>
      </c>
      <c r="F1514" s="10">
        <f t="shared" si="928"/>
        <v>3.6725854268646597E-5</v>
      </c>
      <c r="G1514" s="10">
        <f t="shared" si="936"/>
        <v>3.6993544786181393E-5</v>
      </c>
      <c r="H1514" s="10">
        <f t="shared" si="937"/>
        <v>3.6859699527413995E-5</v>
      </c>
      <c r="I1514" s="6">
        <f t="shared" si="938"/>
        <v>1.7385809166132728E-2</v>
      </c>
      <c r="J1514" s="6">
        <f t="shared" si="939"/>
        <v>1.7422668865660143E-2</v>
      </c>
    </row>
    <row r="1515" spans="1:10" x14ac:dyDescent="0.25">
      <c r="A1515" s="11">
        <f t="shared" si="931"/>
        <v>1.7380328226115078E-2</v>
      </c>
      <c r="B1515" s="6">
        <f t="shared" si="932"/>
        <v>5.3310188076336557E-2</v>
      </c>
      <c r="C1515" s="10">
        <f t="shared" si="933"/>
        <v>4.4130064483453048E-5</v>
      </c>
      <c r="D1515" s="6">
        <f t="shared" si="934"/>
        <v>1.7424458290598532E-2</v>
      </c>
      <c r="E1515" s="6">
        <f t="shared" si="935"/>
        <v>1.4385930660611385E-2</v>
      </c>
      <c r="F1515" s="10">
        <f t="shared" si="928"/>
        <v>3.6737530507654784E-5</v>
      </c>
      <c r="G1515" s="10">
        <f t="shared" si="936"/>
        <v>3.6993544786181393E-5</v>
      </c>
      <c r="H1515" s="10">
        <f t="shared" si="937"/>
        <v>3.6865537646918089E-5</v>
      </c>
      <c r="I1515" s="6">
        <f t="shared" si="938"/>
        <v>1.7385809166132728E-2</v>
      </c>
      <c r="J1515" s="6">
        <f t="shared" si="939"/>
        <v>1.7422674703779645E-2</v>
      </c>
    </row>
    <row r="1516" spans="1:10" x14ac:dyDescent="0.25">
      <c r="A1516" s="11">
        <f t="shared" si="931"/>
        <v>1.7379436432705633E-2</v>
      </c>
      <c r="B1516" s="6">
        <f t="shared" si="932"/>
        <v>5.331292358934165E-2</v>
      </c>
      <c r="C1516" s="10">
        <f t="shared" si="933"/>
        <v>4.4134593503772998E-5</v>
      </c>
      <c r="D1516" s="6">
        <f t="shared" si="934"/>
        <v>1.7423571026209405E-2</v>
      </c>
      <c r="E1516" s="6">
        <f t="shared" si="935"/>
        <v>1.4385319679090113E-2</v>
      </c>
      <c r="F1516" s="10">
        <f t="shared" si="928"/>
        <v>3.6743380998209195E-5</v>
      </c>
      <c r="G1516" s="10">
        <f t="shared" si="936"/>
        <v>3.6993544786181393E-5</v>
      </c>
      <c r="H1516" s="10">
        <f t="shared" si="937"/>
        <v>3.6868462892195291E-5</v>
      </c>
      <c r="I1516" s="6">
        <f t="shared" si="938"/>
        <v>1.7385809166132728E-2</v>
      </c>
      <c r="J1516" s="6">
        <f t="shared" si="939"/>
        <v>1.7422677629024923E-2</v>
      </c>
    </row>
    <row r="1517" spans="1:10" x14ac:dyDescent="0.25">
      <c r="A1517" s="11">
        <f t="shared" ref="A1517:A1528" si="940">A1516+(J1516-D1516)/2</f>
        <v>1.7378989734113393E-2</v>
      </c>
      <c r="B1517" s="6">
        <f t="shared" ref="B1517:B1528" si="941">$D$13/A1517/0.167</f>
        <v>5.3314293911108333E-2</v>
      </c>
      <c r="C1517" s="10">
        <f t="shared" ref="C1517:C1528" si="942">B1517^2/2/32.2</f>
        <v>4.4136862348447871E-5</v>
      </c>
      <c r="D1517" s="6">
        <f t="shared" ref="D1517:D1528" si="943">A1517+C1517</f>
        <v>1.7423126596461839E-2</v>
      </c>
      <c r="E1517" s="6">
        <f t="shared" ref="E1517:E1528" si="944">A1517*0.167/(0.167+2*A1517)</f>
        <v>1.4385013634883247E-2</v>
      </c>
      <c r="F1517" s="10">
        <f t="shared" si="928"/>
        <v>3.6746311974156696E-5</v>
      </c>
      <c r="G1517" s="10">
        <f t="shared" ref="G1517:G1528" si="945">G1516</f>
        <v>3.6993544786181393E-5</v>
      </c>
      <c r="H1517" s="10">
        <f t="shared" si="929"/>
        <v>3.6869928380169048E-5</v>
      </c>
      <c r="I1517" s="6">
        <f t="shared" ref="I1517:I1528" si="946">I1516</f>
        <v>1.7385809166132728E-2</v>
      </c>
      <c r="J1517" s="6">
        <f t="shared" si="930"/>
        <v>1.7422679094512897E-2</v>
      </c>
    </row>
    <row r="1518" spans="1:10" x14ac:dyDescent="0.25">
      <c r="A1518" s="11">
        <f t="shared" si="940"/>
        <v>1.7378765983138922E-2</v>
      </c>
      <c r="B1518" s="6">
        <f t="shared" si="941"/>
        <v>5.3314980330686532E-2</v>
      </c>
      <c r="C1518" s="10">
        <f t="shared" si="942"/>
        <v>4.4137998876731235E-5</v>
      </c>
      <c r="D1518" s="6">
        <f t="shared" si="943"/>
        <v>1.7422903982015653E-2</v>
      </c>
      <c r="E1518" s="6">
        <f t="shared" si="944"/>
        <v>1.4384860336561257E-2</v>
      </c>
      <c r="F1518" s="10">
        <f t="shared" si="928"/>
        <v>3.6747780215649993E-5</v>
      </c>
      <c r="G1518" s="10">
        <f t="shared" si="945"/>
        <v>3.6993544786181393E-5</v>
      </c>
      <c r="H1518" s="10">
        <f t="shared" si="929"/>
        <v>3.687066250091569E-5</v>
      </c>
      <c r="I1518" s="6">
        <f t="shared" si="946"/>
        <v>1.7385809166132728E-2</v>
      </c>
      <c r="J1518" s="6">
        <f t="shared" si="930"/>
        <v>1.7422679828633644E-2</v>
      </c>
    </row>
    <row r="1519" spans="1:10" x14ac:dyDescent="0.25">
      <c r="A1519" s="11">
        <f t="shared" si="940"/>
        <v>1.7378653906447918E-2</v>
      </c>
      <c r="B1519" s="6">
        <f t="shared" si="941"/>
        <v>5.3315324164369425E-2</v>
      </c>
      <c r="C1519" s="10">
        <f t="shared" si="942"/>
        <v>4.4138568179375683E-5</v>
      </c>
      <c r="D1519" s="6">
        <f t="shared" si="943"/>
        <v>1.7422792474627292E-2</v>
      </c>
      <c r="E1519" s="6">
        <f t="shared" si="944"/>
        <v>1.438478354929406E-2</v>
      </c>
      <c r="F1519" s="10">
        <f t="shared" si="928"/>
        <v>3.6748515686278118E-5</v>
      </c>
      <c r="G1519" s="10">
        <f t="shared" si="945"/>
        <v>3.6993544786181393E-5</v>
      </c>
      <c r="H1519" s="10">
        <f t="shared" si="929"/>
        <v>3.6871030236229759E-5</v>
      </c>
      <c r="I1519" s="6">
        <f t="shared" si="946"/>
        <v>1.7385809166132728E-2</v>
      </c>
      <c r="J1519" s="6">
        <f t="shared" si="930"/>
        <v>1.7422680196368959E-2</v>
      </c>
    </row>
    <row r="1520" spans="1:10" x14ac:dyDescent="0.25">
      <c r="A1520" s="11">
        <f t="shared" si="940"/>
        <v>1.7378597767318753E-2</v>
      </c>
      <c r="B1520" s="6">
        <f t="shared" si="941"/>
        <v>5.3315496392066383E-2</v>
      </c>
      <c r="C1520" s="10">
        <f t="shared" si="942"/>
        <v>4.4138853346777074E-5</v>
      </c>
      <c r="D1520" s="6">
        <f t="shared" si="943"/>
        <v>1.7422736620665531E-2</v>
      </c>
      <c r="E1520" s="6">
        <f t="shared" si="944"/>
        <v>1.4384745086546271E-2</v>
      </c>
      <c r="F1520" s="10">
        <f t="shared" si="928"/>
        <v>3.6748884090380868E-5</v>
      </c>
      <c r="G1520" s="10">
        <f t="shared" si="945"/>
        <v>3.6993544786181393E-5</v>
      </c>
      <c r="H1520" s="10">
        <f t="shared" si="929"/>
        <v>3.6871214438281131E-5</v>
      </c>
      <c r="I1520" s="6">
        <f t="shared" si="946"/>
        <v>1.7385809166132728E-2</v>
      </c>
      <c r="J1520" s="6">
        <f t="shared" si="930"/>
        <v>1.7422680380571008E-2</v>
      </c>
    </row>
    <row r="1521" spans="1:10" x14ac:dyDescent="0.25">
      <c r="A1521" s="11">
        <f t="shared" si="940"/>
        <v>1.737856964727149E-2</v>
      </c>
      <c r="B1521" s="6">
        <f t="shared" si="941"/>
        <v>5.3315582661207561E-2</v>
      </c>
      <c r="C1521" s="10">
        <f t="shared" si="942"/>
        <v>4.4138996187951184E-5</v>
      </c>
      <c r="D1521" s="6">
        <f t="shared" si="943"/>
        <v>1.7422708643459441E-2</v>
      </c>
      <c r="E1521" s="6">
        <f t="shared" si="944"/>
        <v>1.4384725820568951E-2</v>
      </c>
      <c r="F1521" s="10">
        <f t="shared" si="928"/>
        <v>3.6749068625579893E-5</v>
      </c>
      <c r="G1521" s="10">
        <f t="shared" si="945"/>
        <v>3.6993544786181393E-5</v>
      </c>
      <c r="H1521" s="10">
        <f t="shared" si="929"/>
        <v>3.6871306705880643E-5</v>
      </c>
      <c r="I1521" s="6">
        <f t="shared" si="946"/>
        <v>1.7385809166132728E-2</v>
      </c>
      <c r="J1521" s="6">
        <f t="shared" si="930"/>
        <v>1.7422680472838608E-2</v>
      </c>
    </row>
    <row r="1522" spans="1:10" x14ac:dyDescent="0.25">
      <c r="A1522" s="11">
        <f t="shared" si="940"/>
        <v>1.7378555561961072E-2</v>
      </c>
      <c r="B1522" s="6">
        <f t="shared" si="941"/>
        <v>5.3315625873460101E-2</v>
      </c>
      <c r="C1522" s="10">
        <f t="shared" si="942"/>
        <v>4.4139067737247945E-5</v>
      </c>
      <c r="D1522" s="6">
        <f t="shared" si="943"/>
        <v>1.742269462969832E-2</v>
      </c>
      <c r="E1522" s="6">
        <f t="shared" si="944"/>
        <v>1.4384716170251438E-2</v>
      </c>
      <c r="F1522" s="10">
        <f t="shared" si="928"/>
        <v>3.6749161059589029E-5</v>
      </c>
      <c r="G1522" s="10">
        <f t="shared" si="945"/>
        <v>3.6993544786181393E-5</v>
      </c>
      <c r="H1522" s="10">
        <f t="shared" si="929"/>
        <v>3.6871352922885211E-5</v>
      </c>
      <c r="I1522" s="6">
        <f t="shared" si="946"/>
        <v>1.7385809166132728E-2</v>
      </c>
      <c r="J1522" s="6">
        <f t="shared" si="930"/>
        <v>1.7422680519055614E-2</v>
      </c>
    </row>
    <row r="1523" spans="1:10" x14ac:dyDescent="0.25">
      <c r="A1523" s="11">
        <f t="shared" si="940"/>
        <v>1.7378548506639717E-2</v>
      </c>
      <c r="B1523" s="6">
        <f t="shared" si="941"/>
        <v>5.3315647518471121E-2</v>
      </c>
      <c r="C1523" s="10">
        <f t="shared" si="942"/>
        <v>4.4139103576302102E-5</v>
      </c>
      <c r="D1523" s="6">
        <f t="shared" si="943"/>
        <v>1.7422687610216019E-2</v>
      </c>
      <c r="E1523" s="6">
        <f t="shared" si="944"/>
        <v>1.4384711336413669E-2</v>
      </c>
      <c r="F1523" s="10">
        <f t="shared" si="928"/>
        <v>3.6749207359831708E-5</v>
      </c>
      <c r="G1523" s="10">
        <f t="shared" si="945"/>
        <v>3.6993544786181393E-5</v>
      </c>
      <c r="H1523" s="10">
        <f t="shared" si="929"/>
        <v>3.6871376073006551E-5</v>
      </c>
      <c r="I1523" s="6">
        <f t="shared" si="946"/>
        <v>1.7385809166132728E-2</v>
      </c>
      <c r="J1523" s="6">
        <f t="shared" si="930"/>
        <v>1.7422680542205735E-2</v>
      </c>
    </row>
    <row r="1524" spans="1:10" x14ac:dyDescent="0.25">
      <c r="A1524" s="11">
        <f t="shared" si="940"/>
        <v>1.7378544972634573E-2</v>
      </c>
      <c r="B1524" s="6">
        <f t="shared" si="941"/>
        <v>5.331565836044741E-2</v>
      </c>
      <c r="C1524" s="10">
        <f t="shared" si="942"/>
        <v>4.4139121528073688E-5</v>
      </c>
      <c r="D1524" s="6">
        <f t="shared" si="943"/>
        <v>1.7422684094162647E-2</v>
      </c>
      <c r="E1524" s="6">
        <f t="shared" si="944"/>
        <v>1.4384708915147721E-2</v>
      </c>
      <c r="F1524" s="10">
        <f t="shared" si="928"/>
        <v>3.6749230551617751E-5</v>
      </c>
      <c r="G1524" s="10">
        <f t="shared" si="945"/>
        <v>3.6993544786181393E-5</v>
      </c>
      <c r="H1524" s="10">
        <f t="shared" si="929"/>
        <v>3.6871387668899572E-5</v>
      </c>
      <c r="I1524" s="6">
        <f t="shared" si="946"/>
        <v>1.7385809166132728E-2</v>
      </c>
      <c r="J1524" s="6">
        <f t="shared" si="930"/>
        <v>1.7422680553801629E-2</v>
      </c>
    </row>
    <row r="1525" spans="1:10" x14ac:dyDescent="0.25">
      <c r="A1525" s="11">
        <f t="shared" si="940"/>
        <v>1.7378543202454064E-2</v>
      </c>
      <c r="B1525" s="6">
        <f t="shared" si="941"/>
        <v>5.331566379118681E-2</v>
      </c>
      <c r="C1525" s="10">
        <f t="shared" si="942"/>
        <v>4.4139130520106644E-5</v>
      </c>
      <c r="D1525" s="6">
        <f t="shared" si="943"/>
        <v>1.7422682332974171E-2</v>
      </c>
      <c r="E1525" s="6">
        <f t="shared" si="944"/>
        <v>1.4384707702337372E-2</v>
      </c>
      <c r="F1525" s="10">
        <f t="shared" si="928"/>
        <v>3.6749242168373215E-5</v>
      </c>
      <c r="G1525" s="10">
        <f t="shared" si="945"/>
        <v>3.6993544786181393E-5</v>
      </c>
      <c r="H1525" s="10">
        <f t="shared" si="929"/>
        <v>3.6871393477277304E-5</v>
      </c>
      <c r="I1525" s="6">
        <f t="shared" si="946"/>
        <v>1.7385809166132728E-2</v>
      </c>
      <c r="J1525" s="6">
        <f t="shared" si="930"/>
        <v>1.7422680559610004E-2</v>
      </c>
    </row>
    <row r="1526" spans="1:10" x14ac:dyDescent="0.25">
      <c r="A1526" s="11">
        <f t="shared" si="940"/>
        <v>1.7378542315771982E-2</v>
      </c>
      <c r="B1526" s="6">
        <f t="shared" si="941"/>
        <v>5.3315666511440492E-2</v>
      </c>
      <c r="C1526" s="10">
        <f t="shared" si="942"/>
        <v>4.4139135024210202E-5</v>
      </c>
      <c r="D1526" s="6">
        <f t="shared" si="943"/>
        <v>1.7422681450796191E-2</v>
      </c>
      <c r="E1526" s="6">
        <f t="shared" si="944"/>
        <v>1.4384707094841569E-2</v>
      </c>
      <c r="F1526" s="10">
        <f t="shared" si="928"/>
        <v>3.6749247987199166E-5</v>
      </c>
      <c r="G1526" s="10">
        <f t="shared" si="945"/>
        <v>3.6993544786181393E-5</v>
      </c>
      <c r="H1526" s="10">
        <f t="shared" si="929"/>
        <v>3.6871396386690283E-5</v>
      </c>
      <c r="I1526" s="6">
        <f t="shared" si="946"/>
        <v>1.7385809166132728E-2</v>
      </c>
      <c r="J1526" s="6">
        <f t="shared" si="930"/>
        <v>1.7422680562519419E-2</v>
      </c>
    </row>
    <row r="1527" spans="1:10" x14ac:dyDescent="0.25">
      <c r="A1527" s="11">
        <f t="shared" si="940"/>
        <v>1.7378541871633596E-2</v>
      </c>
      <c r="B1527" s="6">
        <f t="shared" si="941"/>
        <v>5.3315667874013616E-2</v>
      </c>
      <c r="C1527" s="10">
        <f t="shared" si="942"/>
        <v>4.4139137280312537E-5</v>
      </c>
      <c r="D1527" s="6">
        <f t="shared" si="943"/>
        <v>1.742268100891391E-2</v>
      </c>
      <c r="E1527" s="6">
        <f t="shared" si="944"/>
        <v>1.4384706790547373E-2</v>
      </c>
      <c r="F1527" s="10">
        <f t="shared" si="928"/>
        <v>3.6749250901845148E-5</v>
      </c>
      <c r="G1527" s="10">
        <f t="shared" si="945"/>
        <v>3.6993544786181393E-5</v>
      </c>
      <c r="H1527" s="10">
        <f t="shared" si="929"/>
        <v>3.6871397844013274E-5</v>
      </c>
      <c r="I1527" s="6">
        <f t="shared" si="946"/>
        <v>1.7385809166132728E-2</v>
      </c>
      <c r="J1527" s="6">
        <f t="shared" si="930"/>
        <v>1.742268056397674E-2</v>
      </c>
    </row>
    <row r="1528" spans="1:10" x14ac:dyDescent="0.25">
      <c r="A1528" s="25">
        <f t="shared" si="940"/>
        <v>1.7378541649165011E-2</v>
      </c>
      <c r="B1528" s="6">
        <f t="shared" si="941"/>
        <v>5.3315668556525496E-2</v>
      </c>
      <c r="C1528" s="10">
        <f t="shared" si="942"/>
        <v>4.4139138410392568E-5</v>
      </c>
      <c r="D1528" s="6">
        <f t="shared" si="943"/>
        <v>1.7422680787575404E-2</v>
      </c>
      <c r="E1528" s="6">
        <f t="shared" si="944"/>
        <v>1.4384706638126637E-2</v>
      </c>
      <c r="F1528" s="10">
        <f t="shared" si="928"/>
        <v>3.6749252361789245E-5</v>
      </c>
      <c r="G1528" s="10">
        <f t="shared" si="945"/>
        <v>3.6993544786181393E-5</v>
      </c>
      <c r="H1528" s="10">
        <f t="shared" si="929"/>
        <v>3.6871398573985319E-5</v>
      </c>
      <c r="I1528" s="6">
        <f t="shared" si="946"/>
        <v>1.7385809166132728E-2</v>
      </c>
      <c r="J1528" s="6">
        <f t="shared" si="930"/>
        <v>1.7422680564706711E-2</v>
      </c>
    </row>
    <row r="1530" spans="1:10" x14ac:dyDescent="0.25">
      <c r="A1530" s="8" t="s">
        <v>82</v>
      </c>
      <c r="B1530">
        <f>B1497+1</f>
        <v>47</v>
      </c>
      <c r="C1530" t="s">
        <v>83</v>
      </c>
      <c r="D1530">
        <f>D$12/100</f>
        <v>1</v>
      </c>
      <c r="E1530" t="s">
        <v>15</v>
      </c>
    </row>
    <row r="1531" spans="1:10" x14ac:dyDescent="0.25">
      <c r="A1531" s="4" t="s">
        <v>89</v>
      </c>
      <c r="B1531" s="4" t="s">
        <v>86</v>
      </c>
      <c r="C1531" s="4" t="s">
        <v>88</v>
      </c>
      <c r="D1531" s="4" t="s">
        <v>91</v>
      </c>
      <c r="E1531" s="4" t="s">
        <v>93</v>
      </c>
      <c r="F1531" s="4" t="s">
        <v>95</v>
      </c>
      <c r="G1531" s="4" t="s">
        <v>95</v>
      </c>
      <c r="H1531" s="4" t="s">
        <v>97</v>
      </c>
      <c r="I1531" s="4" t="s">
        <v>99</v>
      </c>
      <c r="J1531" s="4" t="s">
        <v>99</v>
      </c>
    </row>
    <row r="1532" spans="1:10" x14ac:dyDescent="0.25">
      <c r="A1532" s="4" t="s">
        <v>84</v>
      </c>
      <c r="B1532" s="4" t="s">
        <v>85</v>
      </c>
      <c r="C1532" s="4" t="s">
        <v>87</v>
      </c>
      <c r="D1532" s="4" t="s">
        <v>90</v>
      </c>
      <c r="E1532" s="4" t="s">
        <v>92</v>
      </c>
      <c r="F1532" s="4" t="s">
        <v>94</v>
      </c>
      <c r="G1532" s="4" t="s">
        <v>28</v>
      </c>
      <c r="H1532" s="4" t="s">
        <v>96</v>
      </c>
      <c r="I1532" s="4" t="s">
        <v>32</v>
      </c>
      <c r="J1532" s="4" t="s">
        <v>98</v>
      </c>
    </row>
    <row r="1533" spans="1:10" x14ac:dyDescent="0.25">
      <c r="A1533" s="4" t="s">
        <v>0</v>
      </c>
      <c r="B1533" s="4" t="s">
        <v>22</v>
      </c>
      <c r="C1533" s="4" t="s">
        <v>0</v>
      </c>
      <c r="D1533" s="4" t="s">
        <v>0</v>
      </c>
      <c r="E1533" s="4" t="s">
        <v>0</v>
      </c>
      <c r="F1533" s="4" t="s">
        <v>20</v>
      </c>
      <c r="G1533" s="4" t="s">
        <v>20</v>
      </c>
      <c r="H1533" s="4" t="s">
        <v>0</v>
      </c>
      <c r="I1533" s="4" t="s">
        <v>0</v>
      </c>
      <c r="J1533" s="4" t="s">
        <v>0</v>
      </c>
    </row>
    <row r="1534" spans="1:10" x14ac:dyDescent="0.25">
      <c r="A1534" s="11">
        <f>A$27</f>
        <v>4.5999999999999999E-2</v>
      </c>
      <c r="B1534" s="6">
        <f>$D$13/A1534/0.167</f>
        <v>2.0142360142666429E-2</v>
      </c>
      <c r="C1534" s="10">
        <f>B1534^2/2/32.2</f>
        <v>6.2999172688956077E-6</v>
      </c>
      <c r="D1534" s="6">
        <f>A1534+C1534</f>
        <v>4.6006299917268893E-2</v>
      </c>
      <c r="E1534" s="6">
        <f>A1534*0.167/(0.167+2*A1534)</f>
        <v>2.966023166023166E-2</v>
      </c>
      <c r="F1534" s="10">
        <f t="shared" ref="F1534:F1561" si="947">$D$15^2*B1534^2/($D$14^2*E1534^1.333)</f>
        <v>1.9990924920768716E-6</v>
      </c>
      <c r="G1534" s="10">
        <f>F1528</f>
        <v>3.6749252361789245E-5</v>
      </c>
      <c r="H1534" s="10">
        <f>((G1534+F1534)/2)*D$23</f>
        <v>1.9374172426933057E-5</v>
      </c>
      <c r="I1534" s="6">
        <f>D1528</f>
        <v>1.7422680787575404E-2</v>
      </c>
      <c r="J1534" s="6">
        <f>H1534+I1534</f>
        <v>1.7442054960002337E-2</v>
      </c>
    </row>
    <row r="1535" spans="1:10" x14ac:dyDescent="0.25">
      <c r="A1535" s="11">
        <f>A1534+(J1534-D1534)/2</f>
        <v>3.1717877521366719E-2</v>
      </c>
      <c r="B1535" s="6">
        <f>$D$13/A1535/0.167</f>
        <v>2.9212186910630676E-2</v>
      </c>
      <c r="C1535" s="10">
        <f>B1535^2/2/32.2</f>
        <v>1.325080534319289E-5</v>
      </c>
      <c r="D1535" s="6">
        <f>A1535+C1535</f>
        <v>3.1731128326709913E-2</v>
      </c>
      <c r="E1535" s="6">
        <f>A1535*0.167/(0.167+2*A1535)</f>
        <v>2.2986387442721093E-2</v>
      </c>
      <c r="F1535" s="10">
        <f t="shared" si="947"/>
        <v>5.9062048090749618E-6</v>
      </c>
      <c r="G1535" s="10">
        <f>G1534</f>
        <v>3.6749252361789245E-5</v>
      </c>
      <c r="H1535" s="10">
        <f t="shared" ref="H1535:H1561" si="948">((G1535+F1535)/2)*D$23</f>
        <v>2.1327728585432103E-5</v>
      </c>
      <c r="I1535" s="6">
        <f>I1534</f>
        <v>1.7422680787575404E-2</v>
      </c>
      <c r="J1535" s="6">
        <f t="shared" ref="J1535:J1561" si="949">H1535+I1535</f>
        <v>1.7444008516160837E-2</v>
      </c>
    </row>
    <row r="1536" spans="1:10" x14ac:dyDescent="0.25">
      <c r="A1536" s="11">
        <f t="shared" ref="A1536:A1548" si="950">A1535+(J1535-D1535)/2</f>
        <v>2.4574317616092183E-2</v>
      </c>
      <c r="B1536" s="6">
        <f t="shared" ref="B1536:B1548" si="951">$D$13/A1536/0.167</f>
        <v>3.7703938763936094E-2</v>
      </c>
      <c r="C1536" s="10">
        <f t="shared" ref="C1536:C1548" si="952">B1536^2/2/32.2</f>
        <v>2.2074332271966501E-5</v>
      </c>
      <c r="D1536" s="6">
        <f t="shared" ref="D1536:D1548" si="953">A1536+C1536</f>
        <v>2.459639194836415E-2</v>
      </c>
      <c r="E1536" s="6">
        <f t="shared" ref="E1536:E1548" si="954">A1536*0.167/(0.167+2*A1536)</f>
        <v>1.8986523035313275E-2</v>
      </c>
      <c r="F1536" s="10">
        <f t="shared" si="947"/>
        <v>1.2694818766339293E-5</v>
      </c>
      <c r="G1536" s="10">
        <f t="shared" ref="G1536:G1548" si="955">G1535</f>
        <v>3.6749252361789245E-5</v>
      </c>
      <c r="H1536" s="10">
        <f t="shared" ref="H1536:H1548" si="956">((G1536+F1536)/2)*D$23</f>
        <v>2.4722035564064268E-5</v>
      </c>
      <c r="I1536" s="6">
        <f t="shared" ref="I1536:I1548" si="957">I1535</f>
        <v>1.7422680787575404E-2</v>
      </c>
      <c r="J1536" s="6">
        <f t="shared" ref="J1536:J1548" si="958">H1536+I1536</f>
        <v>1.7447402823139467E-2</v>
      </c>
    </row>
    <row r="1537" spans="1:10" x14ac:dyDescent="0.25">
      <c r="A1537" s="11">
        <f t="shared" si="950"/>
        <v>2.0999823053479839E-2</v>
      </c>
      <c r="B1537" s="6">
        <f t="shared" si="951"/>
        <v>4.4121732083314831E-2</v>
      </c>
      <c r="C1537" s="10">
        <f t="shared" si="952"/>
        <v>3.0228683882481572E-5</v>
      </c>
      <c r="D1537" s="6">
        <f t="shared" si="953"/>
        <v>2.1030051737362322E-2</v>
      </c>
      <c r="E1537" s="6">
        <f t="shared" si="954"/>
        <v>1.6779791331016761E-2</v>
      </c>
      <c r="F1537" s="10">
        <f t="shared" si="947"/>
        <v>2.0496771618964434E-5</v>
      </c>
      <c r="G1537" s="10">
        <f t="shared" si="955"/>
        <v>3.6749252361789245E-5</v>
      </c>
      <c r="H1537" s="10">
        <f t="shared" si="956"/>
        <v>2.8623011990376838E-5</v>
      </c>
      <c r="I1537" s="6">
        <f t="shared" si="957"/>
        <v>1.7422680787575404E-2</v>
      </c>
      <c r="J1537" s="6">
        <f t="shared" si="958"/>
        <v>1.745130379956578E-2</v>
      </c>
    </row>
    <row r="1538" spans="1:10" x14ac:dyDescent="0.25">
      <c r="A1538" s="11">
        <f t="shared" si="950"/>
        <v>1.9210449084581568E-2</v>
      </c>
      <c r="B1538" s="6">
        <f t="shared" si="951"/>
        <v>4.82314891485962E-2</v>
      </c>
      <c r="C1538" s="10">
        <f t="shared" si="952"/>
        <v>3.6122306607005482E-5</v>
      </c>
      <c r="D1538" s="6">
        <f t="shared" si="953"/>
        <v>1.9246571391188575E-2</v>
      </c>
      <c r="E1538" s="6">
        <f t="shared" si="954"/>
        <v>1.561742269514969E-2</v>
      </c>
      <c r="F1538" s="10">
        <f t="shared" si="947"/>
        <v>2.6952614094168666E-5</v>
      </c>
      <c r="G1538" s="10">
        <f t="shared" si="955"/>
        <v>3.6749252361789245E-5</v>
      </c>
      <c r="H1538" s="10">
        <f t="shared" si="956"/>
        <v>3.1850933227978959E-5</v>
      </c>
      <c r="I1538" s="6">
        <f t="shared" si="957"/>
        <v>1.7422680787575404E-2</v>
      </c>
      <c r="J1538" s="6">
        <f t="shared" si="958"/>
        <v>1.7454531720803381E-2</v>
      </c>
    </row>
    <row r="1539" spans="1:10" x14ac:dyDescent="0.25">
      <c r="A1539" s="11">
        <f t="shared" si="950"/>
        <v>1.8314429249388971E-2</v>
      </c>
      <c r="B1539" s="6">
        <f t="shared" si="951"/>
        <v>5.0591178897566161E-2</v>
      </c>
      <c r="C1539" s="10">
        <f t="shared" si="952"/>
        <v>3.9743282333005332E-5</v>
      </c>
      <c r="D1539" s="6">
        <f t="shared" si="953"/>
        <v>1.8354172531721977E-2</v>
      </c>
      <c r="E1539" s="6">
        <f t="shared" si="954"/>
        <v>1.502002077306893E-2</v>
      </c>
      <c r="F1539" s="10">
        <f t="shared" si="947"/>
        <v>3.1236949320927956E-5</v>
      </c>
      <c r="G1539" s="10">
        <f t="shared" si="955"/>
        <v>3.6749252361789245E-5</v>
      </c>
      <c r="H1539" s="10">
        <f t="shared" si="956"/>
        <v>3.3993100841358604E-5</v>
      </c>
      <c r="I1539" s="6">
        <f t="shared" si="957"/>
        <v>1.7422680787575404E-2</v>
      </c>
      <c r="J1539" s="6">
        <f t="shared" si="958"/>
        <v>1.7456673888416763E-2</v>
      </c>
    </row>
    <row r="1540" spans="1:10" x14ac:dyDescent="0.25">
      <c r="A1540" s="11">
        <f t="shared" si="950"/>
        <v>1.7865679927736362E-2</v>
      </c>
      <c r="B1540" s="6">
        <f t="shared" si="951"/>
        <v>5.1861925787900998E-2</v>
      </c>
      <c r="C1540" s="10">
        <f t="shared" si="952"/>
        <v>4.1764896683691771E-5</v>
      </c>
      <c r="D1540" s="6">
        <f t="shared" si="953"/>
        <v>1.7907444824420055E-2</v>
      </c>
      <c r="E1540" s="6">
        <f t="shared" si="954"/>
        <v>1.4716857569835075E-2</v>
      </c>
      <c r="F1540" s="10">
        <f t="shared" si="947"/>
        <v>3.3730330975147433E-5</v>
      </c>
      <c r="G1540" s="10">
        <f t="shared" si="955"/>
        <v>3.6749252361789245E-5</v>
      </c>
      <c r="H1540" s="10">
        <f t="shared" si="956"/>
        <v>3.5239791668468336E-5</v>
      </c>
      <c r="I1540" s="6">
        <f t="shared" si="957"/>
        <v>1.7422680787575404E-2</v>
      </c>
      <c r="J1540" s="6">
        <f t="shared" si="958"/>
        <v>1.7457920579243873E-2</v>
      </c>
    </row>
    <row r="1541" spans="1:10" x14ac:dyDescent="0.25">
      <c r="A1541" s="11">
        <f t="shared" si="950"/>
        <v>1.7640917805148273E-2</v>
      </c>
      <c r="B1541" s="6">
        <f t="shared" si="951"/>
        <v>5.2522696199641866E-2</v>
      </c>
      <c r="C1541" s="10">
        <f t="shared" si="952"/>
        <v>4.2835925715525989E-5</v>
      </c>
      <c r="D1541" s="6">
        <f t="shared" si="953"/>
        <v>1.76837537308638E-2</v>
      </c>
      <c r="E1541" s="6">
        <f t="shared" si="954"/>
        <v>1.4564003063208326E-2</v>
      </c>
      <c r="F1541" s="10">
        <f t="shared" si="947"/>
        <v>3.5080163068227252E-5</v>
      </c>
      <c r="G1541" s="10">
        <f t="shared" si="955"/>
        <v>3.6749252361789245E-5</v>
      </c>
      <c r="H1541" s="10">
        <f t="shared" si="956"/>
        <v>3.5914707715008249E-5</v>
      </c>
      <c r="I1541" s="6">
        <f t="shared" si="957"/>
        <v>1.7422680787575404E-2</v>
      </c>
      <c r="J1541" s="6">
        <f t="shared" si="958"/>
        <v>1.7458595495290413E-2</v>
      </c>
    </row>
    <row r="1542" spans="1:10" x14ac:dyDescent="0.25">
      <c r="A1542" s="11">
        <f t="shared" si="950"/>
        <v>1.7528338687361582E-2</v>
      </c>
      <c r="B1542" s="6">
        <f t="shared" si="951"/>
        <v>5.286003329173021E-2</v>
      </c>
      <c r="C1542" s="10">
        <f t="shared" si="952"/>
        <v>4.3387936639795437E-5</v>
      </c>
      <c r="D1542" s="6">
        <f t="shared" si="953"/>
        <v>1.7571726624001378E-2</v>
      </c>
      <c r="E1542" s="6">
        <f t="shared" si="954"/>
        <v>1.4487185471038408E-2</v>
      </c>
      <c r="F1542" s="10">
        <f t="shared" si="947"/>
        <v>3.5783597513514354E-5</v>
      </c>
      <c r="G1542" s="10">
        <f t="shared" si="955"/>
        <v>3.6749252361789245E-5</v>
      </c>
      <c r="H1542" s="10">
        <f t="shared" si="956"/>
        <v>3.6266424937651799E-5</v>
      </c>
      <c r="I1542" s="6">
        <f t="shared" si="957"/>
        <v>1.7422680787575404E-2</v>
      </c>
      <c r="J1542" s="6">
        <f t="shared" si="958"/>
        <v>1.7458947212513055E-2</v>
      </c>
    </row>
    <row r="1543" spans="1:10" x14ac:dyDescent="0.25">
      <c r="A1543" s="11">
        <f t="shared" si="950"/>
        <v>1.747194898161742E-2</v>
      </c>
      <c r="B1543" s="6">
        <f t="shared" si="951"/>
        <v>5.3030635994730506E-2</v>
      </c>
      <c r="C1543" s="10">
        <f t="shared" si="952"/>
        <v>4.3668452701950412E-5</v>
      </c>
      <c r="D1543" s="6">
        <f t="shared" si="953"/>
        <v>1.7515617434319369E-2</v>
      </c>
      <c r="E1543" s="6">
        <f t="shared" si="954"/>
        <v>1.4448643951902502E-2</v>
      </c>
      <c r="F1543" s="10">
        <f t="shared" si="947"/>
        <v>3.6143066431581328E-5</v>
      </c>
      <c r="G1543" s="10">
        <f t="shared" si="955"/>
        <v>3.6749252361789245E-5</v>
      </c>
      <c r="H1543" s="10">
        <f t="shared" si="956"/>
        <v>3.6446159396685287E-5</v>
      </c>
      <c r="I1543" s="6">
        <f t="shared" si="957"/>
        <v>1.7422680787575404E-2</v>
      </c>
      <c r="J1543" s="6">
        <f t="shared" si="958"/>
        <v>1.7459126946972089E-2</v>
      </c>
    </row>
    <row r="1544" spans="1:10" x14ac:dyDescent="0.25">
      <c r="A1544" s="11">
        <f t="shared" si="950"/>
        <v>1.744370373794378E-2</v>
      </c>
      <c r="B1544" s="6">
        <f t="shared" si="951"/>
        <v>5.3116504412260498E-2</v>
      </c>
      <c r="C1544" s="10">
        <f t="shared" si="952"/>
        <v>4.3809985108349203E-5</v>
      </c>
      <c r="D1544" s="6">
        <f t="shared" si="953"/>
        <v>1.7487513723052128E-2</v>
      </c>
      <c r="E1544" s="6">
        <f t="shared" si="954"/>
        <v>1.442932256477927E-2</v>
      </c>
      <c r="F1544" s="10">
        <f t="shared" si="947"/>
        <v>3.6324945108815455E-5</v>
      </c>
      <c r="G1544" s="10">
        <f t="shared" si="955"/>
        <v>3.6749252361789245E-5</v>
      </c>
      <c r="H1544" s="10">
        <f t="shared" si="956"/>
        <v>3.653709873530235E-5</v>
      </c>
      <c r="I1544" s="6">
        <f t="shared" si="957"/>
        <v>1.7422680787575404E-2</v>
      </c>
      <c r="J1544" s="6">
        <f t="shared" si="958"/>
        <v>1.7459217886310704E-2</v>
      </c>
    </row>
    <row r="1545" spans="1:10" x14ac:dyDescent="0.25">
      <c r="A1545" s="11">
        <f t="shared" si="950"/>
        <v>1.7429555819573068E-2</v>
      </c>
      <c r="B1545" s="6">
        <f t="shared" si="951"/>
        <v>5.3159620139152312E-2</v>
      </c>
      <c r="C1545" s="10">
        <f t="shared" si="952"/>
        <v>4.3881136853089566E-5</v>
      </c>
      <c r="D1545" s="6">
        <f t="shared" si="953"/>
        <v>1.7473436956426159E-2</v>
      </c>
      <c r="E1545" s="6">
        <f t="shared" si="954"/>
        <v>1.4419640501896617E-2</v>
      </c>
      <c r="F1545" s="10">
        <f t="shared" si="947"/>
        <v>3.6416509218914863E-5</v>
      </c>
      <c r="G1545" s="10">
        <f t="shared" si="955"/>
        <v>3.6749252361789245E-5</v>
      </c>
      <c r="H1545" s="10">
        <f t="shared" si="956"/>
        <v>3.6582880790352054E-5</v>
      </c>
      <c r="I1545" s="6">
        <f t="shared" si="957"/>
        <v>1.7422680787575404E-2</v>
      </c>
      <c r="J1545" s="6">
        <f t="shared" si="958"/>
        <v>1.7459263668365754E-2</v>
      </c>
    </row>
    <row r="1546" spans="1:10" x14ac:dyDescent="0.25">
      <c r="A1546" s="11">
        <f t="shared" si="950"/>
        <v>1.7422469175542868E-2</v>
      </c>
      <c r="B1546" s="6">
        <f t="shared" si="951"/>
        <v>5.3181242981523914E-2</v>
      </c>
      <c r="C1546" s="10">
        <f t="shared" si="952"/>
        <v>4.3916841693476497E-5</v>
      </c>
      <c r="D1546" s="6">
        <f t="shared" si="953"/>
        <v>1.7466386017236345E-2</v>
      </c>
      <c r="E1546" s="6">
        <f t="shared" si="954"/>
        <v>1.441478976923777E-2</v>
      </c>
      <c r="F1546" s="10">
        <f t="shared" si="947"/>
        <v>3.6462489824455977E-5</v>
      </c>
      <c r="G1546" s="10">
        <f t="shared" si="955"/>
        <v>3.6749252361789245E-5</v>
      </c>
      <c r="H1546" s="10">
        <f t="shared" si="956"/>
        <v>3.6605871093122608E-5</v>
      </c>
      <c r="I1546" s="6">
        <f t="shared" si="957"/>
        <v>1.7422680787575404E-2</v>
      </c>
      <c r="J1546" s="6">
        <f t="shared" si="958"/>
        <v>1.7459286658668527E-2</v>
      </c>
    </row>
    <row r="1547" spans="1:10" x14ac:dyDescent="0.25">
      <c r="A1547" s="11">
        <f t="shared" si="950"/>
        <v>1.7418919496258959E-2</v>
      </c>
      <c r="B1547" s="6">
        <f t="shared" si="951"/>
        <v>5.3192080413578445E-2</v>
      </c>
      <c r="C1547" s="10">
        <f t="shared" si="952"/>
        <v>4.3934742526779432E-5</v>
      </c>
      <c r="D1547" s="6">
        <f t="shared" si="953"/>
        <v>1.7462854238785738E-2</v>
      </c>
      <c r="E1547" s="6">
        <f t="shared" si="954"/>
        <v>1.4412359795345811E-2</v>
      </c>
      <c r="F1547" s="10">
        <f t="shared" si="947"/>
        <v>3.6485550665833882E-5</v>
      </c>
      <c r="G1547" s="10">
        <f t="shared" si="955"/>
        <v>3.6749252361789245E-5</v>
      </c>
      <c r="H1547" s="10">
        <f t="shared" si="956"/>
        <v>3.6617401513811564E-5</v>
      </c>
      <c r="I1547" s="6">
        <f t="shared" si="957"/>
        <v>1.7422680787575404E-2</v>
      </c>
      <c r="J1547" s="6">
        <f t="shared" si="958"/>
        <v>1.7459298189089215E-2</v>
      </c>
    </row>
    <row r="1548" spans="1:10" x14ac:dyDescent="0.25">
      <c r="A1548" s="11">
        <f t="shared" si="950"/>
        <v>1.7417141471410699E-2</v>
      </c>
      <c r="B1548" s="6">
        <f t="shared" si="951"/>
        <v>5.3197510514772783E-2</v>
      </c>
      <c r="C1548" s="10">
        <f t="shared" si="952"/>
        <v>4.3943713120642245E-5</v>
      </c>
      <c r="D1548" s="6">
        <f t="shared" si="953"/>
        <v>1.7461085184531343E-2</v>
      </c>
      <c r="E1548" s="6">
        <f t="shared" si="954"/>
        <v>1.4411142563672376E-2</v>
      </c>
      <c r="F1548" s="10">
        <f t="shared" si="947"/>
        <v>3.649710913752424E-5</v>
      </c>
      <c r="G1548" s="10">
        <f t="shared" si="955"/>
        <v>3.6749252361789245E-5</v>
      </c>
      <c r="H1548" s="10">
        <f t="shared" si="956"/>
        <v>3.6623180749656743E-5</v>
      </c>
      <c r="I1548" s="6">
        <f t="shared" si="957"/>
        <v>1.7422680787575404E-2</v>
      </c>
      <c r="J1548" s="6">
        <f t="shared" si="958"/>
        <v>1.7459303968325061E-2</v>
      </c>
    </row>
    <row r="1549" spans="1:10" x14ac:dyDescent="0.25">
      <c r="A1549" s="11">
        <f t="shared" ref="A1549:A1561" si="959">A1548+(J1548-D1548)/2</f>
        <v>1.7416250863307559E-2</v>
      </c>
      <c r="B1549" s="6">
        <f t="shared" ref="B1549:B1561" si="960">$D$13/A1549/0.167</f>
        <v>5.3200230855350285E-2</v>
      </c>
      <c r="C1549" s="10">
        <f t="shared" ref="C1549:C1561" si="961">B1549^2/2/32.2</f>
        <v>4.394820750097149E-5</v>
      </c>
      <c r="D1549" s="6">
        <f t="shared" ref="D1549:D1561" si="962">A1549+C1549</f>
        <v>1.7460199070808528E-2</v>
      </c>
      <c r="E1549" s="6">
        <f t="shared" ref="E1549:E1561" si="963">A1549*0.167/(0.167+2*A1549)</f>
        <v>1.4410532839314375E-2</v>
      </c>
      <c r="F1549" s="10">
        <f t="shared" si="947"/>
        <v>3.6502900593708987E-5</v>
      </c>
      <c r="G1549" s="10">
        <f t="shared" ref="G1549:G1561" si="964">G1548</f>
        <v>3.6749252361789245E-5</v>
      </c>
      <c r="H1549" s="10">
        <f t="shared" si="948"/>
        <v>3.6626076477749113E-5</v>
      </c>
      <c r="I1549" s="6">
        <f t="shared" ref="I1549:I1561" si="965">I1548</f>
        <v>1.7422680787575404E-2</v>
      </c>
      <c r="J1549" s="6">
        <f t="shared" si="949"/>
        <v>1.7459306864053153E-2</v>
      </c>
    </row>
    <row r="1550" spans="1:10" x14ac:dyDescent="0.25">
      <c r="A1550" s="11">
        <f t="shared" si="959"/>
        <v>1.7415804759929869E-2</v>
      </c>
      <c r="B1550" s="6">
        <f t="shared" si="960"/>
        <v>5.3201593571745275E-2</v>
      </c>
      <c r="C1550" s="10">
        <f t="shared" si="961"/>
        <v>4.3950458984055398E-5</v>
      </c>
      <c r="D1550" s="6">
        <f t="shared" si="962"/>
        <v>1.7459755218913926E-2</v>
      </c>
      <c r="E1550" s="6">
        <f t="shared" si="963"/>
        <v>1.4410227425858709E-2</v>
      </c>
      <c r="F1550" s="10">
        <f t="shared" si="947"/>
        <v>3.6505801983283565E-5</v>
      </c>
      <c r="G1550" s="10">
        <f t="shared" si="964"/>
        <v>3.6749252361789245E-5</v>
      </c>
      <c r="H1550" s="10">
        <f t="shared" si="948"/>
        <v>3.6627527172536405E-5</v>
      </c>
      <c r="I1550" s="6">
        <f t="shared" si="965"/>
        <v>1.7422680787575404E-2</v>
      </c>
      <c r="J1550" s="6">
        <f t="shared" si="949"/>
        <v>1.7459308314747939E-2</v>
      </c>
    </row>
    <row r="1551" spans="1:10" x14ac:dyDescent="0.25">
      <c r="A1551" s="11">
        <f t="shared" si="959"/>
        <v>1.7415581307846876E-2</v>
      </c>
      <c r="B1551" s="6">
        <f t="shared" si="960"/>
        <v>5.3202276179273103E-2</v>
      </c>
      <c r="C1551" s="10">
        <f t="shared" si="961"/>
        <v>4.3951586811423136E-5</v>
      </c>
      <c r="D1551" s="6">
        <f t="shared" si="962"/>
        <v>1.7459532894658299E-2</v>
      </c>
      <c r="E1551" s="6">
        <f t="shared" si="963"/>
        <v>1.4410074443996094E-2</v>
      </c>
      <c r="F1551" s="10">
        <f t="shared" si="947"/>
        <v>3.6507255398512954E-5</v>
      </c>
      <c r="G1551" s="10">
        <f t="shared" si="964"/>
        <v>3.6749252361789245E-5</v>
      </c>
      <c r="H1551" s="10">
        <f t="shared" si="948"/>
        <v>3.6628253880151103E-5</v>
      </c>
      <c r="I1551" s="6">
        <f t="shared" si="965"/>
        <v>1.7422680787575404E-2</v>
      </c>
      <c r="J1551" s="6">
        <f t="shared" si="949"/>
        <v>1.7459309041455554E-2</v>
      </c>
    </row>
    <row r="1552" spans="1:10" x14ac:dyDescent="0.25">
      <c r="A1552" s="11">
        <f t="shared" si="959"/>
        <v>1.7415469381245503E-2</v>
      </c>
      <c r="B1552" s="6">
        <f t="shared" si="960"/>
        <v>5.3202618102297261E-2</v>
      </c>
      <c r="C1552" s="10">
        <f t="shared" si="961"/>
        <v>4.3952151753709441E-5</v>
      </c>
      <c r="D1552" s="6">
        <f t="shared" si="962"/>
        <v>1.7459421532999213E-2</v>
      </c>
      <c r="E1552" s="6">
        <f t="shared" si="963"/>
        <v>1.4409997815500938E-2</v>
      </c>
      <c r="F1552" s="10">
        <f t="shared" si="947"/>
        <v>3.6507983439834831E-5</v>
      </c>
      <c r="G1552" s="10">
        <f t="shared" si="964"/>
        <v>3.6749252361789245E-5</v>
      </c>
      <c r="H1552" s="10">
        <f t="shared" si="948"/>
        <v>3.6628617900812035E-5</v>
      </c>
      <c r="I1552" s="6">
        <f t="shared" si="965"/>
        <v>1.7422680787575404E-2</v>
      </c>
      <c r="J1552" s="6">
        <f t="shared" si="949"/>
        <v>1.7459309405476214E-2</v>
      </c>
    </row>
    <row r="1553" spans="1:10" x14ac:dyDescent="0.25">
      <c r="A1553" s="11">
        <f t="shared" si="959"/>
        <v>1.7415413317484002E-2</v>
      </c>
      <c r="B1553" s="6">
        <f t="shared" si="960"/>
        <v>5.320278937235777E-2</v>
      </c>
      <c r="C1553" s="10">
        <f t="shared" si="961"/>
        <v>4.3952434736016529E-5</v>
      </c>
      <c r="D1553" s="6">
        <f t="shared" si="962"/>
        <v>1.745936575222002E-2</v>
      </c>
      <c r="E1553" s="6">
        <f t="shared" si="963"/>
        <v>1.4409959432410812E-2</v>
      </c>
      <c r="F1553" s="10">
        <f t="shared" si="947"/>
        <v>3.6508348121280761E-5</v>
      </c>
      <c r="G1553" s="10">
        <f t="shared" si="964"/>
        <v>3.6749252361789245E-5</v>
      </c>
      <c r="H1553" s="10">
        <f t="shared" si="948"/>
        <v>3.6628800241535E-5</v>
      </c>
      <c r="I1553" s="6">
        <f t="shared" si="965"/>
        <v>1.7422680787575404E-2</v>
      </c>
      <c r="J1553" s="6">
        <f t="shared" si="949"/>
        <v>1.745930958781694E-2</v>
      </c>
    </row>
    <row r="1554" spans="1:10" x14ac:dyDescent="0.25">
      <c r="A1554" s="11">
        <f t="shared" si="959"/>
        <v>1.7415385235282462E-2</v>
      </c>
      <c r="B1554" s="6">
        <f t="shared" si="960"/>
        <v>5.3202875161528294E-2</v>
      </c>
      <c r="C1554" s="10">
        <f t="shared" si="961"/>
        <v>4.3952576482191988E-5</v>
      </c>
      <c r="D1554" s="6">
        <f t="shared" si="962"/>
        <v>1.7459337811764654E-2</v>
      </c>
      <c r="E1554" s="6">
        <f t="shared" si="963"/>
        <v>1.4409940206398452E-2</v>
      </c>
      <c r="F1554" s="10">
        <f t="shared" si="947"/>
        <v>3.6508530791166191E-5</v>
      </c>
      <c r="G1554" s="10">
        <f t="shared" si="964"/>
        <v>3.6749252361789245E-5</v>
      </c>
      <c r="H1554" s="10">
        <f t="shared" si="948"/>
        <v>3.6628891576477715E-5</v>
      </c>
      <c r="I1554" s="6">
        <f t="shared" si="965"/>
        <v>1.7422680787575404E-2</v>
      </c>
      <c r="J1554" s="6">
        <f t="shared" si="949"/>
        <v>1.745930967915188E-2</v>
      </c>
    </row>
    <row r="1555" spans="1:10" x14ac:dyDescent="0.25">
      <c r="A1555" s="11">
        <f t="shared" si="959"/>
        <v>1.7415371168976075E-2</v>
      </c>
      <c r="B1555" s="6">
        <f t="shared" si="960"/>
        <v>5.3202918133218952E-2</v>
      </c>
      <c r="C1555" s="10">
        <f t="shared" si="961"/>
        <v>4.395264748276394E-5</v>
      </c>
      <c r="D1555" s="6">
        <f t="shared" si="962"/>
        <v>1.745932381645884E-2</v>
      </c>
      <c r="E1555" s="6">
        <f t="shared" si="963"/>
        <v>1.4409930576131645E-2</v>
      </c>
      <c r="F1555" s="10">
        <f t="shared" si="947"/>
        <v>3.6508622290528186E-5</v>
      </c>
      <c r="G1555" s="10">
        <f t="shared" si="964"/>
        <v>3.6749252361789245E-5</v>
      </c>
      <c r="H1555" s="10">
        <f t="shared" si="948"/>
        <v>3.6628937326158716E-5</v>
      </c>
      <c r="I1555" s="6">
        <f t="shared" si="965"/>
        <v>1.7422680787575404E-2</v>
      </c>
      <c r="J1555" s="6">
        <f t="shared" si="949"/>
        <v>1.7459309724901562E-2</v>
      </c>
    </row>
    <row r="1556" spans="1:10" x14ac:dyDescent="0.25">
      <c r="A1556" s="11">
        <f t="shared" si="959"/>
        <v>1.7415364123197434E-2</v>
      </c>
      <c r="B1556" s="6">
        <f t="shared" si="960"/>
        <v>5.3202939657660334E-2</v>
      </c>
      <c r="C1556" s="10">
        <f t="shared" si="961"/>
        <v>4.3952683046842335E-5</v>
      </c>
      <c r="D1556" s="6">
        <f t="shared" si="962"/>
        <v>1.7459316806244275E-2</v>
      </c>
      <c r="E1556" s="6">
        <f t="shared" si="963"/>
        <v>1.4409925752353427E-2</v>
      </c>
      <c r="F1556" s="10">
        <f t="shared" si="947"/>
        <v>3.650866812245162E-5</v>
      </c>
      <c r="G1556" s="10">
        <f t="shared" si="964"/>
        <v>3.6749252361789245E-5</v>
      </c>
      <c r="H1556" s="10">
        <f t="shared" si="948"/>
        <v>3.6628960242120433E-5</v>
      </c>
      <c r="I1556" s="6">
        <f t="shared" si="965"/>
        <v>1.7422680787575404E-2</v>
      </c>
      <c r="J1556" s="6">
        <f t="shared" si="949"/>
        <v>1.7459309747817522E-2</v>
      </c>
    </row>
    <row r="1557" spans="1:10" x14ac:dyDescent="0.25">
      <c r="A1557" s="11">
        <f t="shared" si="959"/>
        <v>1.7415360593984058E-2</v>
      </c>
      <c r="B1557" s="6">
        <f t="shared" si="960"/>
        <v>5.3202950439207197E-2</v>
      </c>
      <c r="C1557" s="10">
        <f t="shared" si="961"/>
        <v>4.3952700860818893E-5</v>
      </c>
      <c r="D1557" s="6">
        <f t="shared" si="962"/>
        <v>1.7459313294844875E-2</v>
      </c>
      <c r="E1557" s="6">
        <f t="shared" si="963"/>
        <v>1.44099233361344E-2</v>
      </c>
      <c r="F1557" s="10">
        <f t="shared" si="947"/>
        <v>3.65086910795796E-5</v>
      </c>
      <c r="G1557" s="10">
        <f t="shared" si="964"/>
        <v>3.6749252361789245E-5</v>
      </c>
      <c r="H1557" s="10">
        <f t="shared" si="948"/>
        <v>3.6628971720684422E-5</v>
      </c>
      <c r="I1557" s="6">
        <f t="shared" si="965"/>
        <v>1.7422680787575404E-2</v>
      </c>
      <c r="J1557" s="6">
        <f t="shared" si="949"/>
        <v>1.7459309759296087E-2</v>
      </c>
    </row>
    <row r="1558" spans="1:10" x14ac:dyDescent="0.25">
      <c r="A1558" s="11">
        <f t="shared" si="959"/>
        <v>1.7415358826209662E-2</v>
      </c>
      <c r="B1558" s="6">
        <f t="shared" si="960"/>
        <v>5.3202955839659435E-2</v>
      </c>
      <c r="C1558" s="10">
        <f t="shared" si="961"/>
        <v>4.3952709783800496E-5</v>
      </c>
      <c r="D1558" s="6">
        <f t="shared" si="962"/>
        <v>1.7459311535993463E-2</v>
      </c>
      <c r="E1558" s="6">
        <f t="shared" si="963"/>
        <v>1.4409922125856105E-2</v>
      </c>
      <c r="F1558" s="10">
        <f t="shared" si="947"/>
        <v>3.6508702578756448E-5</v>
      </c>
      <c r="G1558" s="10">
        <f t="shared" si="964"/>
        <v>3.6749252361789245E-5</v>
      </c>
      <c r="H1558" s="10">
        <f t="shared" si="948"/>
        <v>3.6628977470272843E-5</v>
      </c>
      <c r="I1558" s="6">
        <f t="shared" si="965"/>
        <v>1.7422680787575404E-2</v>
      </c>
      <c r="J1558" s="6">
        <f t="shared" si="949"/>
        <v>1.7459309765045675E-2</v>
      </c>
    </row>
    <row r="1559" spans="1:10" x14ac:dyDescent="0.25">
      <c r="A1559" s="11">
        <f t="shared" si="959"/>
        <v>1.7415357940735766E-2</v>
      </c>
      <c r="B1559" s="6">
        <f t="shared" si="960"/>
        <v>5.3202958544733239E-2</v>
      </c>
      <c r="C1559" s="10">
        <f t="shared" si="961"/>
        <v>4.3952714253301295E-5</v>
      </c>
      <c r="D1559" s="6">
        <f t="shared" si="962"/>
        <v>1.7459310654989069E-2</v>
      </c>
      <c r="E1559" s="6">
        <f t="shared" si="963"/>
        <v>1.4409921519630633E-2</v>
      </c>
      <c r="F1559" s="10">
        <f t="shared" si="947"/>
        <v>3.6508708338667957E-5</v>
      </c>
      <c r="G1559" s="10">
        <f t="shared" si="964"/>
        <v>3.6749252361789245E-5</v>
      </c>
      <c r="H1559" s="10">
        <f t="shared" si="948"/>
        <v>3.6628980350228598E-5</v>
      </c>
      <c r="I1559" s="6">
        <f t="shared" si="965"/>
        <v>1.7422680787575404E-2</v>
      </c>
      <c r="J1559" s="6">
        <f t="shared" si="949"/>
        <v>1.7459309767925632E-2</v>
      </c>
    </row>
    <row r="1560" spans="1:10" x14ac:dyDescent="0.25">
      <c r="A1560" s="11">
        <f t="shared" si="959"/>
        <v>1.7415357497204048E-2</v>
      </c>
      <c r="B1560" s="6">
        <f t="shared" si="960"/>
        <v>5.320295989969822E-2</v>
      </c>
      <c r="C1560" s="10">
        <f t="shared" si="961"/>
        <v>4.3952716492063612E-5</v>
      </c>
      <c r="D1560" s="6">
        <f t="shared" si="962"/>
        <v>1.7459310213696112E-2</v>
      </c>
      <c r="E1560" s="6">
        <f t="shared" si="963"/>
        <v>1.4409921215973768E-2</v>
      </c>
      <c r="F1560" s="10">
        <f t="shared" si="947"/>
        <v>3.6508711223794089E-5</v>
      </c>
      <c r="G1560" s="10">
        <f t="shared" si="964"/>
        <v>3.6749252361789245E-5</v>
      </c>
      <c r="H1560" s="10">
        <f t="shared" si="948"/>
        <v>3.6628981792791667E-5</v>
      </c>
      <c r="I1560" s="6">
        <f t="shared" si="965"/>
        <v>1.7422680787575404E-2</v>
      </c>
      <c r="J1560" s="6">
        <f t="shared" si="949"/>
        <v>1.7459309769368197E-2</v>
      </c>
    </row>
    <row r="1561" spans="1:10" x14ac:dyDescent="0.25">
      <c r="A1561" s="25">
        <f t="shared" si="959"/>
        <v>1.7415357275040091E-2</v>
      </c>
      <c r="B1561" s="6">
        <f t="shared" si="960"/>
        <v>5.3202960578396907E-2</v>
      </c>
      <c r="C1561" s="10">
        <f t="shared" si="961"/>
        <v>4.3952717613454278E-5</v>
      </c>
      <c r="D1561" s="6">
        <f t="shared" si="962"/>
        <v>1.7459309992653545E-2</v>
      </c>
      <c r="E1561" s="6">
        <f t="shared" si="963"/>
        <v>1.4409921063872781E-2</v>
      </c>
      <c r="F1561" s="10">
        <f t="shared" si="947"/>
        <v>3.6508712668946856E-5</v>
      </c>
      <c r="G1561" s="10">
        <f t="shared" si="964"/>
        <v>3.6749252361789245E-5</v>
      </c>
      <c r="H1561" s="10">
        <f t="shared" si="948"/>
        <v>3.6628982515368051E-5</v>
      </c>
      <c r="I1561" s="6">
        <f t="shared" si="965"/>
        <v>1.7422680787575404E-2</v>
      </c>
      <c r="J1561" s="6">
        <f t="shared" si="949"/>
        <v>1.7459309770090772E-2</v>
      </c>
    </row>
    <row r="1563" spans="1:10" x14ac:dyDescent="0.25">
      <c r="A1563" s="8" t="s">
        <v>82</v>
      </c>
      <c r="B1563">
        <f>B1530+1</f>
        <v>48</v>
      </c>
      <c r="C1563" t="s">
        <v>83</v>
      </c>
      <c r="D1563">
        <f>D$12/100</f>
        <v>1</v>
      </c>
      <c r="E1563" t="s">
        <v>15</v>
      </c>
    </row>
    <row r="1564" spans="1:10" x14ac:dyDescent="0.25">
      <c r="A1564" s="4" t="s">
        <v>89</v>
      </c>
      <c r="B1564" s="4" t="s">
        <v>86</v>
      </c>
      <c r="C1564" s="4" t="s">
        <v>88</v>
      </c>
      <c r="D1564" s="4" t="s">
        <v>91</v>
      </c>
      <c r="E1564" s="4" t="s">
        <v>93</v>
      </c>
      <c r="F1564" s="4" t="s">
        <v>95</v>
      </c>
      <c r="G1564" s="4" t="s">
        <v>95</v>
      </c>
      <c r="H1564" s="4" t="s">
        <v>97</v>
      </c>
      <c r="I1564" s="4" t="s">
        <v>99</v>
      </c>
      <c r="J1564" s="4" t="s">
        <v>99</v>
      </c>
    </row>
    <row r="1565" spans="1:10" x14ac:dyDescent="0.25">
      <c r="A1565" s="4" t="s">
        <v>84</v>
      </c>
      <c r="B1565" s="4" t="s">
        <v>85</v>
      </c>
      <c r="C1565" s="4" t="s">
        <v>87</v>
      </c>
      <c r="D1565" s="4" t="s">
        <v>90</v>
      </c>
      <c r="E1565" s="4" t="s">
        <v>92</v>
      </c>
      <c r="F1565" s="4" t="s">
        <v>94</v>
      </c>
      <c r="G1565" s="4" t="s">
        <v>28</v>
      </c>
      <c r="H1565" s="4" t="s">
        <v>96</v>
      </c>
      <c r="I1565" s="4" t="s">
        <v>32</v>
      </c>
      <c r="J1565" s="4" t="s">
        <v>98</v>
      </c>
    </row>
    <row r="1566" spans="1:10" x14ac:dyDescent="0.25">
      <c r="A1566" s="4" t="s">
        <v>0</v>
      </c>
      <c r="B1566" s="4" t="s">
        <v>22</v>
      </c>
      <c r="C1566" s="4" t="s">
        <v>0</v>
      </c>
      <c r="D1566" s="4" t="s">
        <v>0</v>
      </c>
      <c r="E1566" s="4" t="s">
        <v>0</v>
      </c>
      <c r="F1566" s="4" t="s">
        <v>20</v>
      </c>
      <c r="G1566" s="4" t="s">
        <v>20</v>
      </c>
      <c r="H1566" s="4" t="s">
        <v>0</v>
      </c>
      <c r="I1566" s="4" t="s">
        <v>0</v>
      </c>
      <c r="J1566" s="4" t="s">
        <v>0</v>
      </c>
    </row>
    <row r="1567" spans="1:10" x14ac:dyDescent="0.25">
      <c r="A1567" s="11">
        <f>A$27</f>
        <v>4.5999999999999999E-2</v>
      </c>
      <c r="B1567" s="6">
        <f>$D$13/A1567/0.167</f>
        <v>2.0142360142666429E-2</v>
      </c>
      <c r="C1567" s="10">
        <f>B1567^2/2/32.2</f>
        <v>6.2999172688956077E-6</v>
      </c>
      <c r="D1567" s="6">
        <f>A1567+C1567</f>
        <v>4.6006299917268893E-2</v>
      </c>
      <c r="E1567" s="6">
        <f>A1567*0.167/(0.167+2*A1567)</f>
        <v>2.966023166023166E-2</v>
      </c>
      <c r="F1567" s="10">
        <f t="shared" ref="F1567:F1594" si="966">$D$15^2*B1567^2/($D$14^2*E1567^1.333)</f>
        <v>1.9990924920768716E-6</v>
      </c>
      <c r="G1567" s="10">
        <f>F1561</f>
        <v>3.6508712668946856E-5</v>
      </c>
      <c r="H1567" s="10">
        <f>((G1567+F1567)/2)*D$23</f>
        <v>1.9253902580511863E-5</v>
      </c>
      <c r="I1567" s="6">
        <f>D1561</f>
        <v>1.7459309992653545E-2</v>
      </c>
      <c r="J1567" s="6">
        <f>H1567+I1567</f>
        <v>1.7478563895234056E-2</v>
      </c>
    </row>
    <row r="1568" spans="1:10" x14ac:dyDescent="0.25">
      <c r="A1568" s="11">
        <f>A1567+(J1567-D1567)/2</f>
        <v>3.1736131988982577E-2</v>
      </c>
      <c r="B1568" s="6">
        <f>$D$13/A1568/0.167</f>
        <v>2.919538420385678E-2</v>
      </c>
      <c r="C1568" s="10">
        <f>B1568^2/2/32.2</f>
        <v>1.3235566130602637E-5</v>
      </c>
      <c r="D1568" s="6">
        <f>A1568+C1568</f>
        <v>3.1749367555113178E-2</v>
      </c>
      <c r="E1568" s="6">
        <f>A1568*0.167/(0.167+2*A1568)</f>
        <v>2.2995973357847532E-2</v>
      </c>
      <c r="F1568" s="10">
        <f t="shared" si="966"/>
        <v>5.8961344619796103E-6</v>
      </c>
      <c r="G1568" s="10">
        <f>G1567</f>
        <v>3.6508712668946856E-5</v>
      </c>
      <c r="H1568" s="10">
        <f t="shared" ref="H1568:H1594" si="967">((G1568+F1568)/2)*D$23</f>
        <v>2.1202423565463232E-5</v>
      </c>
      <c r="I1568" s="6">
        <f>I1567</f>
        <v>1.7459309992653545E-2</v>
      </c>
      <c r="J1568" s="6">
        <f t="shared" ref="J1568:J1594" si="968">H1568+I1568</f>
        <v>1.7480512416219007E-2</v>
      </c>
    </row>
    <row r="1569" spans="1:10" x14ac:dyDescent="0.25">
      <c r="A1569" s="11">
        <f t="shared" ref="A1569:A1581" si="969">A1568+(J1568-D1568)/2</f>
        <v>2.4601704419535492E-2</v>
      </c>
      <c r="B1569" s="6">
        <f t="shared" ref="B1569:B1581" si="970">$D$13/A1569/0.167</f>
        <v>3.7661966454117332E-2</v>
      </c>
      <c r="C1569" s="10">
        <f t="shared" ref="C1569:C1581" si="971">B1569^2/2/32.2</f>
        <v>2.2025212999861164E-5</v>
      </c>
      <c r="D1569" s="6">
        <f t="shared" ref="D1569:D1581" si="972">A1569+C1569</f>
        <v>2.4623729632535354E-2</v>
      </c>
      <c r="E1569" s="6">
        <f t="shared" ref="E1569:E1581" si="973">A1569*0.167/(0.167+2*A1569)</f>
        <v>1.9002867069133678E-2</v>
      </c>
      <c r="F1569" s="10">
        <f t="shared" si="966"/>
        <v>1.2652050545130773E-5</v>
      </c>
      <c r="G1569" s="10">
        <f t="shared" ref="G1569:G1581" si="974">G1568</f>
        <v>3.6508712668946856E-5</v>
      </c>
      <c r="H1569" s="10">
        <f t="shared" ref="H1569:H1581" si="975">((G1569+F1569)/2)*D$23</f>
        <v>2.4580381607038814E-5</v>
      </c>
      <c r="I1569" s="6">
        <f t="shared" ref="I1569:I1581" si="976">I1568</f>
        <v>1.7459309992653545E-2</v>
      </c>
      <c r="J1569" s="6">
        <f t="shared" ref="J1569:J1581" si="977">H1569+I1569</f>
        <v>1.7483890374260583E-2</v>
      </c>
    </row>
    <row r="1570" spans="1:10" x14ac:dyDescent="0.25">
      <c r="A1570" s="11">
        <f t="shared" si="969"/>
        <v>2.1031784790398106E-2</v>
      </c>
      <c r="B1570" s="6">
        <f t="shared" si="970"/>
        <v>4.4054680845995731E-2</v>
      </c>
      <c r="C1570" s="10">
        <f t="shared" si="971"/>
        <v>3.0136877398176134E-5</v>
      </c>
      <c r="D1570" s="6">
        <f t="shared" si="972"/>
        <v>2.1061921667796281E-2</v>
      </c>
      <c r="E1570" s="6">
        <f t="shared" si="973"/>
        <v>1.6800191764826305E-2</v>
      </c>
      <c r="F1570" s="10">
        <f t="shared" si="966"/>
        <v>2.0401451757880053E-5</v>
      </c>
      <c r="G1570" s="10">
        <f t="shared" si="974"/>
        <v>3.6508712668946856E-5</v>
      </c>
      <c r="H1570" s="10">
        <f t="shared" si="975"/>
        <v>2.8455082213413457E-5</v>
      </c>
      <c r="I1570" s="6">
        <f t="shared" si="976"/>
        <v>1.7459309992653545E-2</v>
      </c>
      <c r="J1570" s="6">
        <f t="shared" si="977"/>
        <v>1.7487765074866959E-2</v>
      </c>
    </row>
    <row r="1571" spans="1:10" x14ac:dyDescent="0.25">
      <c r="A1571" s="11">
        <f t="shared" si="969"/>
        <v>1.9244706493933443E-2</v>
      </c>
      <c r="B1571" s="6">
        <f t="shared" si="970"/>
        <v>4.8145632507034283E-2</v>
      </c>
      <c r="C1571" s="10">
        <f t="shared" si="971"/>
        <v>3.5993818781093103E-5</v>
      </c>
      <c r="D1571" s="6">
        <f t="shared" si="972"/>
        <v>1.9280700312714536E-2</v>
      </c>
      <c r="E1571" s="6">
        <f t="shared" si="973"/>
        <v>1.5640056282007327E-2</v>
      </c>
      <c r="F1571" s="10">
        <f t="shared" si="966"/>
        <v>2.6804947342649655E-5</v>
      </c>
      <c r="G1571" s="10">
        <f t="shared" si="974"/>
        <v>3.6508712668946856E-5</v>
      </c>
      <c r="H1571" s="10">
        <f t="shared" si="975"/>
        <v>3.1656830005798259E-5</v>
      </c>
      <c r="I1571" s="6">
        <f t="shared" si="976"/>
        <v>1.7459309992653545E-2</v>
      </c>
      <c r="J1571" s="6">
        <f t="shared" si="977"/>
        <v>1.7490966822659344E-2</v>
      </c>
    </row>
    <row r="1572" spans="1:10" x14ac:dyDescent="0.25">
      <c r="A1572" s="11">
        <f t="shared" si="969"/>
        <v>1.8349839748905847E-2</v>
      </c>
      <c r="B1572" s="6">
        <f t="shared" si="970"/>
        <v>5.0493550856099627E-2</v>
      </c>
      <c r="C1572" s="10">
        <f t="shared" si="971"/>
        <v>3.959004158474409E-5</v>
      </c>
      <c r="D1572" s="6">
        <f t="shared" si="972"/>
        <v>1.8389429790490592E-2</v>
      </c>
      <c r="E1572" s="6">
        <f t="shared" si="973"/>
        <v>1.5043829453350695E-2</v>
      </c>
      <c r="F1572" s="10">
        <f t="shared" si="966"/>
        <v>3.1050879861412816E-5</v>
      </c>
      <c r="G1572" s="10">
        <f t="shared" si="974"/>
        <v>3.6508712668946856E-5</v>
      </c>
      <c r="H1572" s="10">
        <f t="shared" si="975"/>
        <v>3.377979626517984E-5</v>
      </c>
      <c r="I1572" s="6">
        <f t="shared" si="976"/>
        <v>1.7459309992653545E-2</v>
      </c>
      <c r="J1572" s="6">
        <f t="shared" si="977"/>
        <v>1.7493089788918725E-2</v>
      </c>
    </row>
    <row r="1573" spans="1:10" x14ac:dyDescent="0.25">
      <c r="A1573" s="11">
        <f t="shared" si="969"/>
        <v>1.7901669748119915E-2</v>
      </c>
      <c r="B1573" s="6">
        <f t="shared" si="970"/>
        <v>5.17576616929806E-2</v>
      </c>
      <c r="C1573" s="10">
        <f t="shared" si="971"/>
        <v>4.1597135775233404E-5</v>
      </c>
      <c r="D1573" s="6">
        <f t="shared" si="972"/>
        <v>1.7943266883895147E-2</v>
      </c>
      <c r="E1573" s="6">
        <f t="shared" si="973"/>
        <v>1.4741270313211265E-2</v>
      </c>
      <c r="F1573" s="10">
        <f t="shared" si="966"/>
        <v>3.3520701189777056E-5</v>
      </c>
      <c r="G1573" s="10">
        <f t="shared" si="974"/>
        <v>3.6508712668946856E-5</v>
      </c>
      <c r="H1573" s="10">
        <f t="shared" si="975"/>
        <v>3.501470692936196E-5</v>
      </c>
      <c r="I1573" s="6">
        <f t="shared" si="976"/>
        <v>1.7459309992653545E-2</v>
      </c>
      <c r="J1573" s="6">
        <f t="shared" si="977"/>
        <v>1.7494324699582908E-2</v>
      </c>
    </row>
    <row r="1574" spans="1:10" x14ac:dyDescent="0.25">
      <c r="A1574" s="11">
        <f t="shared" si="969"/>
        <v>1.7677198655963795E-2</v>
      </c>
      <c r="B1574" s="6">
        <f t="shared" si="970"/>
        <v>5.2414898117924595E-2</v>
      </c>
      <c r="C1574" s="10">
        <f t="shared" si="971"/>
        <v>4.2660272433422597E-5</v>
      </c>
      <c r="D1574" s="6">
        <f t="shared" si="972"/>
        <v>1.7719858928397218E-2</v>
      </c>
      <c r="E1574" s="6">
        <f t="shared" si="973"/>
        <v>1.4588722630995404E-2</v>
      </c>
      <c r="F1574" s="10">
        <f t="shared" si="966"/>
        <v>3.4857425609800653E-5</v>
      </c>
      <c r="G1574" s="10">
        <f t="shared" si="974"/>
        <v>3.6508712668946856E-5</v>
      </c>
      <c r="H1574" s="10">
        <f t="shared" si="975"/>
        <v>3.5683069139373755E-5</v>
      </c>
      <c r="I1574" s="6">
        <f t="shared" si="976"/>
        <v>1.7459309992653545E-2</v>
      </c>
      <c r="J1574" s="6">
        <f t="shared" si="977"/>
        <v>1.7494993061792918E-2</v>
      </c>
    </row>
    <row r="1575" spans="1:10" x14ac:dyDescent="0.25">
      <c r="A1575" s="11">
        <f t="shared" si="969"/>
        <v>1.7564765722661645E-2</v>
      </c>
      <c r="B1575" s="6">
        <f t="shared" si="970"/>
        <v>5.2750408470705917E-2</v>
      </c>
      <c r="C1575" s="10">
        <f t="shared" si="971"/>
        <v>4.3208161394818676E-5</v>
      </c>
      <c r="D1575" s="6">
        <f t="shared" si="972"/>
        <v>1.7607973884056462E-2</v>
      </c>
      <c r="E1575" s="6">
        <f t="shared" si="973"/>
        <v>1.4512059938544737E-2</v>
      </c>
      <c r="F1575" s="10">
        <f t="shared" si="966"/>
        <v>3.5553932768480317E-5</v>
      </c>
      <c r="G1575" s="10">
        <f t="shared" si="974"/>
        <v>3.6508712668946856E-5</v>
      </c>
      <c r="H1575" s="10">
        <f t="shared" si="975"/>
        <v>3.603132271871359E-5</v>
      </c>
      <c r="I1575" s="6">
        <f t="shared" si="976"/>
        <v>1.7459309992653545E-2</v>
      </c>
      <c r="J1575" s="6">
        <f t="shared" si="977"/>
        <v>1.7495341315372261E-2</v>
      </c>
    </row>
    <row r="1576" spans="1:10" x14ac:dyDescent="0.25">
      <c r="A1576" s="11">
        <f t="shared" si="969"/>
        <v>1.7508449438319543E-2</v>
      </c>
      <c r="B1576" s="6">
        <f t="shared" si="970"/>
        <v>5.292008123430865E-2</v>
      </c>
      <c r="C1576" s="10">
        <f t="shared" si="971"/>
        <v>4.3486568289531457E-5</v>
      </c>
      <c r="D1576" s="6">
        <f t="shared" si="972"/>
        <v>1.7551936006609075E-2</v>
      </c>
      <c r="E1576" s="6">
        <f t="shared" si="973"/>
        <v>1.4473596379602082E-2</v>
      </c>
      <c r="F1576" s="10">
        <f t="shared" si="966"/>
        <v>3.5909835956737465E-5</v>
      </c>
      <c r="G1576" s="10">
        <f t="shared" si="974"/>
        <v>3.6508712668946856E-5</v>
      </c>
      <c r="H1576" s="10">
        <f t="shared" si="975"/>
        <v>3.6209274312842161E-5</v>
      </c>
      <c r="I1576" s="6">
        <f t="shared" si="976"/>
        <v>1.7459309992653545E-2</v>
      </c>
      <c r="J1576" s="6">
        <f t="shared" si="977"/>
        <v>1.7495519266966388E-2</v>
      </c>
    </row>
    <row r="1577" spans="1:10" x14ac:dyDescent="0.25">
      <c r="A1577" s="11">
        <f t="shared" si="969"/>
        <v>1.7480241068498201E-2</v>
      </c>
      <c r="B1577" s="6">
        <f t="shared" si="970"/>
        <v>5.3005479897667074E-2</v>
      </c>
      <c r="C1577" s="10">
        <f t="shared" si="971"/>
        <v>4.3627032595993607E-5</v>
      </c>
      <c r="D1577" s="6">
        <f t="shared" si="972"/>
        <v>1.7523868101094194E-2</v>
      </c>
      <c r="E1577" s="6">
        <f t="shared" si="973"/>
        <v>1.4454314168546154E-2</v>
      </c>
      <c r="F1577" s="10">
        <f t="shared" si="966"/>
        <v>3.6089903609983834E-5</v>
      </c>
      <c r="G1577" s="10">
        <f t="shared" si="974"/>
        <v>3.6508712668946856E-5</v>
      </c>
      <c r="H1577" s="10">
        <f t="shared" si="975"/>
        <v>3.6299308139465345E-5</v>
      </c>
      <c r="I1577" s="6">
        <f t="shared" si="976"/>
        <v>1.7459309992653545E-2</v>
      </c>
      <c r="J1577" s="6">
        <f t="shared" si="977"/>
        <v>1.7495609300793011E-2</v>
      </c>
    </row>
    <row r="1578" spans="1:10" x14ac:dyDescent="0.25">
      <c r="A1578" s="11">
        <f t="shared" si="969"/>
        <v>1.7466111668347609E-2</v>
      </c>
      <c r="B1578" s="6">
        <f t="shared" si="970"/>
        <v>5.3048359254553666E-2</v>
      </c>
      <c r="C1578" s="10">
        <f t="shared" si="971"/>
        <v>4.3697646267083684E-5</v>
      </c>
      <c r="D1578" s="6">
        <f t="shared" si="972"/>
        <v>1.7509809314614693E-2</v>
      </c>
      <c r="E1578" s="6">
        <f t="shared" si="973"/>
        <v>1.4444651776802386E-2</v>
      </c>
      <c r="F1578" s="10">
        <f t="shared" si="966"/>
        <v>3.6180554088568562E-5</v>
      </c>
      <c r="G1578" s="10">
        <f t="shared" si="974"/>
        <v>3.6508712668946856E-5</v>
      </c>
      <c r="H1578" s="10">
        <f t="shared" si="975"/>
        <v>3.6344633378757709E-5</v>
      </c>
      <c r="I1578" s="6">
        <f t="shared" si="976"/>
        <v>1.7459309992653545E-2</v>
      </c>
      <c r="J1578" s="6">
        <f t="shared" si="977"/>
        <v>1.7495654626032302E-2</v>
      </c>
    </row>
    <row r="1579" spans="1:10" x14ac:dyDescent="0.25">
      <c r="A1579" s="11">
        <f t="shared" si="969"/>
        <v>1.7459034324056412E-2</v>
      </c>
      <c r="B1579" s="6">
        <f t="shared" si="970"/>
        <v>5.3069863393646312E-2</v>
      </c>
      <c r="C1579" s="10">
        <f t="shared" si="971"/>
        <v>4.3733080754973302E-5</v>
      </c>
      <c r="D1579" s="6">
        <f t="shared" si="972"/>
        <v>1.7502767404811385E-2</v>
      </c>
      <c r="E1579" s="6">
        <f t="shared" si="973"/>
        <v>1.443981091755887E-2</v>
      </c>
      <c r="F1579" s="10">
        <f t="shared" si="966"/>
        <v>3.6226075341774142E-5</v>
      </c>
      <c r="G1579" s="10">
        <f t="shared" si="974"/>
        <v>3.6508712668946856E-5</v>
      </c>
      <c r="H1579" s="10">
        <f t="shared" si="975"/>
        <v>3.6367394005360496E-5</v>
      </c>
      <c r="I1579" s="6">
        <f t="shared" si="976"/>
        <v>1.7459309992653545E-2</v>
      </c>
      <c r="J1579" s="6">
        <f t="shared" si="977"/>
        <v>1.7495677386658907E-2</v>
      </c>
    </row>
    <row r="1580" spans="1:10" x14ac:dyDescent="0.25">
      <c r="A1580" s="11">
        <f t="shared" si="969"/>
        <v>1.7455489314980172E-2</v>
      </c>
      <c r="B1580" s="6">
        <f t="shared" si="970"/>
        <v>5.3080641272398969E-2</v>
      </c>
      <c r="C1580" s="10">
        <f t="shared" si="971"/>
        <v>4.3750845929955045E-5</v>
      </c>
      <c r="D1580" s="6">
        <f t="shared" si="972"/>
        <v>1.7499240160910128E-2</v>
      </c>
      <c r="E1580" s="6">
        <f t="shared" si="973"/>
        <v>1.4437385898386904E-2</v>
      </c>
      <c r="F1580" s="10">
        <f t="shared" si="966"/>
        <v>3.6248905624120979E-5</v>
      </c>
      <c r="G1580" s="10">
        <f t="shared" si="974"/>
        <v>3.6508712668946856E-5</v>
      </c>
      <c r="H1580" s="10">
        <f t="shared" si="975"/>
        <v>3.6378809146533918E-5</v>
      </c>
      <c r="I1580" s="6">
        <f t="shared" si="976"/>
        <v>1.7459309992653545E-2</v>
      </c>
      <c r="J1580" s="6">
        <f t="shared" si="977"/>
        <v>1.749568880180008E-2</v>
      </c>
    </row>
    <row r="1581" spans="1:10" x14ac:dyDescent="0.25">
      <c r="A1581" s="11">
        <f t="shared" si="969"/>
        <v>1.7453713635425146E-2</v>
      </c>
      <c r="B1581" s="6">
        <f t="shared" si="970"/>
        <v>5.3086041510505534E-2</v>
      </c>
      <c r="C1581" s="10">
        <f t="shared" si="971"/>
        <v>4.3759748497750257E-5</v>
      </c>
      <c r="D1581" s="6">
        <f t="shared" si="972"/>
        <v>1.7497473383922896E-2</v>
      </c>
      <c r="E1581" s="6">
        <f t="shared" si="973"/>
        <v>1.4436171152861841E-2</v>
      </c>
      <c r="F1581" s="10">
        <f t="shared" si="966"/>
        <v>3.6260348471813635E-5</v>
      </c>
      <c r="G1581" s="10">
        <f t="shared" si="974"/>
        <v>3.6508712668946856E-5</v>
      </c>
      <c r="H1581" s="10">
        <f t="shared" si="975"/>
        <v>3.6384530570380242E-5</v>
      </c>
      <c r="I1581" s="6">
        <f t="shared" si="976"/>
        <v>1.7459309992653545E-2</v>
      </c>
      <c r="J1581" s="6">
        <f t="shared" si="977"/>
        <v>1.7495694523223925E-2</v>
      </c>
    </row>
    <row r="1582" spans="1:10" x14ac:dyDescent="0.25">
      <c r="A1582" s="11">
        <f t="shared" ref="A1582:A1594" si="978">A1581+(J1581-D1581)/2</f>
        <v>1.745282420507566E-2</v>
      </c>
      <c r="B1582" s="6">
        <f t="shared" ref="B1582:B1594" si="979">$D$13/A1582/0.167</f>
        <v>5.3088746879900117E-2</v>
      </c>
      <c r="C1582" s="10">
        <f t="shared" ref="C1582:C1594" si="980">B1582^2/2/32.2</f>
        <v>4.3764208777610315E-5</v>
      </c>
      <c r="D1582" s="6">
        <f t="shared" ref="D1582:D1594" si="981">A1582+C1582</f>
        <v>1.7496588413853272E-2</v>
      </c>
      <c r="E1582" s="6">
        <f t="shared" ref="E1582:E1594" si="982">A1582*0.167/(0.167+2*A1582)</f>
        <v>1.4435562675923113E-2</v>
      </c>
      <c r="F1582" s="10">
        <f t="shared" si="966"/>
        <v>3.6266081968024681E-5</v>
      </c>
      <c r="G1582" s="10">
        <f t="shared" ref="G1582:G1594" si="983">G1581</f>
        <v>3.6508712668946856E-5</v>
      </c>
      <c r="H1582" s="10">
        <f t="shared" si="967"/>
        <v>3.6387397318485772E-5</v>
      </c>
      <c r="I1582" s="6">
        <f t="shared" ref="I1582:I1594" si="984">I1581</f>
        <v>1.7459309992653545E-2</v>
      </c>
      <c r="J1582" s="6">
        <f t="shared" si="968"/>
        <v>1.7495697389972031E-2</v>
      </c>
    </row>
    <row r="1583" spans="1:10" x14ac:dyDescent="0.25">
      <c r="A1583" s="11">
        <f t="shared" si="978"/>
        <v>1.745237869313504E-2</v>
      </c>
      <c r="B1583" s="6">
        <f t="shared" si="979"/>
        <v>5.3090102091763416E-2</v>
      </c>
      <c r="C1583" s="10">
        <f t="shared" si="980"/>
        <v>4.3766443169469906E-5</v>
      </c>
      <c r="D1583" s="6">
        <f t="shared" si="981"/>
        <v>1.749614513630451E-2</v>
      </c>
      <c r="E1583" s="6">
        <f t="shared" si="982"/>
        <v>1.4435257888340113E-2</v>
      </c>
      <c r="F1583" s="10">
        <f t="shared" si="966"/>
        <v>3.6268954309659791E-5</v>
      </c>
      <c r="G1583" s="10">
        <f t="shared" si="983"/>
        <v>3.6508712668946856E-5</v>
      </c>
      <c r="H1583" s="10">
        <f t="shared" si="967"/>
        <v>3.6388833489303324E-5</v>
      </c>
      <c r="I1583" s="6">
        <f t="shared" si="984"/>
        <v>1.7459309992653545E-2</v>
      </c>
      <c r="J1583" s="6">
        <f t="shared" si="968"/>
        <v>1.7495698826142849E-2</v>
      </c>
    </row>
    <row r="1584" spans="1:10" x14ac:dyDescent="0.25">
      <c r="A1584" s="11">
        <f t="shared" si="978"/>
        <v>1.7452155538054209E-2</v>
      </c>
      <c r="B1584" s="6">
        <f t="shared" si="979"/>
        <v>5.3090780937766001E-2</v>
      </c>
      <c r="C1584" s="10">
        <f t="shared" si="980"/>
        <v>4.3767562431395303E-5</v>
      </c>
      <c r="D1584" s="6">
        <f t="shared" si="981"/>
        <v>1.7495923100485606E-2</v>
      </c>
      <c r="E1584" s="6">
        <f t="shared" si="982"/>
        <v>1.4435105220494375E-2</v>
      </c>
      <c r="F1584" s="10">
        <f t="shared" si="966"/>
        <v>3.6270393168426876E-5</v>
      </c>
      <c r="G1584" s="10">
        <f t="shared" si="983"/>
        <v>3.6508712668946856E-5</v>
      </c>
      <c r="H1584" s="10">
        <f t="shared" si="967"/>
        <v>3.6389552918686863E-5</v>
      </c>
      <c r="I1584" s="6">
        <f t="shared" si="984"/>
        <v>1.7459309992653545E-2</v>
      </c>
      <c r="J1584" s="6">
        <f t="shared" si="968"/>
        <v>1.7495699545572233E-2</v>
      </c>
    </row>
    <row r="1585" spans="1:10" x14ac:dyDescent="0.25">
      <c r="A1585" s="11">
        <f t="shared" si="978"/>
        <v>1.7452043760597523E-2</v>
      </c>
      <c r="B1585" s="6">
        <f t="shared" si="979"/>
        <v>5.3091120975445723E-2</v>
      </c>
      <c r="C1585" s="10">
        <f t="shared" si="980"/>
        <v>4.3768123081202062E-5</v>
      </c>
      <c r="D1585" s="6">
        <f t="shared" si="981"/>
        <v>1.7495811883678724E-2</v>
      </c>
      <c r="E1585" s="6">
        <f t="shared" si="982"/>
        <v>1.4435028749548398E-2</v>
      </c>
      <c r="F1585" s="10">
        <f t="shared" si="966"/>
        <v>3.627111391562792E-5</v>
      </c>
      <c r="G1585" s="10">
        <f t="shared" si="983"/>
        <v>3.6508712668946856E-5</v>
      </c>
      <c r="H1585" s="10">
        <f t="shared" si="967"/>
        <v>3.6389913292287385E-5</v>
      </c>
      <c r="I1585" s="6">
        <f t="shared" si="984"/>
        <v>1.7459309992653545E-2</v>
      </c>
      <c r="J1585" s="6">
        <f t="shared" si="968"/>
        <v>1.7495699905945832E-2</v>
      </c>
    </row>
    <row r="1586" spans="1:10" x14ac:dyDescent="0.25">
      <c r="A1586" s="11">
        <f t="shared" si="978"/>
        <v>1.7451987771731077E-2</v>
      </c>
      <c r="B1586" s="6">
        <f t="shared" si="979"/>
        <v>5.3091291300552554E-2</v>
      </c>
      <c r="C1586" s="10">
        <f t="shared" si="980"/>
        <v>4.3768403912424332E-5</v>
      </c>
      <c r="D1586" s="6">
        <f t="shared" si="981"/>
        <v>1.7495756175643501E-2</v>
      </c>
      <c r="E1586" s="6">
        <f t="shared" si="982"/>
        <v>1.4434990445503703E-2</v>
      </c>
      <c r="F1586" s="10">
        <f t="shared" si="966"/>
        <v>3.627147494215004E-5</v>
      </c>
      <c r="G1586" s="10">
        <f t="shared" si="983"/>
        <v>3.6508712668946856E-5</v>
      </c>
      <c r="H1586" s="10">
        <f t="shared" si="967"/>
        <v>3.6390093805548448E-5</v>
      </c>
      <c r="I1586" s="6">
        <f t="shared" si="984"/>
        <v>1.7459309992653545E-2</v>
      </c>
      <c r="J1586" s="6">
        <f t="shared" si="968"/>
        <v>1.7495700086459093E-2</v>
      </c>
    </row>
    <row r="1587" spans="1:10" x14ac:dyDescent="0.25">
      <c r="A1587" s="11">
        <f t="shared" si="978"/>
        <v>1.7451959727138873E-2</v>
      </c>
      <c r="B1587" s="6">
        <f t="shared" si="979"/>
        <v>5.3091376616106647E-2</v>
      </c>
      <c r="C1587" s="10">
        <f t="shared" si="980"/>
        <v>4.3768544580640923E-5</v>
      </c>
      <c r="D1587" s="6">
        <f t="shared" si="981"/>
        <v>1.7495728271719514E-2</v>
      </c>
      <c r="E1587" s="6">
        <f t="shared" si="982"/>
        <v>1.4434971259149779E-2</v>
      </c>
      <c r="F1587" s="10">
        <f t="shared" si="966"/>
        <v>3.6271655780658318E-5</v>
      </c>
      <c r="G1587" s="10">
        <f t="shared" si="983"/>
        <v>3.6508712668946856E-5</v>
      </c>
      <c r="H1587" s="10">
        <f t="shared" si="967"/>
        <v>3.6390184224802591E-5</v>
      </c>
      <c r="I1587" s="6">
        <f t="shared" si="984"/>
        <v>1.7459309992653545E-2</v>
      </c>
      <c r="J1587" s="6">
        <f t="shared" si="968"/>
        <v>1.7495700176878348E-2</v>
      </c>
    </row>
    <row r="1588" spans="1:10" x14ac:dyDescent="0.25">
      <c r="A1588" s="11">
        <f t="shared" si="978"/>
        <v>1.7451945679718292E-2</v>
      </c>
      <c r="B1588" s="6">
        <f t="shared" si="979"/>
        <v>5.3091419350418938E-2</v>
      </c>
      <c r="C1588" s="10">
        <f t="shared" si="980"/>
        <v>4.3768615041025438E-5</v>
      </c>
      <c r="D1588" s="6">
        <f t="shared" si="981"/>
        <v>1.7495714294759317E-2</v>
      </c>
      <c r="E1588" s="6">
        <f t="shared" si="982"/>
        <v>1.443496164878022E-2</v>
      </c>
      <c r="F1588" s="10">
        <f t="shared" si="966"/>
        <v>3.6271746362376226E-5</v>
      </c>
      <c r="G1588" s="10">
        <f t="shared" si="983"/>
        <v>3.6508712668946856E-5</v>
      </c>
      <c r="H1588" s="10">
        <f t="shared" si="967"/>
        <v>3.6390229515661544E-5</v>
      </c>
      <c r="I1588" s="6">
        <f t="shared" si="984"/>
        <v>1.7459309992653545E-2</v>
      </c>
      <c r="J1588" s="6">
        <f t="shared" si="968"/>
        <v>1.7495700222169206E-2</v>
      </c>
    </row>
    <row r="1589" spans="1:10" x14ac:dyDescent="0.25">
      <c r="A1589" s="11">
        <f t="shared" si="978"/>
        <v>1.7451938643423238E-2</v>
      </c>
      <c r="B1589" s="6">
        <f t="shared" si="979"/>
        <v>5.3091440755885622E-2</v>
      </c>
      <c r="C1589" s="10">
        <f t="shared" si="980"/>
        <v>4.3768650334405473E-5</v>
      </c>
      <c r="D1589" s="6">
        <f t="shared" si="981"/>
        <v>1.7495707293757642E-2</v>
      </c>
      <c r="E1589" s="6">
        <f t="shared" si="982"/>
        <v>1.4434956834984721E-2</v>
      </c>
      <c r="F1589" s="10">
        <f t="shared" si="966"/>
        <v>3.6271791734499405E-5</v>
      </c>
      <c r="G1589" s="10">
        <f t="shared" si="983"/>
        <v>3.6508712668946856E-5</v>
      </c>
      <c r="H1589" s="10">
        <f t="shared" si="967"/>
        <v>3.6390252201723131E-5</v>
      </c>
      <c r="I1589" s="6">
        <f t="shared" si="984"/>
        <v>1.7459309992653545E-2</v>
      </c>
      <c r="J1589" s="6">
        <f t="shared" si="968"/>
        <v>1.7495700244855267E-2</v>
      </c>
    </row>
    <row r="1590" spans="1:10" x14ac:dyDescent="0.25">
      <c r="A1590" s="11">
        <f t="shared" si="978"/>
        <v>1.7451935118972049E-2</v>
      </c>
      <c r="B1590" s="6">
        <f t="shared" si="979"/>
        <v>5.309145147780215E-2</v>
      </c>
      <c r="C1590" s="10">
        <f t="shared" si="980"/>
        <v>4.3768668012730125E-5</v>
      </c>
      <c r="D1590" s="6">
        <f t="shared" si="981"/>
        <v>1.7495703786984781E-2</v>
      </c>
      <c r="E1590" s="6">
        <f t="shared" si="982"/>
        <v>1.4434954423774148E-2</v>
      </c>
      <c r="F1590" s="10">
        <f t="shared" si="966"/>
        <v>3.6271814461237513E-5</v>
      </c>
      <c r="G1590" s="10">
        <f t="shared" si="983"/>
        <v>3.6508712668946856E-5</v>
      </c>
      <c r="H1590" s="10">
        <f t="shared" si="967"/>
        <v>3.6390263565092185E-5</v>
      </c>
      <c r="I1590" s="6">
        <f t="shared" si="984"/>
        <v>1.7459309992653545E-2</v>
      </c>
      <c r="J1590" s="6">
        <f t="shared" si="968"/>
        <v>1.7495700256218636E-2</v>
      </c>
    </row>
    <row r="1591" spans="1:10" x14ac:dyDescent="0.25">
      <c r="A1591" s="11">
        <f t="shared" si="978"/>
        <v>1.7451933353588977E-2</v>
      </c>
      <c r="B1591" s="6">
        <f t="shared" si="979"/>
        <v>5.3091456848367566E-2</v>
      </c>
      <c r="C1591" s="10">
        <f t="shared" si="980"/>
        <v>4.3768676867734081E-5</v>
      </c>
      <c r="D1591" s="6">
        <f t="shared" si="981"/>
        <v>1.7495702030456712E-2</v>
      </c>
      <c r="E1591" s="6">
        <f t="shared" si="982"/>
        <v>1.4434953216008645E-2</v>
      </c>
      <c r="F1591" s="10">
        <f t="shared" si="966"/>
        <v>3.6271825844974104E-5</v>
      </c>
      <c r="G1591" s="10">
        <f t="shared" si="983"/>
        <v>3.6508712668946856E-5</v>
      </c>
      <c r="H1591" s="10">
        <f t="shared" si="967"/>
        <v>3.639026925696048E-5</v>
      </c>
      <c r="I1591" s="6">
        <f t="shared" si="984"/>
        <v>1.7459309992653545E-2</v>
      </c>
      <c r="J1591" s="6">
        <f t="shared" si="968"/>
        <v>1.7495700261910507E-2</v>
      </c>
    </row>
    <row r="1592" spans="1:10" x14ac:dyDescent="0.25">
      <c r="A1592" s="11">
        <f t="shared" si="978"/>
        <v>1.7451932469315874E-2</v>
      </c>
      <c r="B1592" s="6">
        <f t="shared" si="979"/>
        <v>5.3091459538462053E-2</v>
      </c>
      <c r="C1592" s="10">
        <f t="shared" si="980"/>
        <v>4.3768681303170081E-5</v>
      </c>
      <c r="D1592" s="6">
        <f t="shared" si="981"/>
        <v>1.7495701150619044E-2</v>
      </c>
      <c r="E1592" s="6">
        <f t="shared" si="982"/>
        <v>1.4434952611043867E-2</v>
      </c>
      <c r="F1592" s="10">
        <f t="shared" si="966"/>
        <v>3.6271831547042662E-5</v>
      </c>
      <c r="G1592" s="10">
        <f t="shared" si="983"/>
        <v>3.6508712668946856E-5</v>
      </c>
      <c r="H1592" s="10">
        <f t="shared" si="967"/>
        <v>3.6390272107994756E-5</v>
      </c>
      <c r="I1592" s="6">
        <f t="shared" si="984"/>
        <v>1.7459309992653545E-2</v>
      </c>
      <c r="J1592" s="6">
        <f t="shared" si="968"/>
        <v>1.7495700264761539E-2</v>
      </c>
    </row>
    <row r="1593" spans="1:10" x14ac:dyDescent="0.25">
      <c r="A1593" s="11">
        <f t="shared" si="978"/>
        <v>1.7451932026387122E-2</v>
      </c>
      <c r="B1593" s="6">
        <f t="shared" si="979"/>
        <v>5.3091460885919387E-2</v>
      </c>
      <c r="C1593" s="10">
        <f t="shared" si="980"/>
        <v>4.3768683524861926E-5</v>
      </c>
      <c r="D1593" s="6">
        <f t="shared" si="981"/>
        <v>1.7495700709911983E-2</v>
      </c>
      <c r="E1593" s="6">
        <f t="shared" si="982"/>
        <v>1.4434952308019503E-2</v>
      </c>
      <c r="F1593" s="10">
        <f t="shared" si="966"/>
        <v>3.6271834403185732E-5</v>
      </c>
      <c r="G1593" s="10">
        <f t="shared" si="983"/>
        <v>3.6508712668946856E-5</v>
      </c>
      <c r="H1593" s="10">
        <f t="shared" si="967"/>
        <v>3.6390273536066297E-5</v>
      </c>
      <c r="I1593" s="6">
        <f t="shared" si="984"/>
        <v>1.7459309992653545E-2</v>
      </c>
      <c r="J1593" s="6">
        <f t="shared" si="968"/>
        <v>1.7495700266189611E-2</v>
      </c>
    </row>
    <row r="1594" spans="1:10" x14ac:dyDescent="0.25">
      <c r="A1594" s="25">
        <f t="shared" si="978"/>
        <v>1.7451931804525936E-2</v>
      </c>
      <c r="B1594" s="6">
        <f t="shared" si="979"/>
        <v>5.3091461560855244E-2</v>
      </c>
      <c r="C1594" s="10">
        <f t="shared" si="980"/>
        <v>4.3768684637698285E-5</v>
      </c>
      <c r="D1594" s="6">
        <f t="shared" si="981"/>
        <v>1.7495700489163633E-2</v>
      </c>
      <c r="E1594" s="6">
        <f t="shared" si="982"/>
        <v>1.4434952156235845E-2</v>
      </c>
      <c r="F1594" s="10">
        <f t="shared" si="966"/>
        <v>3.6271835833816133E-5</v>
      </c>
      <c r="G1594" s="10">
        <f t="shared" si="983"/>
        <v>3.6508712668946856E-5</v>
      </c>
      <c r="H1594" s="10">
        <f t="shared" si="967"/>
        <v>3.6390274251381495E-5</v>
      </c>
      <c r="I1594" s="6">
        <f t="shared" si="984"/>
        <v>1.7459309992653545E-2</v>
      </c>
      <c r="J1594" s="6">
        <f t="shared" si="968"/>
        <v>1.7495700266904928E-2</v>
      </c>
    </row>
    <row r="1596" spans="1:10" x14ac:dyDescent="0.25">
      <c r="A1596" s="8" t="s">
        <v>82</v>
      </c>
      <c r="B1596">
        <f>B1563+1</f>
        <v>49</v>
      </c>
      <c r="C1596" t="s">
        <v>83</v>
      </c>
      <c r="D1596">
        <f>D$12/100</f>
        <v>1</v>
      </c>
      <c r="E1596" t="s">
        <v>15</v>
      </c>
    </row>
    <row r="1597" spans="1:10" x14ac:dyDescent="0.25">
      <c r="A1597" s="4" t="s">
        <v>89</v>
      </c>
      <c r="B1597" s="4" t="s">
        <v>86</v>
      </c>
      <c r="C1597" s="4" t="s">
        <v>88</v>
      </c>
      <c r="D1597" s="4" t="s">
        <v>91</v>
      </c>
      <c r="E1597" s="4" t="s">
        <v>93</v>
      </c>
      <c r="F1597" s="4" t="s">
        <v>95</v>
      </c>
      <c r="G1597" s="4" t="s">
        <v>95</v>
      </c>
      <c r="H1597" s="4" t="s">
        <v>97</v>
      </c>
      <c r="I1597" s="4" t="s">
        <v>99</v>
      </c>
      <c r="J1597" s="4" t="s">
        <v>99</v>
      </c>
    </row>
    <row r="1598" spans="1:10" x14ac:dyDescent="0.25">
      <c r="A1598" s="4" t="s">
        <v>84</v>
      </c>
      <c r="B1598" s="4" t="s">
        <v>85</v>
      </c>
      <c r="C1598" s="4" t="s">
        <v>87</v>
      </c>
      <c r="D1598" s="4" t="s">
        <v>90</v>
      </c>
      <c r="E1598" s="4" t="s">
        <v>92</v>
      </c>
      <c r="F1598" s="4" t="s">
        <v>94</v>
      </c>
      <c r="G1598" s="4" t="s">
        <v>28</v>
      </c>
      <c r="H1598" s="4" t="s">
        <v>96</v>
      </c>
      <c r="I1598" s="4" t="s">
        <v>32</v>
      </c>
      <c r="J1598" s="4" t="s">
        <v>98</v>
      </c>
    </row>
    <row r="1599" spans="1:10" x14ac:dyDescent="0.25">
      <c r="A1599" s="4" t="s">
        <v>0</v>
      </c>
      <c r="B1599" s="4" t="s">
        <v>22</v>
      </c>
      <c r="C1599" s="4" t="s">
        <v>0</v>
      </c>
      <c r="D1599" s="4" t="s">
        <v>0</v>
      </c>
      <c r="E1599" s="4" t="s">
        <v>0</v>
      </c>
      <c r="F1599" s="4" t="s">
        <v>20</v>
      </c>
      <c r="G1599" s="4" t="s">
        <v>20</v>
      </c>
      <c r="H1599" s="4" t="s">
        <v>0</v>
      </c>
      <c r="I1599" s="4" t="s">
        <v>0</v>
      </c>
      <c r="J1599" s="4" t="s">
        <v>0</v>
      </c>
    </row>
    <row r="1600" spans="1:10" x14ac:dyDescent="0.25">
      <c r="A1600" s="11">
        <f>A$27</f>
        <v>4.5999999999999999E-2</v>
      </c>
      <c r="B1600" s="6">
        <f>$D$13/A1600/0.167</f>
        <v>2.0142360142666429E-2</v>
      </c>
      <c r="C1600" s="10">
        <f>B1600^2/2/32.2</f>
        <v>6.2999172688956077E-6</v>
      </c>
      <c r="D1600" s="6">
        <f>A1600+C1600</f>
        <v>4.6006299917268893E-2</v>
      </c>
      <c r="E1600" s="6">
        <f>A1600*0.167/(0.167+2*A1600)</f>
        <v>2.966023166023166E-2</v>
      </c>
      <c r="F1600" s="10">
        <f t="shared" ref="F1600:F1627" si="985">$D$15^2*B1600^2/($D$14^2*E1600^1.333)</f>
        <v>1.9990924920768716E-6</v>
      </c>
      <c r="G1600" s="10">
        <f>F1594</f>
        <v>3.6271835833816133E-5</v>
      </c>
      <c r="H1600" s="10">
        <f>((G1600+F1600)/2)*D$23</f>
        <v>1.9135464162946501E-5</v>
      </c>
      <c r="I1600" s="6">
        <f>D1594</f>
        <v>1.7495700489163633E-2</v>
      </c>
      <c r="J1600" s="6">
        <f>H1600+I1600</f>
        <v>1.751483595332658E-2</v>
      </c>
    </row>
    <row r="1601" spans="1:10" x14ac:dyDescent="0.25">
      <c r="A1601" s="11">
        <f>A1600+(J1600-D1600)/2</f>
        <v>3.1754268018028844E-2</v>
      </c>
      <c r="B1601" s="6">
        <f>$D$13/A1601/0.167</f>
        <v>2.9178709647364486E-2</v>
      </c>
      <c r="C1601" s="10">
        <f>B1601^2/2/32.2</f>
        <v>1.3220451811882007E-5</v>
      </c>
      <c r="D1601" s="6">
        <f>A1601+C1601</f>
        <v>3.1767488469840725E-2</v>
      </c>
      <c r="E1601" s="6">
        <f>A1601*0.167/(0.167+2*A1601)</f>
        <v>2.3005494070646008E-2</v>
      </c>
      <c r="F1601" s="10">
        <f t="shared" si="985"/>
        <v>5.8861526897755801E-6</v>
      </c>
      <c r="G1601" s="10">
        <f>G1600</f>
        <v>3.6271835833816133E-5</v>
      </c>
      <c r="H1601" s="10">
        <f t="shared" ref="H1601:H1627" si="986">((G1601+F1601)/2)*D$23</f>
        <v>2.1078994261795857E-5</v>
      </c>
      <c r="I1601" s="6">
        <f>I1600</f>
        <v>1.7495700489163633E-2</v>
      </c>
      <c r="J1601" s="6">
        <f t="shared" ref="J1601:J1627" si="987">H1601+I1601</f>
        <v>1.7516779483425428E-2</v>
      </c>
    </row>
    <row r="1602" spans="1:10" x14ac:dyDescent="0.25">
      <c r="A1602" s="11">
        <f t="shared" ref="A1602:A1614" si="988">A1601+(J1601-D1601)/2</f>
        <v>2.4628913524821196E-2</v>
      </c>
      <c r="B1602" s="6">
        <f t="shared" ref="B1602:B1614" si="989">$D$13/A1602/0.167</f>
        <v>3.7620358917939009E-2</v>
      </c>
      <c r="C1602" s="10">
        <f t="shared" ref="C1602:C1614" si="990">B1602^2/2/32.2</f>
        <v>2.1976574613580016E-5</v>
      </c>
      <c r="D1602" s="6">
        <f t="shared" ref="D1602:D1614" si="991">A1602+C1602</f>
        <v>2.4650890099434775E-2</v>
      </c>
      <c r="E1602" s="6">
        <f t="shared" ref="E1602:E1614" si="992">A1602*0.167/(0.167+2*A1602)</f>
        <v>1.9019096856554403E-2</v>
      </c>
      <c r="F1602" s="10">
        <f t="shared" si="985"/>
        <v>1.2609753018364593E-5</v>
      </c>
      <c r="G1602" s="10">
        <f t="shared" ref="G1602:G1614" si="993">G1601</f>
        <v>3.6271835833816133E-5</v>
      </c>
      <c r="H1602" s="10">
        <f t="shared" ref="H1602:H1614" si="994">((G1602+F1602)/2)*D$23</f>
        <v>2.4440794426090365E-5</v>
      </c>
      <c r="I1602" s="6">
        <f t="shared" ref="I1602:I1614" si="995">I1601</f>
        <v>1.7495700489163633E-2</v>
      </c>
      <c r="J1602" s="6">
        <f t="shared" ref="J1602:J1614" si="996">H1602+I1602</f>
        <v>1.7520141283589724E-2</v>
      </c>
    </row>
    <row r="1603" spans="1:10" x14ac:dyDescent="0.25">
      <c r="A1603" s="11">
        <f t="shared" si="988"/>
        <v>2.106353911689867E-2</v>
      </c>
      <c r="B1603" s="6">
        <f t="shared" si="989"/>
        <v>4.3988266236765147E-2</v>
      </c>
      <c r="C1603" s="10">
        <f t="shared" si="990"/>
        <v>3.0046080225411993E-5</v>
      </c>
      <c r="D1603" s="6">
        <f t="shared" si="991"/>
        <v>2.1093585197124082E-2</v>
      </c>
      <c r="E1603" s="6">
        <f t="shared" si="992"/>
        <v>1.6820447462999041E-2</v>
      </c>
      <c r="F1603" s="10">
        <f t="shared" si="985"/>
        <v>2.0307341731245946E-5</v>
      </c>
      <c r="G1603" s="10">
        <f t="shared" si="993"/>
        <v>3.6271835833816133E-5</v>
      </c>
      <c r="H1603" s="10">
        <f t="shared" si="994"/>
        <v>2.8289588782531037E-5</v>
      </c>
      <c r="I1603" s="6">
        <f t="shared" si="995"/>
        <v>1.7495700489163633E-2</v>
      </c>
      <c r="J1603" s="6">
        <f t="shared" si="996"/>
        <v>1.7523990077946163E-2</v>
      </c>
    </row>
    <row r="1604" spans="1:10" x14ac:dyDescent="0.25">
      <c r="A1604" s="11">
        <f t="shared" si="988"/>
        <v>1.9278741557309711E-2</v>
      </c>
      <c r="B1604" s="6">
        <f t="shared" si="989"/>
        <v>4.8060635275819982E-2</v>
      </c>
      <c r="C1604" s="10">
        <f t="shared" si="990"/>
        <v>3.5866842594959501E-5</v>
      </c>
      <c r="D1604" s="6">
        <f t="shared" si="991"/>
        <v>1.9314608399904669E-2</v>
      </c>
      <c r="E1604" s="6">
        <f t="shared" si="992"/>
        <v>1.5662528025192309E-2</v>
      </c>
      <c r="F1604" s="10">
        <f t="shared" si="985"/>
        <v>2.6659315108146363E-5</v>
      </c>
      <c r="G1604" s="10">
        <f t="shared" si="993"/>
        <v>3.6271835833816133E-5</v>
      </c>
      <c r="H1604" s="10">
        <f t="shared" si="994"/>
        <v>3.146557547098125E-5</v>
      </c>
      <c r="I1604" s="6">
        <f t="shared" si="995"/>
        <v>1.7495700489163633E-2</v>
      </c>
      <c r="J1604" s="6">
        <f t="shared" si="996"/>
        <v>1.7527166064634614E-2</v>
      </c>
    </row>
    <row r="1605" spans="1:10" x14ac:dyDescent="0.25">
      <c r="A1605" s="11">
        <f t="shared" si="988"/>
        <v>1.8385020389674683E-2</v>
      </c>
      <c r="B1605" s="6">
        <f t="shared" si="989"/>
        <v>5.0396928963049724E-2</v>
      </c>
      <c r="C1605" s="10">
        <f t="shared" si="990"/>
        <v>3.9438671566873913E-5</v>
      </c>
      <c r="D1605" s="6">
        <f t="shared" si="991"/>
        <v>1.8424459061241558E-2</v>
      </c>
      <c r="E1605" s="6">
        <f t="shared" si="992"/>
        <v>1.5067467196516479E-2</v>
      </c>
      <c r="F1605" s="10">
        <f t="shared" si="985"/>
        <v>3.0867490309612628E-5</v>
      </c>
      <c r="G1605" s="10">
        <f t="shared" si="993"/>
        <v>3.6271835833816133E-5</v>
      </c>
      <c r="H1605" s="10">
        <f t="shared" si="994"/>
        <v>3.356966307171438E-5</v>
      </c>
      <c r="I1605" s="6">
        <f t="shared" si="995"/>
        <v>1.7495700489163633E-2</v>
      </c>
      <c r="J1605" s="6">
        <f t="shared" si="996"/>
        <v>1.7529270152235345E-2</v>
      </c>
    </row>
    <row r="1606" spans="1:10" x14ac:dyDescent="0.25">
      <c r="A1606" s="11">
        <f t="shared" si="988"/>
        <v>1.7937425935171579E-2</v>
      </c>
      <c r="B1606" s="6">
        <f t="shared" si="989"/>
        <v>5.1654488771763277E-2</v>
      </c>
      <c r="C1606" s="10">
        <f t="shared" si="990"/>
        <v>4.1431462892425749E-5</v>
      </c>
      <c r="D1606" s="6">
        <f t="shared" si="991"/>
        <v>1.7978857398064006E-2</v>
      </c>
      <c r="E1606" s="6">
        <f t="shared" si="992"/>
        <v>1.4765507422714487E-2</v>
      </c>
      <c r="F1606" s="10">
        <f t="shared" si="985"/>
        <v>3.3314161313850549E-5</v>
      </c>
      <c r="G1606" s="10">
        <f t="shared" si="993"/>
        <v>3.6271835833816133E-5</v>
      </c>
      <c r="H1606" s="10">
        <f t="shared" si="994"/>
        <v>3.4792998573833338E-5</v>
      </c>
      <c r="I1606" s="6">
        <f t="shared" si="995"/>
        <v>1.7495700489163633E-2</v>
      </c>
      <c r="J1606" s="6">
        <f t="shared" si="996"/>
        <v>1.7530493487737466E-2</v>
      </c>
    </row>
    <row r="1607" spans="1:10" x14ac:dyDescent="0.25">
      <c r="A1607" s="11">
        <f t="shared" si="988"/>
        <v>1.7713243980008307E-2</v>
      </c>
      <c r="B1607" s="6">
        <f t="shared" si="989"/>
        <v>5.2308237136483075E-2</v>
      </c>
      <c r="C1607" s="10">
        <f t="shared" si="990"/>
        <v>4.2486827210039555E-5</v>
      </c>
      <c r="D1607" s="6">
        <f t="shared" si="991"/>
        <v>1.7755730807218345E-2</v>
      </c>
      <c r="E1607" s="6">
        <f t="shared" si="992"/>
        <v>1.4613264175415993E-2</v>
      </c>
      <c r="F1607" s="10">
        <f t="shared" si="985"/>
        <v>3.4638010344979365E-5</v>
      </c>
      <c r="G1607" s="10">
        <f t="shared" si="993"/>
        <v>3.6271835833816133E-5</v>
      </c>
      <c r="H1607" s="10">
        <f t="shared" si="994"/>
        <v>3.5454923089397749E-5</v>
      </c>
      <c r="I1607" s="6">
        <f t="shared" si="995"/>
        <v>1.7495700489163633E-2</v>
      </c>
      <c r="J1607" s="6">
        <f t="shared" si="996"/>
        <v>1.753115541225303E-2</v>
      </c>
    </row>
    <row r="1608" spans="1:10" x14ac:dyDescent="0.25">
      <c r="A1608" s="11">
        <f t="shared" si="988"/>
        <v>1.760095628252565E-2</v>
      </c>
      <c r="B1608" s="6">
        <f t="shared" si="989"/>
        <v>5.2641944658571735E-2</v>
      </c>
      <c r="C1608" s="10">
        <f t="shared" si="990"/>
        <v>4.3030657413604491E-5</v>
      </c>
      <c r="D1608" s="6">
        <f t="shared" si="991"/>
        <v>1.7643986939939255E-2</v>
      </c>
      <c r="E1608" s="6">
        <f t="shared" si="992"/>
        <v>1.4536755176517672E-2</v>
      </c>
      <c r="F1608" s="10">
        <f t="shared" si="985"/>
        <v>3.5327714119714259E-5</v>
      </c>
      <c r="G1608" s="10">
        <f t="shared" si="993"/>
        <v>3.6271835833816133E-5</v>
      </c>
      <c r="H1608" s="10">
        <f t="shared" si="994"/>
        <v>3.5799774976765196E-5</v>
      </c>
      <c r="I1608" s="6">
        <f t="shared" si="995"/>
        <v>1.7495700489163633E-2</v>
      </c>
      <c r="J1608" s="6">
        <f t="shared" si="996"/>
        <v>1.7531500264140399E-2</v>
      </c>
    </row>
    <row r="1609" spans="1:10" x14ac:dyDescent="0.25">
      <c r="A1609" s="11">
        <f t="shared" si="988"/>
        <v>1.7544712944626221E-2</v>
      </c>
      <c r="B1609" s="6">
        <f t="shared" si="989"/>
        <v>5.2810699695514184E-2</v>
      </c>
      <c r="C1609" s="10">
        <f t="shared" si="990"/>
        <v>4.3306987613816481E-5</v>
      </c>
      <c r="D1609" s="6">
        <f t="shared" si="991"/>
        <v>1.7588019932240039E-2</v>
      </c>
      <c r="E1609" s="6">
        <f t="shared" si="992"/>
        <v>1.4498368971359431E-2</v>
      </c>
      <c r="F1609" s="10">
        <f t="shared" si="985"/>
        <v>3.5680115653149137E-5</v>
      </c>
      <c r="G1609" s="10">
        <f t="shared" si="993"/>
        <v>3.6271835833816133E-5</v>
      </c>
      <c r="H1609" s="10">
        <f t="shared" si="994"/>
        <v>3.5975975743482635E-5</v>
      </c>
      <c r="I1609" s="6">
        <f t="shared" si="995"/>
        <v>1.7495700489163633E-2</v>
      </c>
      <c r="J1609" s="6">
        <f t="shared" si="996"/>
        <v>1.7531676464907116E-2</v>
      </c>
    </row>
    <row r="1610" spans="1:10" x14ac:dyDescent="0.25">
      <c r="A1610" s="11">
        <f t="shared" si="988"/>
        <v>1.751654121095976E-2</v>
      </c>
      <c r="B1610" s="6">
        <f t="shared" si="989"/>
        <v>5.2895634783363066E-2</v>
      </c>
      <c r="C1610" s="10">
        <f t="shared" si="990"/>
        <v>4.3446400297126213E-5</v>
      </c>
      <c r="D1610" s="6">
        <f t="shared" si="991"/>
        <v>1.7559987611256888E-2</v>
      </c>
      <c r="E1610" s="6">
        <f t="shared" si="992"/>
        <v>1.447912563211432E-2</v>
      </c>
      <c r="F1610" s="10">
        <f t="shared" si="985"/>
        <v>3.5858404901171857E-5</v>
      </c>
      <c r="G1610" s="10">
        <f t="shared" si="993"/>
        <v>3.6271835833816133E-5</v>
      </c>
      <c r="H1610" s="10">
        <f t="shared" si="994"/>
        <v>3.6065120367493995E-5</v>
      </c>
      <c r="I1610" s="6">
        <f t="shared" si="995"/>
        <v>1.7495700489163633E-2</v>
      </c>
      <c r="J1610" s="6">
        <f t="shared" si="996"/>
        <v>1.7531765609531128E-2</v>
      </c>
    </row>
    <row r="1611" spans="1:10" x14ac:dyDescent="0.25">
      <c r="A1611" s="11">
        <f t="shared" si="988"/>
        <v>1.750243021009688E-2</v>
      </c>
      <c r="B1611" s="6">
        <f t="shared" si="989"/>
        <v>5.2938280881025555E-2</v>
      </c>
      <c r="C1611" s="10">
        <f t="shared" si="990"/>
        <v>4.3516484202458939E-5</v>
      </c>
      <c r="D1611" s="6">
        <f t="shared" si="991"/>
        <v>1.754594669429934E-2</v>
      </c>
      <c r="E1611" s="6">
        <f t="shared" si="992"/>
        <v>1.4469482759009821E-2</v>
      </c>
      <c r="F1611" s="10">
        <f t="shared" si="985"/>
        <v>3.5948158222368945E-5</v>
      </c>
      <c r="G1611" s="10">
        <f t="shared" si="993"/>
        <v>3.6271835833816133E-5</v>
      </c>
      <c r="H1611" s="10">
        <f t="shared" si="994"/>
        <v>3.6109997028092535E-5</v>
      </c>
      <c r="I1611" s="6">
        <f t="shared" si="995"/>
        <v>1.7495700489163633E-2</v>
      </c>
      <c r="J1611" s="6">
        <f t="shared" si="996"/>
        <v>1.7531810486191724E-2</v>
      </c>
    </row>
    <row r="1612" spans="1:10" x14ac:dyDescent="0.25">
      <c r="A1612" s="11">
        <f t="shared" si="988"/>
        <v>1.7495362106043071E-2</v>
      </c>
      <c r="B1612" s="6">
        <f t="shared" si="989"/>
        <v>5.295966787921564E-2</v>
      </c>
      <c r="C1612" s="10">
        <f t="shared" si="990"/>
        <v>4.3551652513615287E-5</v>
      </c>
      <c r="D1612" s="6">
        <f t="shared" si="991"/>
        <v>1.7538913758556686E-2</v>
      </c>
      <c r="E1612" s="6">
        <f t="shared" si="992"/>
        <v>1.446465169678505E-2</v>
      </c>
      <c r="F1612" s="10">
        <f t="shared" si="985"/>
        <v>3.5993228410405348E-5</v>
      </c>
      <c r="G1612" s="10">
        <f t="shared" si="993"/>
        <v>3.6271835833816133E-5</v>
      </c>
      <c r="H1612" s="10">
        <f t="shared" si="994"/>
        <v>3.6132532122110737E-5</v>
      </c>
      <c r="I1612" s="6">
        <f t="shared" si="995"/>
        <v>1.7495700489163633E-2</v>
      </c>
      <c r="J1612" s="6">
        <f t="shared" si="996"/>
        <v>1.7531833021285744E-2</v>
      </c>
    </row>
    <row r="1613" spans="1:10" x14ac:dyDescent="0.25">
      <c r="A1613" s="11">
        <f t="shared" si="988"/>
        <v>1.7491821737407598E-2</v>
      </c>
      <c r="B1613" s="6">
        <f t="shared" si="989"/>
        <v>5.2970386988403895E-2</v>
      </c>
      <c r="C1613" s="10">
        <f t="shared" si="990"/>
        <v>4.3569284125796095E-5</v>
      </c>
      <c r="D1613" s="6">
        <f t="shared" si="991"/>
        <v>1.7535391021533394E-2</v>
      </c>
      <c r="E1613" s="6">
        <f t="shared" si="992"/>
        <v>1.4462231594071118E-2</v>
      </c>
      <c r="F1613" s="10">
        <f t="shared" si="985"/>
        <v>3.6015832294176551E-5</v>
      </c>
      <c r="G1613" s="10">
        <f t="shared" si="993"/>
        <v>3.6271835833816133E-5</v>
      </c>
      <c r="H1613" s="10">
        <f t="shared" si="994"/>
        <v>3.6143834063996345E-5</v>
      </c>
      <c r="I1613" s="6">
        <f t="shared" si="995"/>
        <v>1.7495700489163633E-2</v>
      </c>
      <c r="J1613" s="6">
        <f t="shared" si="996"/>
        <v>1.753184432322763E-2</v>
      </c>
    </row>
    <row r="1614" spans="1:10" x14ac:dyDescent="0.25">
      <c r="A1614" s="11">
        <f t="shared" si="988"/>
        <v>1.7490048388254714E-2</v>
      </c>
      <c r="B1614" s="6">
        <f t="shared" si="989"/>
        <v>5.2975757756329088E-2</v>
      </c>
      <c r="C1614" s="10">
        <f t="shared" si="990"/>
        <v>4.3578119718280457E-5</v>
      </c>
      <c r="D1614" s="6">
        <f t="shared" si="991"/>
        <v>1.7533626507972994E-2</v>
      </c>
      <c r="E1614" s="6">
        <f t="shared" si="992"/>
        <v>1.4461019315534038E-2</v>
      </c>
      <c r="F1614" s="10">
        <f t="shared" si="985"/>
        <v>3.6027161604475582E-5</v>
      </c>
      <c r="G1614" s="10">
        <f t="shared" si="993"/>
        <v>3.6271835833816133E-5</v>
      </c>
      <c r="H1614" s="10">
        <f t="shared" si="994"/>
        <v>3.6149498719145858E-5</v>
      </c>
      <c r="I1614" s="6">
        <f t="shared" si="995"/>
        <v>1.7495700489163633E-2</v>
      </c>
      <c r="J1614" s="6">
        <f t="shared" si="996"/>
        <v>1.7531849987882778E-2</v>
      </c>
    </row>
    <row r="1615" spans="1:10" x14ac:dyDescent="0.25">
      <c r="A1615" s="11">
        <f t="shared" ref="A1615:A1627" si="997">A1614+(J1614-D1614)/2</f>
        <v>1.7489160128209606E-2</v>
      </c>
      <c r="B1615" s="6">
        <f t="shared" ref="B1615:B1627" si="998">$D$13/A1615/0.167</f>
        <v>5.297844835145369E-2</v>
      </c>
      <c r="C1615" s="10">
        <f t="shared" ref="C1615:C1627" si="999">B1615^2/2/32.2</f>
        <v>4.3582546424342328E-5</v>
      </c>
      <c r="D1615" s="6">
        <f t="shared" ref="D1615:D1627" si="1000">A1615+C1615</f>
        <v>1.753274267463395E-2</v>
      </c>
      <c r="E1615" s="6">
        <f t="shared" ref="E1615:E1627" si="1001">A1615*0.167/(0.167+2*A1615)</f>
        <v>1.4460412076420267E-2</v>
      </c>
      <c r="F1615" s="10">
        <f t="shared" si="985"/>
        <v>3.6032838186687033E-5</v>
      </c>
      <c r="G1615" s="10">
        <f t="shared" ref="G1615:G1627" si="1002">G1614</f>
        <v>3.6271835833816133E-5</v>
      </c>
      <c r="H1615" s="10">
        <f t="shared" si="986"/>
        <v>3.6152337010251583E-5</v>
      </c>
      <c r="I1615" s="6">
        <f t="shared" ref="I1615:I1627" si="1003">I1614</f>
        <v>1.7495700489163633E-2</v>
      </c>
      <c r="J1615" s="6">
        <f t="shared" si="987"/>
        <v>1.7531852826173883E-2</v>
      </c>
    </row>
    <row r="1616" spans="1:10" x14ac:dyDescent="0.25">
      <c r="A1616" s="11">
        <f t="shared" si="997"/>
        <v>1.7488715203979571E-2</v>
      </c>
      <c r="B1616" s="6">
        <f t="shared" si="998"/>
        <v>5.2979796157456946E-2</v>
      </c>
      <c r="C1616" s="10">
        <f t="shared" si="999"/>
        <v>4.3584763988908224E-5</v>
      </c>
      <c r="D1616" s="6">
        <f t="shared" si="1000"/>
        <v>1.7532299967968481E-2</v>
      </c>
      <c r="E1616" s="6">
        <f t="shared" si="1001"/>
        <v>1.446010790990585E-2</v>
      </c>
      <c r="F1616" s="10">
        <f t="shared" si="985"/>
        <v>3.6035682004577056E-5</v>
      </c>
      <c r="G1616" s="10">
        <f t="shared" si="1002"/>
        <v>3.6271835833816133E-5</v>
      </c>
      <c r="H1616" s="10">
        <f t="shared" si="986"/>
        <v>3.6153758919196595E-5</v>
      </c>
      <c r="I1616" s="6">
        <f t="shared" si="1003"/>
        <v>1.7495700489163633E-2</v>
      </c>
      <c r="J1616" s="6">
        <f t="shared" si="987"/>
        <v>1.7531854248082828E-2</v>
      </c>
    </row>
    <row r="1617" spans="1:10" x14ac:dyDescent="0.25">
      <c r="A1617" s="11">
        <f t="shared" si="997"/>
        <v>1.7488492344036745E-2</v>
      </c>
      <c r="B1617" s="6">
        <f t="shared" si="998"/>
        <v>5.2980471291374176E-2</v>
      </c>
      <c r="C1617" s="10">
        <f t="shared" si="999"/>
        <v>4.3585874817641664E-5</v>
      </c>
      <c r="D1617" s="6">
        <f t="shared" si="1000"/>
        <v>1.7532078218854386E-2</v>
      </c>
      <c r="E1617" s="6">
        <f t="shared" si="1001"/>
        <v>1.445995555367152E-2</v>
      </c>
      <c r="F1617" s="10">
        <f t="shared" si="985"/>
        <v>3.6037106569550968E-5</v>
      </c>
      <c r="G1617" s="10">
        <f t="shared" si="1002"/>
        <v>3.6271835833816133E-5</v>
      </c>
      <c r="H1617" s="10">
        <f t="shared" si="986"/>
        <v>3.6154471201683554E-5</v>
      </c>
      <c r="I1617" s="6">
        <f t="shared" si="1003"/>
        <v>1.7495700489163633E-2</v>
      </c>
      <c r="J1617" s="6">
        <f t="shared" si="987"/>
        <v>1.7531854960365315E-2</v>
      </c>
    </row>
    <row r="1618" spans="1:10" x14ac:dyDescent="0.25">
      <c r="A1618" s="11">
        <f t="shared" si="997"/>
        <v>1.7488380714792209E-2</v>
      </c>
      <c r="B1618" s="6">
        <f t="shared" si="998"/>
        <v>5.298080946848055E-2</v>
      </c>
      <c r="C1618" s="10">
        <f t="shared" si="999"/>
        <v>4.3586431241233511E-5</v>
      </c>
      <c r="D1618" s="6">
        <f t="shared" si="1000"/>
        <v>1.7531967146033441E-2</v>
      </c>
      <c r="E1618" s="6">
        <f t="shared" si="1001"/>
        <v>1.4459879239070283E-2</v>
      </c>
      <c r="F1618" s="10">
        <f t="shared" si="985"/>
        <v>3.6037820154243911E-5</v>
      </c>
      <c r="G1618" s="10">
        <f t="shared" si="1002"/>
        <v>3.6271835833816133E-5</v>
      </c>
      <c r="H1618" s="10">
        <f t="shared" si="986"/>
        <v>3.6154827994030022E-5</v>
      </c>
      <c r="I1618" s="6">
        <f t="shared" si="1003"/>
        <v>1.7495700489163633E-2</v>
      </c>
      <c r="J1618" s="6">
        <f t="shared" si="987"/>
        <v>1.7531855317157664E-2</v>
      </c>
    </row>
    <row r="1619" spans="1:10" x14ac:dyDescent="0.25">
      <c r="A1619" s="11">
        <f t="shared" si="997"/>
        <v>1.7488324800354321E-2</v>
      </c>
      <c r="B1619" s="6">
        <f t="shared" si="998"/>
        <v>5.2980978861044685E-2</v>
      </c>
      <c r="C1619" s="10">
        <f t="shared" si="999"/>
        <v>4.3586709954572411E-5</v>
      </c>
      <c r="D1619" s="6">
        <f t="shared" si="1000"/>
        <v>1.7531911510308893E-2</v>
      </c>
      <c r="E1619" s="6">
        <f t="shared" si="1001"/>
        <v>1.4459841013467948E-2</v>
      </c>
      <c r="F1619" s="10">
        <f t="shared" si="985"/>
        <v>3.6038177591785993E-5</v>
      </c>
      <c r="G1619" s="10">
        <f t="shared" si="1002"/>
        <v>3.6271835833816133E-5</v>
      </c>
      <c r="H1619" s="10">
        <f t="shared" si="986"/>
        <v>3.6155006712801059E-5</v>
      </c>
      <c r="I1619" s="6">
        <f t="shared" si="1003"/>
        <v>1.7495700489163633E-2</v>
      </c>
      <c r="J1619" s="6">
        <f t="shared" si="987"/>
        <v>1.7531855495876433E-2</v>
      </c>
    </row>
    <row r="1620" spans="1:10" x14ac:dyDescent="0.25">
      <c r="A1620" s="11">
        <f t="shared" si="997"/>
        <v>1.748829679313809E-2</v>
      </c>
      <c r="B1620" s="6">
        <f t="shared" si="998"/>
        <v>5.2981063709200485E-2</v>
      </c>
      <c r="C1620" s="10">
        <f t="shared" si="999"/>
        <v>4.3586849561465223E-5</v>
      </c>
      <c r="D1620" s="6">
        <f t="shared" si="1000"/>
        <v>1.7531883642699555E-2</v>
      </c>
      <c r="E1620" s="6">
        <f t="shared" si="1001"/>
        <v>1.4459821866470499E-2</v>
      </c>
      <c r="F1620" s="10">
        <f t="shared" si="985"/>
        <v>3.6038356631957306E-5</v>
      </c>
      <c r="G1620" s="10">
        <f t="shared" si="1002"/>
        <v>3.6271835833816133E-5</v>
      </c>
      <c r="H1620" s="10">
        <f t="shared" si="986"/>
        <v>3.6155096232886719E-5</v>
      </c>
      <c r="I1620" s="6">
        <f t="shared" si="1003"/>
        <v>1.7495700489163633E-2</v>
      </c>
      <c r="J1620" s="6">
        <f t="shared" si="987"/>
        <v>1.7531855585396518E-2</v>
      </c>
    </row>
    <row r="1621" spans="1:10" x14ac:dyDescent="0.25">
      <c r="A1621" s="11">
        <f t="shared" si="997"/>
        <v>1.7488282764486572E-2</v>
      </c>
      <c r="B1621" s="6">
        <f t="shared" si="998"/>
        <v>5.2981106209249805E-2</v>
      </c>
      <c r="C1621" s="10">
        <f t="shared" si="999"/>
        <v>4.358691948999702E-5</v>
      </c>
      <c r="D1621" s="6">
        <f t="shared" si="1000"/>
        <v>1.7531869683976568E-2</v>
      </c>
      <c r="E1621" s="6">
        <f t="shared" si="1001"/>
        <v>1.445981227584698E-2</v>
      </c>
      <c r="F1621" s="10">
        <f t="shared" si="985"/>
        <v>3.6038446312585322E-5</v>
      </c>
      <c r="G1621" s="10">
        <f t="shared" si="1002"/>
        <v>3.6271835833816133E-5</v>
      </c>
      <c r="H1621" s="10">
        <f t="shared" si="986"/>
        <v>3.6155141073200724E-5</v>
      </c>
      <c r="I1621" s="6">
        <f t="shared" si="1003"/>
        <v>1.7495700489163633E-2</v>
      </c>
      <c r="J1621" s="6">
        <f t="shared" si="987"/>
        <v>1.7531855630236834E-2</v>
      </c>
    </row>
    <row r="1622" spans="1:10" x14ac:dyDescent="0.25">
      <c r="A1622" s="11">
        <f t="shared" si="997"/>
        <v>1.7488275737616705E-2</v>
      </c>
      <c r="B1622" s="6">
        <f t="shared" si="998"/>
        <v>5.2981127497302681E-2</v>
      </c>
      <c r="C1622" s="10">
        <f t="shared" si="999"/>
        <v>4.3586954516854695E-5</v>
      </c>
      <c r="D1622" s="6">
        <f t="shared" si="1000"/>
        <v>1.7531862692133561E-2</v>
      </c>
      <c r="E1622" s="6">
        <f t="shared" si="1001"/>
        <v>1.4459807471958496E-2</v>
      </c>
      <c r="F1622" s="10">
        <f t="shared" si="985"/>
        <v>3.6038491233202339E-5</v>
      </c>
      <c r="G1622" s="10">
        <f t="shared" si="1002"/>
        <v>3.6271835833816133E-5</v>
      </c>
      <c r="H1622" s="10">
        <f t="shared" si="986"/>
        <v>3.6155163533509239E-5</v>
      </c>
      <c r="I1622" s="6">
        <f t="shared" si="1003"/>
        <v>1.7495700489163633E-2</v>
      </c>
      <c r="J1622" s="6">
        <f t="shared" si="987"/>
        <v>1.7531855652697142E-2</v>
      </c>
    </row>
    <row r="1623" spans="1:10" x14ac:dyDescent="0.25">
      <c r="A1623" s="11">
        <f t="shared" si="997"/>
        <v>1.7488272217898497E-2</v>
      </c>
      <c r="B1623" s="6">
        <f t="shared" si="998"/>
        <v>5.2981138160370873E-2</v>
      </c>
      <c r="C1623" s="10">
        <f t="shared" si="999"/>
        <v>4.3586972061619666E-5</v>
      </c>
      <c r="D1623" s="6">
        <f t="shared" si="1000"/>
        <v>1.7531859189960117E-2</v>
      </c>
      <c r="E1623" s="6">
        <f t="shared" si="1001"/>
        <v>1.445980506571847E-2</v>
      </c>
      <c r="F1623" s="10">
        <f t="shared" si="985"/>
        <v>3.6038513733706105E-5</v>
      </c>
      <c r="G1623" s="10">
        <f t="shared" si="1002"/>
        <v>3.6271835833816133E-5</v>
      </c>
      <c r="H1623" s="10">
        <f t="shared" si="986"/>
        <v>3.6155174783761122E-5</v>
      </c>
      <c r="I1623" s="6">
        <f t="shared" si="1003"/>
        <v>1.7495700489163633E-2</v>
      </c>
      <c r="J1623" s="6">
        <f t="shared" si="987"/>
        <v>1.7531855663947393E-2</v>
      </c>
    </row>
    <row r="1624" spans="1:10" x14ac:dyDescent="0.25">
      <c r="A1624" s="11">
        <f t="shared" si="997"/>
        <v>1.7488270454892135E-2</v>
      </c>
      <c r="B1624" s="6">
        <f t="shared" si="998"/>
        <v>5.2981143501441272E-2</v>
      </c>
      <c r="C1624" s="10">
        <f t="shared" si="999"/>
        <v>4.3586980849694291E-5</v>
      </c>
      <c r="D1624" s="6">
        <f t="shared" si="1000"/>
        <v>1.7531857435741829E-2</v>
      </c>
      <c r="E1624" s="6">
        <f t="shared" si="1001"/>
        <v>1.4459803860446785E-2</v>
      </c>
      <c r="F1624" s="10">
        <f t="shared" si="985"/>
        <v>3.6038525004084609E-5</v>
      </c>
      <c r="G1624" s="10">
        <f t="shared" si="1002"/>
        <v>3.6271835833816133E-5</v>
      </c>
      <c r="H1624" s="10">
        <f t="shared" si="986"/>
        <v>3.6155180418950371E-5</v>
      </c>
      <c r="I1624" s="6">
        <f t="shared" si="1003"/>
        <v>1.7495700489163633E-2</v>
      </c>
      <c r="J1624" s="6">
        <f t="shared" si="987"/>
        <v>1.7531855669582583E-2</v>
      </c>
    </row>
    <row r="1625" spans="1:10" x14ac:dyDescent="0.25">
      <c r="A1625" s="11">
        <f t="shared" si="997"/>
        <v>1.7488269571812511E-2</v>
      </c>
      <c r="B1625" s="6">
        <f t="shared" si="998"/>
        <v>5.2981146176752744E-2</v>
      </c>
      <c r="C1625" s="10">
        <f t="shared" si="999"/>
        <v>4.3586985251590707E-5</v>
      </c>
      <c r="D1625" s="6">
        <f t="shared" si="1000"/>
        <v>1.7531856557064102E-2</v>
      </c>
      <c r="E1625" s="6">
        <f t="shared" si="1001"/>
        <v>1.4459803256733197E-2</v>
      </c>
      <c r="F1625" s="10">
        <f t="shared" si="985"/>
        <v>3.6038530649353319E-5</v>
      </c>
      <c r="G1625" s="10">
        <f t="shared" si="1002"/>
        <v>3.6271835833816133E-5</v>
      </c>
      <c r="H1625" s="10">
        <f t="shared" si="986"/>
        <v>3.6155183241584729E-5</v>
      </c>
      <c r="I1625" s="6">
        <f t="shared" si="1003"/>
        <v>1.7495700489163633E-2</v>
      </c>
      <c r="J1625" s="6">
        <f t="shared" si="987"/>
        <v>1.7531855672405217E-2</v>
      </c>
    </row>
    <row r="1626" spans="1:10" x14ac:dyDescent="0.25">
      <c r="A1626" s="11">
        <f t="shared" si="997"/>
        <v>1.7488269129483071E-2</v>
      </c>
      <c r="B1626" s="6">
        <f t="shared" si="998"/>
        <v>5.2981147516800789E-2</v>
      </c>
      <c r="C1626" s="10">
        <f t="shared" si="999"/>
        <v>4.358698745647525E-5</v>
      </c>
      <c r="D1626" s="6">
        <f t="shared" si="1000"/>
        <v>1.7531856116939547E-2</v>
      </c>
      <c r="E1626" s="6">
        <f t="shared" si="1001"/>
        <v>1.4459802954336572E-2</v>
      </c>
      <c r="F1626" s="10">
        <f t="shared" si="985"/>
        <v>3.6038533477036055E-5</v>
      </c>
      <c r="G1626" s="10">
        <f t="shared" si="1002"/>
        <v>3.6271835833816133E-5</v>
      </c>
      <c r="H1626" s="10">
        <f t="shared" si="986"/>
        <v>3.615518465542609E-5</v>
      </c>
      <c r="I1626" s="6">
        <f t="shared" si="1003"/>
        <v>1.7495700489163633E-2</v>
      </c>
      <c r="J1626" s="6">
        <f t="shared" si="987"/>
        <v>1.7531855673819059E-2</v>
      </c>
    </row>
    <row r="1627" spans="1:10" x14ac:dyDescent="0.25">
      <c r="A1627" s="25">
        <f t="shared" si="997"/>
        <v>1.7488268907922828E-2</v>
      </c>
      <c r="B1627" s="6">
        <f t="shared" si="998"/>
        <v>5.2981148188023075E-2</v>
      </c>
      <c r="C1627" s="10">
        <f t="shared" si="999"/>
        <v>4.3586988560889139E-5</v>
      </c>
      <c r="D1627" s="6">
        <f t="shared" si="1000"/>
        <v>1.7531855896483716E-2</v>
      </c>
      <c r="E1627" s="6">
        <f t="shared" si="1001"/>
        <v>1.4459802802867865E-2</v>
      </c>
      <c r="F1627" s="10">
        <f t="shared" si="985"/>
        <v>3.6038534893405911E-5</v>
      </c>
      <c r="G1627" s="10">
        <f t="shared" si="1002"/>
        <v>3.6271835833816133E-5</v>
      </c>
      <c r="H1627" s="10">
        <f t="shared" si="986"/>
        <v>3.6155185363611025E-5</v>
      </c>
      <c r="I1627" s="6">
        <f t="shared" si="1003"/>
        <v>1.7495700489163633E-2</v>
      </c>
      <c r="J1627" s="6">
        <f t="shared" si="987"/>
        <v>1.7531855674527242E-2</v>
      </c>
    </row>
    <row r="1629" spans="1:10" x14ac:dyDescent="0.25">
      <c r="A1629" s="8" t="s">
        <v>82</v>
      </c>
      <c r="B1629">
        <f>B1596+1</f>
        <v>50</v>
      </c>
      <c r="C1629" t="s">
        <v>83</v>
      </c>
      <c r="D1629">
        <f>D$12/100</f>
        <v>1</v>
      </c>
      <c r="E1629" t="s">
        <v>15</v>
      </c>
    </row>
    <row r="1630" spans="1:10" x14ac:dyDescent="0.25">
      <c r="A1630" s="4" t="s">
        <v>89</v>
      </c>
      <c r="B1630" s="4" t="s">
        <v>86</v>
      </c>
      <c r="C1630" s="4" t="s">
        <v>88</v>
      </c>
      <c r="D1630" s="4" t="s">
        <v>91</v>
      </c>
      <c r="E1630" s="4" t="s">
        <v>93</v>
      </c>
      <c r="F1630" s="4" t="s">
        <v>95</v>
      </c>
      <c r="G1630" s="4" t="s">
        <v>95</v>
      </c>
      <c r="H1630" s="4" t="s">
        <v>97</v>
      </c>
      <c r="I1630" s="4" t="s">
        <v>99</v>
      </c>
      <c r="J1630" s="4" t="s">
        <v>99</v>
      </c>
    </row>
    <row r="1631" spans="1:10" x14ac:dyDescent="0.25">
      <c r="A1631" s="4" t="s">
        <v>84</v>
      </c>
      <c r="B1631" s="4" t="s">
        <v>85</v>
      </c>
      <c r="C1631" s="4" t="s">
        <v>87</v>
      </c>
      <c r="D1631" s="4" t="s">
        <v>90</v>
      </c>
      <c r="E1631" s="4" t="s">
        <v>92</v>
      </c>
      <c r="F1631" s="4" t="s">
        <v>94</v>
      </c>
      <c r="G1631" s="4" t="s">
        <v>28</v>
      </c>
      <c r="H1631" s="4" t="s">
        <v>96</v>
      </c>
      <c r="I1631" s="4" t="s">
        <v>32</v>
      </c>
      <c r="J1631" s="4" t="s">
        <v>98</v>
      </c>
    </row>
    <row r="1632" spans="1:10" x14ac:dyDescent="0.25">
      <c r="A1632" s="4" t="s">
        <v>0</v>
      </c>
      <c r="B1632" s="4" t="s">
        <v>22</v>
      </c>
      <c r="C1632" s="4" t="s">
        <v>0</v>
      </c>
      <c r="D1632" s="4" t="s">
        <v>0</v>
      </c>
      <c r="E1632" s="4" t="s">
        <v>0</v>
      </c>
      <c r="F1632" s="4" t="s">
        <v>20</v>
      </c>
      <c r="G1632" s="4" t="s">
        <v>20</v>
      </c>
      <c r="H1632" s="4" t="s">
        <v>0</v>
      </c>
      <c r="I1632" s="4" t="s">
        <v>0</v>
      </c>
      <c r="J1632" s="4" t="s">
        <v>0</v>
      </c>
    </row>
    <row r="1633" spans="1:10" x14ac:dyDescent="0.25">
      <c r="A1633" s="11">
        <f>A$27</f>
        <v>4.5999999999999999E-2</v>
      </c>
      <c r="B1633" s="6">
        <f>$D$13/A1633/0.167</f>
        <v>2.0142360142666429E-2</v>
      </c>
      <c r="C1633" s="10">
        <f>B1633^2/2/32.2</f>
        <v>6.2999172688956077E-6</v>
      </c>
      <c r="D1633" s="6">
        <f>A1633+C1633</f>
        <v>4.6006299917268893E-2</v>
      </c>
      <c r="E1633" s="6">
        <f>A1633*0.167/(0.167+2*A1633)</f>
        <v>2.966023166023166E-2</v>
      </c>
      <c r="F1633" s="10">
        <f t="shared" ref="F1633:F1660" si="1004">$D$15^2*B1633^2/($D$14^2*E1633^1.333)</f>
        <v>1.9990924920768716E-6</v>
      </c>
      <c r="G1633" s="10">
        <f>F1627</f>
        <v>3.6038534893405911E-5</v>
      </c>
      <c r="H1633" s="10">
        <f>((G1633+F1633)/2)*D$23</f>
        <v>1.901881369274139E-5</v>
      </c>
      <c r="I1633" s="6">
        <f>D1627</f>
        <v>1.7531855896483716E-2</v>
      </c>
      <c r="J1633" s="6">
        <f>H1633+I1633</f>
        <v>1.7550874710176457E-2</v>
      </c>
    </row>
    <row r="1634" spans="1:10" x14ac:dyDescent="0.25">
      <c r="A1634" s="11">
        <f>A1633+(J1633-D1633)/2</f>
        <v>3.1772287396453783E-2</v>
      </c>
      <c r="B1634" s="6">
        <f>$D$13/A1634/0.167</f>
        <v>2.9162161194162907E-2</v>
      </c>
      <c r="C1634" s="10">
        <f>B1634^2/2/32.2</f>
        <v>1.3205460334073616E-5</v>
      </c>
      <c r="D1634" s="6">
        <f>A1634+C1634</f>
        <v>3.1785492856787854E-2</v>
      </c>
      <c r="E1634" s="6">
        <f>A1634*0.167/(0.167+2*A1634)</f>
        <v>2.3014950579400985E-2</v>
      </c>
      <c r="F1634" s="10">
        <f t="shared" si="1004"/>
        <v>5.8762579911966867E-6</v>
      </c>
      <c r="G1634" s="10">
        <f>G1633</f>
        <v>3.6038534893405911E-5</v>
      </c>
      <c r="H1634" s="10">
        <f t="shared" ref="H1634:H1660" si="1005">((G1634+F1634)/2)*D$23</f>
        <v>2.0957396442301299E-5</v>
      </c>
      <c r="I1634" s="6">
        <f>I1633</f>
        <v>1.7531855896483716E-2</v>
      </c>
      <c r="J1634" s="6">
        <f t="shared" ref="J1634:J1660" si="1006">H1634+I1634</f>
        <v>1.7552813292926017E-2</v>
      </c>
    </row>
    <row r="1635" spans="1:10" x14ac:dyDescent="0.25">
      <c r="A1635" s="11">
        <f t="shared" ref="A1635:A1647" si="1007">A1634+(J1634-D1634)/2</f>
        <v>2.4655947614522864E-2</v>
      </c>
      <c r="B1635" s="6">
        <f t="shared" ref="B1635:B1647" si="1008">$D$13/A1635/0.167</f>
        <v>3.7579109959533639E-2</v>
      </c>
      <c r="C1635" s="10">
        <f t="shared" ref="C1635:C1647" si="1009">B1635^2/2/32.2</f>
        <v>2.1928408468178885E-5</v>
      </c>
      <c r="D1635" s="6">
        <f t="shared" ref="D1635:D1647" si="1010">A1635+C1635</f>
        <v>2.4677876022991044E-2</v>
      </c>
      <c r="E1635" s="6">
        <f t="shared" ref="E1635:E1647" si="1011">A1635*0.167/(0.167+2*A1635)</f>
        <v>1.9035214162704199E-2</v>
      </c>
      <c r="F1635" s="10">
        <f t="shared" si="1004"/>
        <v>1.2567917188302252E-5</v>
      </c>
      <c r="G1635" s="10">
        <f t="shared" ref="G1635:G1647" si="1012">G1634</f>
        <v>3.6038534893405911E-5</v>
      </c>
      <c r="H1635" s="10">
        <f t="shared" ref="H1635:H1647" si="1013">((G1635+F1635)/2)*D$23</f>
        <v>2.4303226040854082E-5</v>
      </c>
      <c r="I1635" s="6">
        <f t="shared" ref="I1635:I1647" si="1014">I1634</f>
        <v>1.7531855896483716E-2</v>
      </c>
      <c r="J1635" s="6">
        <f t="shared" ref="J1635:J1647" si="1015">H1635+I1635</f>
        <v>1.7556159122524569E-2</v>
      </c>
    </row>
    <row r="1636" spans="1:10" x14ac:dyDescent="0.25">
      <c r="A1636" s="11">
        <f t="shared" si="1007"/>
        <v>2.1095089164289628E-2</v>
      </c>
      <c r="B1636" s="6">
        <f t="shared" si="1008"/>
        <v>4.3922476901929568E-2</v>
      </c>
      <c r="C1636" s="10">
        <f t="shared" si="1009"/>
        <v>2.9956272937896523E-5</v>
      </c>
      <c r="D1636" s="6">
        <f t="shared" si="1010"/>
        <v>2.1125045437227524E-2</v>
      </c>
      <c r="E1636" s="6">
        <f t="shared" si="1011"/>
        <v>1.6840560673469614E-2</v>
      </c>
      <c r="F1636" s="10">
        <f t="shared" si="1004"/>
        <v>2.0214416257686587E-5</v>
      </c>
      <c r="G1636" s="10">
        <f t="shared" si="1012"/>
        <v>3.6038534893405911E-5</v>
      </c>
      <c r="H1636" s="10">
        <f t="shared" si="1013"/>
        <v>2.8126475575546251E-5</v>
      </c>
      <c r="I1636" s="6">
        <f t="shared" si="1014"/>
        <v>1.7531855896483716E-2</v>
      </c>
      <c r="J1636" s="6">
        <f t="shared" si="1015"/>
        <v>1.7559982372059264E-2</v>
      </c>
    </row>
    <row r="1637" spans="1:10" x14ac:dyDescent="0.25">
      <c r="A1637" s="11">
        <f t="shared" si="1007"/>
        <v>1.9312557631705498E-2</v>
      </c>
      <c r="B1637" s="6">
        <f t="shared" si="1008"/>
        <v>4.7976481636048951E-2</v>
      </c>
      <c r="C1637" s="10">
        <f t="shared" si="1009"/>
        <v>3.5741347673511517E-5</v>
      </c>
      <c r="D1637" s="6">
        <f t="shared" si="1010"/>
        <v>1.9348298979379008E-2</v>
      </c>
      <c r="E1637" s="6">
        <f t="shared" si="1011"/>
        <v>1.5684840445503258E-2</v>
      </c>
      <c r="F1637" s="10">
        <f t="shared" si="1004"/>
        <v>2.6515672471345691E-5</v>
      </c>
      <c r="G1637" s="10">
        <f t="shared" si="1012"/>
        <v>3.6038534893405911E-5</v>
      </c>
      <c r="H1637" s="10">
        <f t="shared" si="1013"/>
        <v>3.1277103682375801E-5</v>
      </c>
      <c r="I1637" s="6">
        <f t="shared" si="1014"/>
        <v>1.7531855896483716E-2</v>
      </c>
      <c r="J1637" s="6">
        <f t="shared" si="1015"/>
        <v>1.7563133000166091E-2</v>
      </c>
    </row>
    <row r="1638" spans="1:10" x14ac:dyDescent="0.25">
      <c r="A1638" s="11">
        <f t="shared" si="1007"/>
        <v>1.8419974642099039E-2</v>
      </c>
      <c r="B1638" s="6">
        <f t="shared" si="1008"/>
        <v>5.0301294359277757E-2</v>
      </c>
      <c r="C1638" s="10">
        <f t="shared" si="1009"/>
        <v>3.9289133761160063E-5</v>
      </c>
      <c r="D1638" s="6">
        <f t="shared" si="1010"/>
        <v>1.8459263775860199E-2</v>
      </c>
      <c r="E1638" s="6">
        <f t="shared" si="1011"/>
        <v>1.5090936668855449E-2</v>
      </c>
      <c r="F1638" s="10">
        <f t="shared" si="1004"/>
        <v>3.0686719647831233E-5</v>
      </c>
      <c r="G1638" s="10">
        <f t="shared" si="1012"/>
        <v>3.6038534893405911E-5</v>
      </c>
      <c r="H1638" s="10">
        <f t="shared" si="1013"/>
        <v>3.3362627270618568E-5</v>
      </c>
      <c r="I1638" s="6">
        <f t="shared" si="1014"/>
        <v>1.7531855896483716E-2</v>
      </c>
      <c r="J1638" s="6">
        <f t="shared" si="1015"/>
        <v>1.7565218523754336E-2</v>
      </c>
    </row>
    <row r="1639" spans="1:10" x14ac:dyDescent="0.25">
      <c r="A1639" s="11">
        <f t="shared" si="1007"/>
        <v>1.7972952016046109E-2</v>
      </c>
      <c r="B1639" s="6">
        <f t="shared" si="1008"/>
        <v>5.1552386371222746E-2</v>
      </c>
      <c r="C1639" s="10">
        <f t="shared" si="1009"/>
        <v>4.1267834480866958E-5</v>
      </c>
      <c r="D1639" s="6">
        <f t="shared" si="1010"/>
        <v>1.8014219850526977E-2</v>
      </c>
      <c r="E1639" s="6">
        <f t="shared" si="1011"/>
        <v>1.4789571639765985E-2</v>
      </c>
      <c r="F1639" s="10">
        <f t="shared" si="1004"/>
        <v>3.3110639838099963E-5</v>
      </c>
      <c r="G1639" s="10">
        <f t="shared" si="1012"/>
        <v>3.6038534893405911E-5</v>
      </c>
      <c r="H1639" s="10">
        <f t="shared" si="1013"/>
        <v>3.4574587365752937E-5</v>
      </c>
      <c r="I1639" s="6">
        <f t="shared" si="1014"/>
        <v>1.7531855896483716E-2</v>
      </c>
      <c r="J1639" s="6">
        <f t="shared" si="1015"/>
        <v>1.7566430483849468E-2</v>
      </c>
    </row>
    <row r="1640" spans="1:10" x14ac:dyDescent="0.25">
      <c r="A1640" s="11">
        <f t="shared" si="1007"/>
        <v>1.7749057332707353E-2</v>
      </c>
      <c r="B1640" s="6">
        <f t="shared" si="1008"/>
        <v>5.2202691624373979E-2</v>
      </c>
      <c r="C1640" s="10">
        <f t="shared" si="1009"/>
        <v>4.231554367747647E-5</v>
      </c>
      <c r="D1640" s="6">
        <f t="shared" si="1010"/>
        <v>1.7791372876384829E-2</v>
      </c>
      <c r="E1640" s="6">
        <f t="shared" si="1011"/>
        <v>1.4637630476015363E-2</v>
      </c>
      <c r="F1640" s="10">
        <f t="shared" si="1004"/>
        <v>3.4421839740686744E-5</v>
      </c>
      <c r="G1640" s="10">
        <f t="shared" si="1012"/>
        <v>3.6038534893405911E-5</v>
      </c>
      <c r="H1640" s="10">
        <f t="shared" si="1013"/>
        <v>3.5230187317046327E-5</v>
      </c>
      <c r="I1640" s="6">
        <f t="shared" si="1014"/>
        <v>1.7531855896483716E-2</v>
      </c>
      <c r="J1640" s="6">
        <f t="shared" si="1015"/>
        <v>1.7567086083800764E-2</v>
      </c>
    </row>
    <row r="1641" spans="1:10" x14ac:dyDescent="0.25">
      <c r="A1641" s="11">
        <f t="shared" si="1007"/>
        <v>1.7636913936415321E-2</v>
      </c>
      <c r="B1641" s="6">
        <f t="shared" si="1008"/>
        <v>5.2534619713122871E-2</v>
      </c>
      <c r="C1641" s="10">
        <f t="shared" si="1009"/>
        <v>4.2855376838547172E-5</v>
      </c>
      <c r="D1641" s="6">
        <f t="shared" si="1010"/>
        <v>1.7679769313253869E-2</v>
      </c>
      <c r="E1641" s="6">
        <f t="shared" si="1011"/>
        <v>1.4561273983666866E-2</v>
      </c>
      <c r="F1641" s="10">
        <f t="shared" si="1004"/>
        <v>3.5104860799345928E-5</v>
      </c>
      <c r="G1641" s="10">
        <f t="shared" si="1012"/>
        <v>3.6038534893405911E-5</v>
      </c>
      <c r="H1641" s="10">
        <f t="shared" si="1013"/>
        <v>3.5571697846375916E-5</v>
      </c>
      <c r="I1641" s="6">
        <f t="shared" si="1014"/>
        <v>1.7531855896483716E-2</v>
      </c>
      <c r="J1641" s="6">
        <f t="shared" si="1015"/>
        <v>1.7567427594330092E-2</v>
      </c>
    </row>
    <row r="1642" spans="1:10" x14ac:dyDescent="0.25">
      <c r="A1642" s="11">
        <f t="shared" si="1007"/>
        <v>1.7580743076953433E-2</v>
      </c>
      <c r="B1642" s="6">
        <f t="shared" si="1008"/>
        <v>5.270246897454902E-2</v>
      </c>
      <c r="C1642" s="10">
        <f t="shared" si="1009"/>
        <v>4.3129662049895991E-5</v>
      </c>
      <c r="D1642" s="6">
        <f t="shared" si="1010"/>
        <v>1.762387273900333E-2</v>
      </c>
      <c r="E1642" s="6">
        <f t="shared" si="1011"/>
        <v>1.4522964535470613E-2</v>
      </c>
      <c r="F1642" s="10">
        <f t="shared" si="1004"/>
        <v>3.5453823074674993E-5</v>
      </c>
      <c r="G1642" s="10">
        <f t="shared" si="1012"/>
        <v>3.6038534893405911E-5</v>
      </c>
      <c r="H1642" s="10">
        <f t="shared" si="1013"/>
        <v>3.5746178984040452E-5</v>
      </c>
      <c r="I1642" s="6">
        <f t="shared" si="1014"/>
        <v>1.7531855896483716E-2</v>
      </c>
      <c r="J1642" s="6">
        <f t="shared" si="1015"/>
        <v>1.7567602075467755E-2</v>
      </c>
    </row>
    <row r="1643" spans="1:10" x14ac:dyDescent="0.25">
      <c r="A1643" s="11">
        <f t="shared" si="1007"/>
        <v>1.7552607745185647E-2</v>
      </c>
      <c r="B1643" s="6">
        <f t="shared" si="1008"/>
        <v>5.2786946533160621E-2</v>
      </c>
      <c r="C1643" s="10">
        <f t="shared" si="1009"/>
        <v>4.3268039197123567E-5</v>
      </c>
      <c r="D1643" s="6">
        <f t="shared" si="1010"/>
        <v>1.7595875784382771E-2</v>
      </c>
      <c r="E1643" s="6">
        <f t="shared" si="1011"/>
        <v>1.4503759768563001E-2</v>
      </c>
      <c r="F1643" s="10">
        <f t="shared" si="1004"/>
        <v>3.5630365680625222E-5</v>
      </c>
      <c r="G1643" s="10">
        <f t="shared" si="1012"/>
        <v>3.6038534893405911E-5</v>
      </c>
      <c r="H1643" s="10">
        <f t="shared" si="1013"/>
        <v>3.583445028701557E-5</v>
      </c>
      <c r="I1643" s="6">
        <f t="shared" si="1014"/>
        <v>1.7531855896483716E-2</v>
      </c>
      <c r="J1643" s="6">
        <f t="shared" si="1015"/>
        <v>1.7567690346770731E-2</v>
      </c>
    </row>
    <row r="1644" spans="1:10" x14ac:dyDescent="0.25">
      <c r="A1644" s="11">
        <f t="shared" si="1007"/>
        <v>1.7538515026379625E-2</v>
      </c>
      <c r="B1644" s="6">
        <f t="shared" si="1008"/>
        <v>5.282936241574826E-2</v>
      </c>
      <c r="C1644" s="10">
        <f t="shared" si="1009"/>
        <v>4.333760144805085E-5</v>
      </c>
      <c r="D1644" s="6">
        <f t="shared" si="1010"/>
        <v>1.7581852627827677E-2</v>
      </c>
      <c r="E1644" s="6">
        <f t="shared" si="1011"/>
        <v>1.44941362639816E-2</v>
      </c>
      <c r="F1644" s="10">
        <f t="shared" si="1004"/>
        <v>3.571923788618921E-5</v>
      </c>
      <c r="G1644" s="10">
        <f t="shared" si="1012"/>
        <v>3.6038534893405911E-5</v>
      </c>
      <c r="H1644" s="10">
        <f t="shared" si="1013"/>
        <v>3.5878886389797564E-5</v>
      </c>
      <c r="I1644" s="6">
        <f t="shared" si="1014"/>
        <v>1.7531855896483716E-2</v>
      </c>
      <c r="J1644" s="6">
        <f t="shared" si="1015"/>
        <v>1.7567734782873514E-2</v>
      </c>
    </row>
    <row r="1645" spans="1:10" x14ac:dyDescent="0.25">
      <c r="A1645" s="11">
        <f t="shared" si="1007"/>
        <v>1.7531456103902544E-2</v>
      </c>
      <c r="B1645" s="6">
        <f t="shared" si="1008"/>
        <v>5.2850633801969471E-2</v>
      </c>
      <c r="C1645" s="10">
        <f t="shared" si="1009"/>
        <v>4.337250765947015E-5</v>
      </c>
      <c r="D1645" s="6">
        <f t="shared" si="1010"/>
        <v>1.7574828611562014E-2</v>
      </c>
      <c r="E1645" s="6">
        <f t="shared" si="1011"/>
        <v>1.4489314923565842E-2</v>
      </c>
      <c r="F1645" s="10">
        <f t="shared" si="1004"/>
        <v>3.5763865078696953E-5</v>
      </c>
      <c r="G1645" s="10">
        <f t="shared" si="1012"/>
        <v>3.6038534893405911E-5</v>
      </c>
      <c r="H1645" s="10">
        <f t="shared" si="1013"/>
        <v>3.5901199986051435E-5</v>
      </c>
      <c r="I1645" s="6">
        <f t="shared" si="1014"/>
        <v>1.7531855896483716E-2</v>
      </c>
      <c r="J1645" s="6">
        <f t="shared" si="1015"/>
        <v>1.7567757096469766E-2</v>
      </c>
    </row>
    <row r="1646" spans="1:10" x14ac:dyDescent="0.25">
      <c r="A1646" s="11">
        <f t="shared" si="1007"/>
        <v>1.7527920346356418E-2</v>
      </c>
      <c r="B1646" s="6">
        <f t="shared" si="1008"/>
        <v>5.2861294908569133E-2</v>
      </c>
      <c r="C1646" s="10">
        <f t="shared" si="1009"/>
        <v>4.3390007754824794E-5</v>
      </c>
      <c r="D1646" s="6">
        <f t="shared" si="1010"/>
        <v>1.7571310354111244E-2</v>
      </c>
      <c r="E1646" s="6">
        <f t="shared" si="1011"/>
        <v>1.4486899699638775E-2</v>
      </c>
      <c r="F1646" s="10">
        <f t="shared" si="1004"/>
        <v>3.5786246615154858E-5</v>
      </c>
      <c r="G1646" s="10">
        <f t="shared" si="1012"/>
        <v>3.6038534893405911E-5</v>
      </c>
      <c r="H1646" s="10">
        <f t="shared" si="1013"/>
        <v>3.5912390754280384E-5</v>
      </c>
      <c r="I1646" s="6">
        <f t="shared" si="1014"/>
        <v>1.7531855896483716E-2</v>
      </c>
      <c r="J1646" s="6">
        <f t="shared" si="1015"/>
        <v>1.7567768287237995E-2</v>
      </c>
    </row>
    <row r="1647" spans="1:10" x14ac:dyDescent="0.25">
      <c r="A1647" s="11">
        <f t="shared" si="1007"/>
        <v>1.7526149312919792E-2</v>
      </c>
      <c r="B1647" s="6">
        <f t="shared" si="1008"/>
        <v>5.2866636590824301E-2</v>
      </c>
      <c r="C1647" s="10">
        <f t="shared" si="1009"/>
        <v>4.3398777397923643E-5</v>
      </c>
      <c r="D1647" s="6">
        <f t="shared" si="1010"/>
        <v>1.7569548090317716E-2</v>
      </c>
      <c r="E1647" s="6">
        <f t="shared" si="1011"/>
        <v>1.44856898692233E-2</v>
      </c>
      <c r="F1647" s="10">
        <f t="shared" si="1004"/>
        <v>3.5797464419913018E-5</v>
      </c>
      <c r="G1647" s="10">
        <f t="shared" si="1012"/>
        <v>3.6038534893405911E-5</v>
      </c>
      <c r="H1647" s="10">
        <f t="shared" si="1013"/>
        <v>3.5917999656659468E-5</v>
      </c>
      <c r="I1647" s="6">
        <f t="shared" si="1014"/>
        <v>1.7531855896483716E-2</v>
      </c>
      <c r="J1647" s="6">
        <f t="shared" si="1015"/>
        <v>1.7567773896140376E-2</v>
      </c>
    </row>
    <row r="1648" spans="1:10" x14ac:dyDescent="0.25">
      <c r="A1648" s="11">
        <f t="shared" ref="A1648:A1660" si="1016">A1647+(J1647-D1647)/2</f>
        <v>1.7525262215831124E-2</v>
      </c>
      <c r="B1648" s="6">
        <f t="shared" ref="B1648:B1660" si="1017">$D$13/A1648/0.167</f>
        <v>5.2869312604388603E-2</v>
      </c>
      <c r="C1648" s="10">
        <f t="shared" ref="C1648:C1660" si="1018">B1648^2/2/32.2</f>
        <v>4.3403171044418684E-5</v>
      </c>
      <c r="D1648" s="6">
        <f t="shared" ref="D1648:D1660" si="1019">A1648+C1648</f>
        <v>1.7568665386875543E-2</v>
      </c>
      <c r="E1648" s="6">
        <f t="shared" ref="E1648:E1660" si="1020">A1648*0.167/(0.167+2*A1648)</f>
        <v>1.4485083858486472E-2</v>
      </c>
      <c r="F1648" s="10">
        <f t="shared" si="1004"/>
        <v>3.5803085106660837E-5</v>
      </c>
      <c r="G1648" s="10">
        <f t="shared" ref="G1648:G1660" si="1021">G1647</f>
        <v>3.6038534893405911E-5</v>
      </c>
      <c r="H1648" s="10">
        <f t="shared" si="1005"/>
        <v>3.5920810000033377E-5</v>
      </c>
      <c r="I1648" s="6">
        <f t="shared" ref="I1648:I1660" si="1022">I1647</f>
        <v>1.7531855896483716E-2</v>
      </c>
      <c r="J1648" s="6">
        <f t="shared" si="1006"/>
        <v>1.756777670648375E-2</v>
      </c>
    </row>
    <row r="1649" spans="1:10" x14ac:dyDescent="0.25">
      <c r="A1649" s="11">
        <f t="shared" si="1016"/>
        <v>1.7524817875635229E-2</v>
      </c>
      <c r="B1649" s="6">
        <f t="shared" si="1017"/>
        <v>5.2870653101099396E-2</v>
      </c>
      <c r="C1649" s="10">
        <f t="shared" si="1018"/>
        <v>4.3405372039391165E-5</v>
      </c>
      <c r="D1649" s="6">
        <f t="shared" si="1019"/>
        <v>1.7568223247674621E-2</v>
      </c>
      <c r="E1649" s="6">
        <f t="shared" si="1020"/>
        <v>1.4484780308309372E-2</v>
      </c>
      <c r="F1649" s="10">
        <f t="shared" si="1004"/>
        <v>3.5805900911253781E-5</v>
      </c>
      <c r="G1649" s="10">
        <f t="shared" si="1021"/>
        <v>3.6038534893405911E-5</v>
      </c>
      <c r="H1649" s="10">
        <f t="shared" si="1005"/>
        <v>3.5922217902329846E-5</v>
      </c>
      <c r="I1649" s="6">
        <f t="shared" si="1022"/>
        <v>1.7531855896483716E-2</v>
      </c>
      <c r="J1649" s="6">
        <f t="shared" si="1006"/>
        <v>1.7567778114386045E-2</v>
      </c>
    </row>
    <row r="1650" spans="1:10" x14ac:dyDescent="0.25">
      <c r="A1650" s="11">
        <f t="shared" si="1016"/>
        <v>1.7524595308990941E-2</v>
      </c>
      <c r="B1650" s="6">
        <f t="shared" si="1017"/>
        <v>5.2871324571317935E-2</v>
      </c>
      <c r="C1650" s="10">
        <f t="shared" si="1018"/>
        <v>4.3406474564062849E-5</v>
      </c>
      <c r="D1650" s="6">
        <f t="shared" si="1019"/>
        <v>1.7568001783555005E-2</v>
      </c>
      <c r="E1650" s="6">
        <f t="shared" si="1020"/>
        <v>1.4484628261317203E-2</v>
      </c>
      <c r="F1650" s="10">
        <f t="shared" si="1004"/>
        <v>3.5807311438217722E-5</v>
      </c>
      <c r="G1650" s="10">
        <f t="shared" si="1021"/>
        <v>3.6038534893405911E-5</v>
      </c>
      <c r="H1650" s="10">
        <f t="shared" si="1005"/>
        <v>3.592292316581182E-5</v>
      </c>
      <c r="I1650" s="6">
        <f t="shared" si="1022"/>
        <v>1.7531855896483716E-2</v>
      </c>
      <c r="J1650" s="6">
        <f t="shared" si="1006"/>
        <v>1.7567778819649528E-2</v>
      </c>
    </row>
    <row r="1651" spans="1:10" x14ac:dyDescent="0.25">
      <c r="A1651" s="11">
        <f t="shared" si="1016"/>
        <v>1.7524483827038202E-2</v>
      </c>
      <c r="B1651" s="6">
        <f t="shared" si="1017"/>
        <v>5.2871660912094949E-2</v>
      </c>
      <c r="C1651" s="10">
        <f t="shared" si="1018"/>
        <v>4.3407026826142063E-5</v>
      </c>
      <c r="D1651" s="6">
        <f t="shared" si="1019"/>
        <v>1.7567890853864343E-2</v>
      </c>
      <c r="E1651" s="6">
        <f t="shared" si="1020"/>
        <v>1.4484552101874276E-2</v>
      </c>
      <c r="F1651" s="10">
        <f t="shared" si="1004"/>
        <v>3.5808017988566427E-5</v>
      </c>
      <c r="G1651" s="10">
        <f t="shared" si="1021"/>
        <v>3.6038534893405911E-5</v>
      </c>
      <c r="H1651" s="10">
        <f t="shared" si="1005"/>
        <v>3.5923276440986165E-5</v>
      </c>
      <c r="I1651" s="6">
        <f t="shared" si="1022"/>
        <v>1.7531855896483716E-2</v>
      </c>
      <c r="J1651" s="6">
        <f t="shared" si="1006"/>
        <v>1.7567779172924701E-2</v>
      </c>
    </row>
    <row r="1652" spans="1:10" x14ac:dyDescent="0.25">
      <c r="A1652" s="11">
        <f t="shared" si="1016"/>
        <v>1.7524427986568381E-2</v>
      </c>
      <c r="B1652" s="6">
        <f t="shared" si="1017"/>
        <v>5.2871829384263498E-2</v>
      </c>
      <c r="C1652" s="10">
        <f t="shared" si="1018"/>
        <v>4.34073034540166E-5</v>
      </c>
      <c r="D1652" s="6">
        <f t="shared" si="1019"/>
        <v>1.7567835290022399E-2</v>
      </c>
      <c r="E1652" s="6">
        <f t="shared" si="1020"/>
        <v>1.448451395412019E-2</v>
      </c>
      <c r="F1652" s="10">
        <f t="shared" si="1004"/>
        <v>3.5808371901344627E-5</v>
      </c>
      <c r="G1652" s="10">
        <f t="shared" si="1021"/>
        <v>3.6038534893405911E-5</v>
      </c>
      <c r="H1652" s="10">
        <f t="shared" si="1005"/>
        <v>3.5923453397375269E-5</v>
      </c>
      <c r="I1652" s="6">
        <f t="shared" si="1022"/>
        <v>1.7531855896483716E-2</v>
      </c>
      <c r="J1652" s="6">
        <f t="shared" si="1006"/>
        <v>1.7567779349881091E-2</v>
      </c>
    </row>
    <row r="1653" spans="1:10" x14ac:dyDescent="0.25">
      <c r="A1653" s="11">
        <f t="shared" si="1016"/>
        <v>1.7524400016497729E-2</v>
      </c>
      <c r="B1653" s="6">
        <f t="shared" si="1017"/>
        <v>5.2871913771107101E-2</v>
      </c>
      <c r="C1653" s="10">
        <f t="shared" si="1018"/>
        <v>4.3407442015828947E-5</v>
      </c>
      <c r="D1653" s="6">
        <f t="shared" si="1019"/>
        <v>1.7567807458513558E-2</v>
      </c>
      <c r="E1653" s="6">
        <f t="shared" si="1020"/>
        <v>1.4484494846181707E-2</v>
      </c>
      <c r="F1653" s="10">
        <f t="shared" si="1004"/>
        <v>3.5808549175353847E-5</v>
      </c>
      <c r="G1653" s="10">
        <f t="shared" si="1021"/>
        <v>3.6038534893405911E-5</v>
      </c>
      <c r="H1653" s="10">
        <f t="shared" si="1005"/>
        <v>3.5923542034379879E-5</v>
      </c>
      <c r="I1653" s="6">
        <f t="shared" si="1022"/>
        <v>1.7531855896483716E-2</v>
      </c>
      <c r="J1653" s="6">
        <f t="shared" si="1006"/>
        <v>1.7567779438518095E-2</v>
      </c>
    </row>
    <row r="1654" spans="1:10" x14ac:dyDescent="0.25">
      <c r="A1654" s="11">
        <f t="shared" si="1016"/>
        <v>1.7524386006499998E-2</v>
      </c>
      <c r="B1654" s="6">
        <f t="shared" si="1017"/>
        <v>5.2871956039942748E-2</v>
      </c>
      <c r="C1654" s="10">
        <f t="shared" si="1018"/>
        <v>4.3407511420646554E-5</v>
      </c>
      <c r="D1654" s="6">
        <f t="shared" si="1019"/>
        <v>1.7567793517920646E-2</v>
      </c>
      <c r="E1654" s="6">
        <f t="shared" si="1020"/>
        <v>1.4484485275155255E-2</v>
      </c>
      <c r="F1654" s="10">
        <f t="shared" si="1004"/>
        <v>3.5808637971012695E-5</v>
      </c>
      <c r="G1654" s="10">
        <f t="shared" si="1021"/>
        <v>3.6038534893405911E-5</v>
      </c>
      <c r="H1654" s="10">
        <f t="shared" si="1005"/>
        <v>3.5923586432209299E-5</v>
      </c>
      <c r="I1654" s="6">
        <f t="shared" si="1022"/>
        <v>1.7531855896483716E-2</v>
      </c>
      <c r="J1654" s="6">
        <f t="shared" si="1006"/>
        <v>1.7567779482915925E-2</v>
      </c>
    </row>
    <row r="1655" spans="1:10" x14ac:dyDescent="0.25">
      <c r="A1655" s="11">
        <f t="shared" si="1016"/>
        <v>1.7524378988997637E-2</v>
      </c>
      <c r="B1655" s="6">
        <f t="shared" si="1017"/>
        <v>5.2871977212109622E-2</v>
      </c>
      <c r="C1655" s="10">
        <f t="shared" si="1018"/>
        <v>4.3407546185059609E-5</v>
      </c>
      <c r="D1655" s="6">
        <f t="shared" si="1019"/>
        <v>1.7567786535182699E-2</v>
      </c>
      <c r="E1655" s="6">
        <f t="shared" si="1020"/>
        <v>1.4484480481099182E-2</v>
      </c>
      <c r="F1655" s="10">
        <f t="shared" si="1004"/>
        <v>3.580868244820068E-5</v>
      </c>
      <c r="G1655" s="10">
        <f t="shared" si="1021"/>
        <v>3.6038534893405911E-5</v>
      </c>
      <c r="H1655" s="10">
        <f t="shared" si="1005"/>
        <v>3.5923608670803295E-5</v>
      </c>
      <c r="I1655" s="6">
        <f t="shared" si="1022"/>
        <v>1.7531855896483716E-2</v>
      </c>
      <c r="J1655" s="6">
        <f t="shared" si="1006"/>
        <v>1.7567779505154521E-2</v>
      </c>
    </row>
    <row r="1656" spans="1:10" x14ac:dyDescent="0.25">
      <c r="A1656" s="11">
        <f t="shared" si="1016"/>
        <v>1.7524375473983549E-2</v>
      </c>
      <c r="B1656" s="6">
        <f t="shared" si="1017"/>
        <v>5.2871987817094956E-2</v>
      </c>
      <c r="C1656" s="10">
        <f t="shared" si="1018"/>
        <v>4.3407563598308031E-5</v>
      </c>
      <c r="D1656" s="6">
        <f t="shared" si="1019"/>
        <v>1.7567783037581858E-2</v>
      </c>
      <c r="E1656" s="6">
        <f t="shared" si="1020"/>
        <v>1.4484478079792347E-2</v>
      </c>
      <c r="F1656" s="10">
        <f t="shared" si="1004"/>
        <v>3.5808704726517085E-5</v>
      </c>
      <c r="G1656" s="10">
        <f t="shared" si="1021"/>
        <v>3.6038534893405911E-5</v>
      </c>
      <c r="H1656" s="10">
        <f t="shared" si="1005"/>
        <v>3.5923619809961495E-5</v>
      </c>
      <c r="I1656" s="6">
        <f t="shared" si="1022"/>
        <v>1.7531855896483716E-2</v>
      </c>
      <c r="J1656" s="6">
        <f t="shared" si="1006"/>
        <v>1.7567779516293677E-2</v>
      </c>
    </row>
    <row r="1657" spans="1:10" x14ac:dyDescent="0.25">
      <c r="A1657" s="11">
        <f t="shared" si="1016"/>
        <v>1.752437371333946E-2</v>
      </c>
      <c r="B1657" s="6">
        <f t="shared" si="1017"/>
        <v>5.287199312905385E-2</v>
      </c>
      <c r="C1657" s="10">
        <f t="shared" si="1018"/>
        <v>4.340757232047698E-5</v>
      </c>
      <c r="D1657" s="6">
        <f t="shared" si="1019"/>
        <v>1.7567781285659938E-2</v>
      </c>
      <c r="E1657" s="6">
        <f t="shared" si="1020"/>
        <v>1.4484476876995771E-2</v>
      </c>
      <c r="F1657" s="10">
        <f t="shared" si="1004"/>
        <v>3.580871588556498E-5</v>
      </c>
      <c r="G1657" s="10">
        <f t="shared" si="1021"/>
        <v>3.6038534893405911E-5</v>
      </c>
      <c r="H1657" s="10">
        <f t="shared" si="1005"/>
        <v>3.5923625389485446E-5</v>
      </c>
      <c r="I1657" s="6">
        <f t="shared" si="1022"/>
        <v>1.7531855896483716E-2</v>
      </c>
      <c r="J1657" s="6">
        <f t="shared" si="1006"/>
        <v>1.7567779521873203E-2</v>
      </c>
    </row>
    <row r="1658" spans="1:10" x14ac:dyDescent="0.25">
      <c r="A1658" s="11">
        <f t="shared" si="1016"/>
        <v>1.7524372831446092E-2</v>
      </c>
      <c r="B1658" s="6">
        <f t="shared" si="1017"/>
        <v>5.2871995789774459E-2</v>
      </c>
      <c r="C1658" s="10">
        <f t="shared" si="1018"/>
        <v>4.34075766893467E-5</v>
      </c>
      <c r="D1658" s="6">
        <f t="shared" si="1019"/>
        <v>1.756778040813544E-2</v>
      </c>
      <c r="E1658" s="6">
        <f t="shared" si="1020"/>
        <v>1.4484476274524009E-2</v>
      </c>
      <c r="F1658" s="10">
        <f t="shared" si="1004"/>
        <v>3.5808721475049808E-5</v>
      </c>
      <c r="G1658" s="10">
        <f t="shared" si="1021"/>
        <v>3.6038534893405911E-5</v>
      </c>
      <c r="H1658" s="10">
        <f t="shared" si="1005"/>
        <v>3.5923628184227863E-5</v>
      </c>
      <c r="I1658" s="6">
        <f t="shared" si="1022"/>
        <v>1.7531855896483716E-2</v>
      </c>
      <c r="J1658" s="6">
        <f t="shared" si="1006"/>
        <v>1.7567779524667943E-2</v>
      </c>
    </row>
    <row r="1659" spans="1:10" x14ac:dyDescent="0.25">
      <c r="A1659" s="11">
        <f t="shared" si="1016"/>
        <v>1.7524372389712342E-2</v>
      </c>
      <c r="B1659" s="6">
        <f t="shared" si="1017"/>
        <v>5.28719971225095E-2</v>
      </c>
      <c r="C1659" s="10">
        <f t="shared" si="1018"/>
        <v>4.3407578877680938E-5</v>
      </c>
      <c r="D1659" s="6">
        <f t="shared" si="1019"/>
        <v>1.7567779968590023E-2</v>
      </c>
      <c r="E1659" s="6">
        <f t="shared" si="1020"/>
        <v>1.4484475972750432E-2</v>
      </c>
      <c r="F1659" s="10">
        <f t="shared" si="1004"/>
        <v>3.5808724274781155E-5</v>
      </c>
      <c r="G1659" s="10">
        <f t="shared" si="1021"/>
        <v>3.6038534893405911E-5</v>
      </c>
      <c r="H1659" s="10">
        <f t="shared" si="1005"/>
        <v>3.5923629584093533E-5</v>
      </c>
      <c r="I1659" s="6">
        <f t="shared" si="1022"/>
        <v>1.7531855896483716E-2</v>
      </c>
      <c r="J1659" s="6">
        <f t="shared" si="1006"/>
        <v>1.7567779526067809E-2</v>
      </c>
    </row>
    <row r="1660" spans="1:10" x14ac:dyDescent="0.25">
      <c r="A1660" s="25">
        <f t="shared" si="1016"/>
        <v>1.7524372168451235E-2</v>
      </c>
      <c r="B1660" s="6">
        <f t="shared" si="1017"/>
        <v>5.2871997790066454E-2</v>
      </c>
      <c r="C1660" s="10">
        <f t="shared" si="1018"/>
        <v>4.3407579973801115E-5</v>
      </c>
      <c r="D1660" s="6">
        <f t="shared" si="1019"/>
        <v>1.7567779748425036E-2</v>
      </c>
      <c r="E1660" s="6">
        <f t="shared" si="1020"/>
        <v>1.448447582159432E-2</v>
      </c>
      <c r="F1660" s="10">
        <f t="shared" si="1004"/>
        <v>3.5808725677145538E-5</v>
      </c>
      <c r="G1660" s="10">
        <f t="shared" si="1021"/>
        <v>3.6038534893405911E-5</v>
      </c>
      <c r="H1660" s="10">
        <f t="shared" si="1005"/>
        <v>3.5923630285275728E-5</v>
      </c>
      <c r="I1660" s="6">
        <f t="shared" si="1022"/>
        <v>1.7531855896483716E-2</v>
      </c>
      <c r="J1660" s="6">
        <f t="shared" si="1006"/>
        <v>1.7567779526768992E-2</v>
      </c>
    </row>
    <row r="1662" spans="1:10" x14ac:dyDescent="0.25">
      <c r="A1662" s="8" t="s">
        <v>82</v>
      </c>
      <c r="B1662">
        <f>B1629+1</f>
        <v>51</v>
      </c>
      <c r="C1662" t="s">
        <v>83</v>
      </c>
      <c r="D1662">
        <f>D$12/100</f>
        <v>1</v>
      </c>
      <c r="E1662" t="s">
        <v>15</v>
      </c>
    </row>
    <row r="1663" spans="1:10" x14ac:dyDescent="0.25">
      <c r="A1663" s="4" t="s">
        <v>89</v>
      </c>
      <c r="B1663" s="4" t="s">
        <v>86</v>
      </c>
      <c r="C1663" s="4" t="s">
        <v>88</v>
      </c>
      <c r="D1663" s="4" t="s">
        <v>91</v>
      </c>
      <c r="E1663" s="4" t="s">
        <v>93</v>
      </c>
      <c r="F1663" s="4" t="s">
        <v>95</v>
      </c>
      <c r="G1663" s="4" t="s">
        <v>95</v>
      </c>
      <c r="H1663" s="4" t="s">
        <v>97</v>
      </c>
      <c r="I1663" s="4" t="s">
        <v>99</v>
      </c>
      <c r="J1663" s="4" t="s">
        <v>99</v>
      </c>
    </row>
    <row r="1664" spans="1:10" x14ac:dyDescent="0.25">
      <c r="A1664" s="4" t="s">
        <v>84</v>
      </c>
      <c r="B1664" s="4" t="s">
        <v>85</v>
      </c>
      <c r="C1664" s="4" t="s">
        <v>87</v>
      </c>
      <c r="D1664" s="4" t="s">
        <v>90</v>
      </c>
      <c r="E1664" s="4" t="s">
        <v>92</v>
      </c>
      <c r="F1664" s="4" t="s">
        <v>94</v>
      </c>
      <c r="G1664" s="4" t="s">
        <v>28</v>
      </c>
      <c r="H1664" s="4" t="s">
        <v>96</v>
      </c>
      <c r="I1664" s="4" t="s">
        <v>32</v>
      </c>
      <c r="J1664" s="4" t="s">
        <v>98</v>
      </c>
    </row>
    <row r="1665" spans="1:10" x14ac:dyDescent="0.25">
      <c r="A1665" s="4" t="s">
        <v>0</v>
      </c>
      <c r="B1665" s="4" t="s">
        <v>22</v>
      </c>
      <c r="C1665" s="4" t="s">
        <v>0</v>
      </c>
      <c r="D1665" s="4" t="s">
        <v>0</v>
      </c>
      <c r="E1665" s="4" t="s">
        <v>0</v>
      </c>
      <c r="F1665" s="4" t="s">
        <v>20</v>
      </c>
      <c r="G1665" s="4" t="s">
        <v>20</v>
      </c>
      <c r="H1665" s="4" t="s">
        <v>0</v>
      </c>
      <c r="I1665" s="4" t="s">
        <v>0</v>
      </c>
      <c r="J1665" s="4" t="s">
        <v>0</v>
      </c>
    </row>
    <row r="1666" spans="1:10" x14ac:dyDescent="0.25">
      <c r="A1666" s="11">
        <f>A$27</f>
        <v>4.5999999999999999E-2</v>
      </c>
      <c r="B1666" s="6">
        <f>$D$13/A1666/0.167</f>
        <v>2.0142360142666429E-2</v>
      </c>
      <c r="C1666" s="10">
        <f>B1666^2/2/32.2</f>
        <v>6.2999172688956077E-6</v>
      </c>
      <c r="D1666" s="6">
        <f>A1666+C1666</f>
        <v>4.6006299917268893E-2</v>
      </c>
      <c r="E1666" s="6">
        <f>A1666*0.167/(0.167+2*A1666)</f>
        <v>2.966023166023166E-2</v>
      </c>
      <c r="F1666" s="10">
        <f t="shared" ref="F1666:F1693" si="1023">$D$15^2*B1666^2/($D$14^2*E1666^1.333)</f>
        <v>1.9990924920768716E-6</v>
      </c>
      <c r="G1666" s="10">
        <f>F1660</f>
        <v>3.5808725677145538E-5</v>
      </c>
      <c r="H1666" s="10">
        <f>((G1666+F1666)/2)*D$23</f>
        <v>1.8903909084611204E-5</v>
      </c>
      <c r="I1666" s="6">
        <f>D1660</f>
        <v>1.7567779748425036E-2</v>
      </c>
      <c r="J1666" s="6">
        <f>H1666+I1666</f>
        <v>1.7586683657509646E-2</v>
      </c>
    </row>
    <row r="1667" spans="1:10" x14ac:dyDescent="0.25">
      <c r="A1667" s="11">
        <f>A1666+(J1666-D1666)/2</f>
        <v>3.1790191870120374E-2</v>
      </c>
      <c r="B1667" s="6">
        <f>$D$13/A1667/0.167</f>
        <v>2.9145736847015366E-2</v>
      </c>
      <c r="C1667" s="10">
        <f>B1667^2/2/32.2</f>
        <v>1.3190589694960701E-5</v>
      </c>
      <c r="D1667" s="6">
        <f>A1667+C1667</f>
        <v>3.1803382459815337E-2</v>
      </c>
      <c r="E1667" s="6">
        <f>A1667*0.167/(0.167+2*A1667)</f>
        <v>2.3024343858716486E-2</v>
      </c>
      <c r="F1667" s="10">
        <f t="shared" si="1023"/>
        <v>5.8664489027686985E-6</v>
      </c>
      <c r="G1667" s="10">
        <f>G1666</f>
        <v>3.5808725677145538E-5</v>
      </c>
      <c r="H1667" s="10">
        <f t="shared" ref="H1667:H1693" si="1024">((G1667+F1667)/2)*D$23</f>
        <v>2.0837587289957118E-5</v>
      </c>
      <c r="I1667" s="6">
        <f>I1666</f>
        <v>1.7567779748425036E-2</v>
      </c>
      <c r="J1667" s="6">
        <f t="shared" ref="J1667:J1693" si="1025">H1667+I1667</f>
        <v>1.7588617335714991E-2</v>
      </c>
    </row>
    <row r="1668" spans="1:10" x14ac:dyDescent="0.25">
      <c r="A1668" s="11">
        <f t="shared" ref="A1668:A1680" si="1026">A1667+(J1667-D1667)/2</f>
        <v>2.4682809308070201E-2</v>
      </c>
      <c r="B1668" s="6">
        <f t="shared" ref="B1668:B1680" si="1027">$D$13/A1668/0.167</f>
        <v>3.7538213539563131E-2</v>
      </c>
      <c r="C1668" s="10">
        <f t="shared" ref="C1668:C1680" si="1028">B1668^2/2/32.2</f>
        <v>2.1880706145059639E-5</v>
      </c>
      <c r="D1668" s="6">
        <f t="shared" ref="D1668:D1680" si="1029">A1668+C1668</f>
        <v>2.4704690014215262E-2</v>
      </c>
      <c r="E1668" s="6">
        <f t="shared" ref="E1668:E1680" si="1030">A1668*0.167/(0.167+2*A1668)</f>
        <v>1.9051220710628328E-2</v>
      </c>
      <c r="F1668" s="10">
        <f t="shared" si="1023"/>
        <v>1.2526534302449366E-5</v>
      </c>
      <c r="G1668" s="10">
        <f t="shared" ref="G1668:G1680" si="1031">G1667</f>
        <v>3.5808725677145538E-5</v>
      </c>
      <c r="H1668" s="10">
        <f t="shared" ref="H1668:H1680" si="1032">((G1668+F1668)/2)*D$23</f>
        <v>2.4167629989797452E-5</v>
      </c>
      <c r="I1668" s="6">
        <f t="shared" ref="I1668:I1680" si="1033">I1667</f>
        <v>1.7567779748425036E-2</v>
      </c>
      <c r="J1668" s="6">
        <f t="shared" ref="J1668:J1680" si="1034">H1668+I1668</f>
        <v>1.7591947378414834E-2</v>
      </c>
    </row>
    <row r="1669" spans="1:10" x14ac:dyDescent="0.25">
      <c r="A1669" s="11">
        <f t="shared" si="1026"/>
        <v>2.1126437990169986E-2</v>
      </c>
      <c r="B1669" s="6">
        <f t="shared" si="1027"/>
        <v>4.3857301784322268E-2</v>
      </c>
      <c r="C1669" s="10">
        <f t="shared" si="1028"/>
        <v>2.9867436642874486E-5</v>
      </c>
      <c r="D1669" s="6">
        <f t="shared" si="1029"/>
        <v>2.115630542681286E-2</v>
      </c>
      <c r="E1669" s="6">
        <f t="shared" si="1030"/>
        <v>1.6860533590419405E-2</v>
      </c>
      <c r="F1669" s="10">
        <f t="shared" si="1023"/>
        <v>2.0122650790562294E-5</v>
      </c>
      <c r="G1669" s="10">
        <f t="shared" si="1031"/>
        <v>3.5808725677145538E-5</v>
      </c>
      <c r="H1669" s="10">
        <f t="shared" si="1032"/>
        <v>2.7965688233853914E-5</v>
      </c>
      <c r="I1669" s="6">
        <f t="shared" si="1033"/>
        <v>1.7567779748425036E-2</v>
      </c>
      <c r="J1669" s="6">
        <f t="shared" si="1034"/>
        <v>1.7595745436658889E-2</v>
      </c>
    </row>
    <row r="1670" spans="1:10" x14ac:dyDescent="0.25">
      <c r="A1670" s="11">
        <f t="shared" si="1026"/>
        <v>1.9346157995093E-2</v>
      </c>
      <c r="B1670" s="6">
        <f t="shared" si="1027"/>
        <v>4.7893156191408527E-2</v>
      </c>
      <c r="C1670" s="10">
        <f t="shared" si="1028"/>
        <v>3.5617304502712001E-5</v>
      </c>
      <c r="D1670" s="6">
        <f t="shared" si="1029"/>
        <v>1.9381775299595713E-2</v>
      </c>
      <c r="E1670" s="6">
        <f t="shared" si="1030"/>
        <v>1.5706996003363973E-2</v>
      </c>
      <c r="F1670" s="10">
        <f t="shared" si="1023"/>
        <v>2.6373975873719771E-5</v>
      </c>
      <c r="G1670" s="10">
        <f t="shared" si="1031"/>
        <v>3.5808725677145538E-5</v>
      </c>
      <c r="H1670" s="10">
        <f t="shared" si="1032"/>
        <v>3.1091350775432658E-5</v>
      </c>
      <c r="I1670" s="6">
        <f t="shared" si="1033"/>
        <v>1.7567779748425036E-2</v>
      </c>
      <c r="J1670" s="6">
        <f t="shared" si="1034"/>
        <v>1.7598871099200469E-2</v>
      </c>
    </row>
    <row r="1671" spans="1:10" x14ac:dyDescent="0.25">
      <c r="A1671" s="11">
        <f t="shared" si="1026"/>
        <v>1.8454705894895378E-2</v>
      </c>
      <c r="B1671" s="6">
        <f t="shared" si="1027"/>
        <v>5.0206628696203799E-2</v>
      </c>
      <c r="C1671" s="10">
        <f t="shared" si="1028"/>
        <v>3.914139076146699E-5</v>
      </c>
      <c r="D1671" s="6">
        <f t="shared" si="1029"/>
        <v>1.8493847285656846E-2</v>
      </c>
      <c r="E1671" s="6">
        <f t="shared" si="1030"/>
        <v>1.5114240472748168E-2</v>
      </c>
      <c r="F1671" s="10">
        <f t="shared" si="1023"/>
        <v>3.0508508751260622E-5</v>
      </c>
      <c r="G1671" s="10">
        <f t="shared" si="1031"/>
        <v>3.5808725677145538E-5</v>
      </c>
      <c r="H1671" s="10">
        <f t="shared" si="1032"/>
        <v>3.3158617214203083E-5</v>
      </c>
      <c r="I1671" s="6">
        <f t="shared" si="1033"/>
        <v>1.7567779748425036E-2</v>
      </c>
      <c r="J1671" s="6">
        <f t="shared" si="1034"/>
        <v>1.7600938365639238E-2</v>
      </c>
    </row>
    <row r="1672" spans="1:10" x14ac:dyDescent="0.25">
      <c r="A1672" s="11">
        <f t="shared" si="1026"/>
        <v>1.8008251434886574E-2</v>
      </c>
      <c r="B1672" s="6">
        <f t="shared" si="1027"/>
        <v>5.1451334401500799E-2</v>
      </c>
      <c r="C1672" s="10">
        <f t="shared" si="1028"/>
        <v>4.1106208256134467E-5</v>
      </c>
      <c r="D1672" s="6">
        <f t="shared" si="1029"/>
        <v>1.8049357643142708E-2</v>
      </c>
      <c r="E1672" s="6">
        <f t="shared" si="1030"/>
        <v>1.481346564005769E-2</v>
      </c>
      <c r="F1672" s="10">
        <f t="shared" si="1023"/>
        <v>3.2910067499990259E-5</v>
      </c>
      <c r="G1672" s="10">
        <f t="shared" si="1031"/>
        <v>3.5808725677145538E-5</v>
      </c>
      <c r="H1672" s="10">
        <f t="shared" si="1032"/>
        <v>3.4359396588567895E-5</v>
      </c>
      <c r="I1672" s="6">
        <f t="shared" si="1033"/>
        <v>1.7567779748425036E-2</v>
      </c>
      <c r="J1672" s="6">
        <f t="shared" si="1034"/>
        <v>1.7602139145013605E-2</v>
      </c>
    </row>
    <row r="1673" spans="1:10" x14ac:dyDescent="0.25">
      <c r="A1673" s="11">
        <f t="shared" si="1026"/>
        <v>1.7784642185822021E-2</v>
      </c>
      <c r="B1673" s="6">
        <f t="shared" si="1027"/>
        <v>5.2098240542691576E-2</v>
      </c>
      <c r="C1673" s="10">
        <f t="shared" si="1028"/>
        <v>4.2146376826772551E-5</v>
      </c>
      <c r="D1673" s="6">
        <f t="shared" si="1029"/>
        <v>1.7826788562648792E-2</v>
      </c>
      <c r="E1673" s="6">
        <f t="shared" si="1030"/>
        <v>1.466182424569017E-2</v>
      </c>
      <c r="F1673" s="10">
        <f t="shared" si="1023"/>
        <v>3.4208838715889459E-5</v>
      </c>
      <c r="G1673" s="10">
        <f t="shared" si="1031"/>
        <v>3.5808725677145538E-5</v>
      </c>
      <c r="H1673" s="10">
        <f t="shared" si="1032"/>
        <v>3.5008782196517499E-5</v>
      </c>
      <c r="I1673" s="6">
        <f t="shared" si="1033"/>
        <v>1.7567779748425036E-2</v>
      </c>
      <c r="J1673" s="6">
        <f t="shared" si="1034"/>
        <v>1.7602788530621555E-2</v>
      </c>
    </row>
    <row r="1674" spans="1:10" x14ac:dyDescent="0.25">
      <c r="A1674" s="11">
        <f t="shared" si="1026"/>
        <v>1.7672642169808402E-2</v>
      </c>
      <c r="B1674" s="6">
        <f t="shared" si="1027"/>
        <v>5.2428412099326797E-2</v>
      </c>
      <c r="C1674" s="10">
        <f t="shared" si="1028"/>
        <v>4.2682273218273854E-5</v>
      </c>
      <c r="D1674" s="6">
        <f t="shared" si="1029"/>
        <v>1.7715324443026675E-2</v>
      </c>
      <c r="E1674" s="6">
        <f t="shared" si="1030"/>
        <v>1.4585619091594355E-2</v>
      </c>
      <c r="F1674" s="10">
        <f t="shared" si="1023"/>
        <v>3.4885294602373985E-5</v>
      </c>
      <c r="G1674" s="10">
        <f t="shared" si="1031"/>
        <v>3.5808725677145538E-5</v>
      </c>
      <c r="H1674" s="10">
        <f t="shared" si="1032"/>
        <v>3.5347010139759758E-5</v>
      </c>
      <c r="I1674" s="6">
        <f t="shared" si="1033"/>
        <v>1.7567779748425036E-2</v>
      </c>
      <c r="J1674" s="6">
        <f t="shared" si="1034"/>
        <v>1.7603126758564795E-2</v>
      </c>
    </row>
    <row r="1675" spans="1:10" x14ac:dyDescent="0.25">
      <c r="A1675" s="11">
        <f t="shared" si="1026"/>
        <v>1.7616543327577464E-2</v>
      </c>
      <c r="B1675" s="6">
        <f t="shared" si="1027"/>
        <v>5.2595367282536581E-2</v>
      </c>
      <c r="C1675" s="10">
        <f t="shared" si="1028"/>
        <v>4.2954544403492531E-5</v>
      </c>
      <c r="D1675" s="6">
        <f t="shared" si="1029"/>
        <v>1.7659497871980956E-2</v>
      </c>
      <c r="E1675" s="6">
        <f t="shared" si="1030"/>
        <v>1.4547385812896337E-2</v>
      </c>
      <c r="F1675" s="10">
        <f t="shared" si="1023"/>
        <v>3.5230878395678128E-5</v>
      </c>
      <c r="G1675" s="10">
        <f t="shared" si="1031"/>
        <v>3.5808725677145538E-5</v>
      </c>
      <c r="H1675" s="10">
        <f t="shared" si="1032"/>
        <v>3.5519802036411836E-5</v>
      </c>
      <c r="I1675" s="6">
        <f t="shared" si="1033"/>
        <v>1.7567779748425036E-2</v>
      </c>
      <c r="J1675" s="6">
        <f t="shared" si="1034"/>
        <v>1.7603299550461447E-2</v>
      </c>
    </row>
    <row r="1676" spans="1:10" x14ac:dyDescent="0.25">
      <c r="A1676" s="11">
        <f t="shared" si="1026"/>
        <v>1.7588444166817707E-2</v>
      </c>
      <c r="B1676" s="6">
        <f t="shared" si="1027"/>
        <v>5.2679393229713795E-2</v>
      </c>
      <c r="C1676" s="10">
        <f t="shared" si="1028"/>
        <v>4.3091901724391544E-5</v>
      </c>
      <c r="D1676" s="6">
        <f t="shared" si="1029"/>
        <v>1.7631536068542099E-2</v>
      </c>
      <c r="E1676" s="6">
        <f t="shared" si="1030"/>
        <v>1.4528219323523413E-2</v>
      </c>
      <c r="F1676" s="10">
        <f t="shared" si="1023"/>
        <v>3.5405705296505292E-5</v>
      </c>
      <c r="G1676" s="10">
        <f t="shared" si="1031"/>
        <v>3.5808725677145538E-5</v>
      </c>
      <c r="H1676" s="10">
        <f t="shared" si="1032"/>
        <v>3.5607215486825418E-5</v>
      </c>
      <c r="I1676" s="6">
        <f t="shared" si="1033"/>
        <v>1.7567779748425036E-2</v>
      </c>
      <c r="J1676" s="6">
        <f t="shared" si="1034"/>
        <v>1.7603386963911862E-2</v>
      </c>
    </row>
    <row r="1677" spans="1:10" x14ac:dyDescent="0.25">
      <c r="A1677" s="11">
        <f t="shared" si="1026"/>
        <v>1.7574369614502587E-2</v>
      </c>
      <c r="B1677" s="6">
        <f t="shared" si="1027"/>
        <v>5.2721581876715308E-2</v>
      </c>
      <c r="C1677" s="10">
        <f t="shared" si="1028"/>
        <v>4.3160950241975086E-5</v>
      </c>
      <c r="D1677" s="6">
        <f t="shared" si="1029"/>
        <v>1.7617530564744563E-2</v>
      </c>
      <c r="E1677" s="6">
        <f t="shared" si="1030"/>
        <v>1.4518615039676771E-2</v>
      </c>
      <c r="F1677" s="10">
        <f t="shared" si="1023"/>
        <v>3.5493712010683798E-5</v>
      </c>
      <c r="G1677" s="10">
        <f t="shared" si="1031"/>
        <v>3.5808725677145538E-5</v>
      </c>
      <c r="H1677" s="10">
        <f t="shared" si="1032"/>
        <v>3.5651218843914671E-5</v>
      </c>
      <c r="I1677" s="6">
        <f t="shared" si="1033"/>
        <v>1.7567779748425036E-2</v>
      </c>
      <c r="J1677" s="6">
        <f t="shared" si="1034"/>
        <v>1.7603430967268952E-2</v>
      </c>
    </row>
    <row r="1678" spans="1:10" x14ac:dyDescent="0.25">
      <c r="A1678" s="11">
        <f t="shared" si="1026"/>
        <v>1.756731981576478E-2</v>
      </c>
      <c r="B1678" s="6">
        <f t="shared" si="1027"/>
        <v>5.274273914744685E-2</v>
      </c>
      <c r="C1678" s="10">
        <f t="shared" si="1028"/>
        <v>4.3195598335025191E-5</v>
      </c>
      <c r="D1678" s="6">
        <f t="shared" si="1029"/>
        <v>1.7610515414099807E-2</v>
      </c>
      <c r="E1678" s="6">
        <f t="shared" si="1030"/>
        <v>1.4513803347019719E-2</v>
      </c>
      <c r="F1678" s="10">
        <f t="shared" si="1023"/>
        <v>3.5537904067255509E-5</v>
      </c>
      <c r="G1678" s="10">
        <f t="shared" si="1031"/>
        <v>3.5808725677145538E-5</v>
      </c>
      <c r="H1678" s="10">
        <f t="shared" si="1032"/>
        <v>3.567331487220052E-5</v>
      </c>
      <c r="I1678" s="6">
        <f t="shared" si="1033"/>
        <v>1.7567779748425036E-2</v>
      </c>
      <c r="J1678" s="6">
        <f t="shared" si="1034"/>
        <v>1.7603453063297237E-2</v>
      </c>
    </row>
    <row r="1679" spans="1:10" x14ac:dyDescent="0.25">
      <c r="A1679" s="11">
        <f t="shared" si="1026"/>
        <v>1.7563788640363495E-2</v>
      </c>
      <c r="B1679" s="6">
        <f t="shared" si="1027"/>
        <v>5.2753343002166768E-2</v>
      </c>
      <c r="C1679" s="10">
        <f t="shared" si="1028"/>
        <v>4.3212968911556794E-5</v>
      </c>
      <c r="D1679" s="6">
        <f t="shared" si="1029"/>
        <v>1.7607001609275051E-2</v>
      </c>
      <c r="E1679" s="6">
        <f t="shared" si="1030"/>
        <v>1.4511392964785623E-2</v>
      </c>
      <c r="F1679" s="10">
        <f t="shared" si="1023"/>
        <v>3.5560067202221447E-5</v>
      </c>
      <c r="G1679" s="10">
        <f t="shared" si="1031"/>
        <v>3.5808725677145538E-5</v>
      </c>
      <c r="H1679" s="10">
        <f t="shared" si="1032"/>
        <v>3.5684396439683496E-5</v>
      </c>
      <c r="I1679" s="6">
        <f t="shared" si="1033"/>
        <v>1.7567779748425036E-2</v>
      </c>
      <c r="J1679" s="6">
        <f t="shared" si="1034"/>
        <v>1.760346414486472E-2</v>
      </c>
    </row>
    <row r="1680" spans="1:10" x14ac:dyDescent="0.25">
      <c r="A1680" s="11">
        <f t="shared" si="1026"/>
        <v>1.7562019908158331E-2</v>
      </c>
      <c r="B1680" s="6">
        <f t="shared" si="1027"/>
        <v>5.2758655975115552E-2</v>
      </c>
      <c r="C1680" s="10">
        <f t="shared" si="1028"/>
        <v>4.3221673607152105E-5</v>
      </c>
      <c r="D1680" s="6">
        <f t="shared" si="1029"/>
        <v>1.7605241581765484E-2</v>
      </c>
      <c r="E1680" s="6">
        <f t="shared" si="1030"/>
        <v>1.4510185563912738E-2</v>
      </c>
      <c r="F1680" s="10">
        <f t="shared" si="1023"/>
        <v>3.5571175480420649E-5</v>
      </c>
      <c r="G1680" s="10">
        <f t="shared" si="1031"/>
        <v>3.5808725677145538E-5</v>
      </c>
      <c r="H1680" s="10">
        <f t="shared" si="1032"/>
        <v>3.568995057878309E-5</v>
      </c>
      <c r="I1680" s="6">
        <f t="shared" si="1033"/>
        <v>1.7567779748425036E-2</v>
      </c>
      <c r="J1680" s="6">
        <f t="shared" si="1034"/>
        <v>1.760346969900382E-2</v>
      </c>
    </row>
    <row r="1681" spans="1:10" x14ac:dyDescent="0.25">
      <c r="A1681" s="11">
        <f t="shared" ref="A1681:A1693" si="1035">A1680+(J1680-D1680)/2</f>
        <v>1.7561133966777498E-2</v>
      </c>
      <c r="B1681" s="6">
        <f t="shared" ref="B1681:B1693" si="1036">$D$13/A1681/0.167</f>
        <v>5.2761317595749722E-2</v>
      </c>
      <c r="C1681" s="10">
        <f t="shared" ref="C1681:C1693" si="1037">B1681^2/2/32.2</f>
        <v>4.3226034696266594E-5</v>
      </c>
      <c r="D1681" s="6">
        <f t="shared" ref="D1681:D1693" si="1038">A1681+C1681</f>
        <v>1.7604360001473765E-2</v>
      </c>
      <c r="E1681" s="6">
        <f t="shared" ref="E1681:E1693" si="1039">A1681*0.167/(0.167+2*A1681)</f>
        <v>1.4509580772247873E-2</v>
      </c>
      <c r="F1681" s="10">
        <f t="shared" si="1023"/>
        <v>3.5576741263745067E-5</v>
      </c>
      <c r="G1681" s="10">
        <f t="shared" ref="G1681:G1693" si="1040">G1680</f>
        <v>3.5808725677145538E-5</v>
      </c>
      <c r="H1681" s="10">
        <f t="shared" si="1024"/>
        <v>3.5692733470445306E-5</v>
      </c>
      <c r="I1681" s="6">
        <f t="shared" ref="I1681:I1693" si="1041">I1680</f>
        <v>1.7567779748425036E-2</v>
      </c>
      <c r="J1681" s="6">
        <f t="shared" si="1025"/>
        <v>1.760347248189548E-2</v>
      </c>
    </row>
    <row r="1682" spans="1:10" x14ac:dyDescent="0.25">
      <c r="A1682" s="11">
        <f t="shared" si="1035"/>
        <v>1.7560690206988354E-2</v>
      </c>
      <c r="B1682" s="6">
        <f t="shared" si="1036"/>
        <v>5.2762650877693384E-2</v>
      </c>
      <c r="C1682" s="10">
        <f t="shared" si="1037"/>
        <v>4.322821937331302E-5</v>
      </c>
      <c r="D1682" s="6">
        <f t="shared" si="1038"/>
        <v>1.7603918426361668E-2</v>
      </c>
      <c r="E1682" s="6">
        <f t="shared" si="1039"/>
        <v>1.450927783374798E-2</v>
      </c>
      <c r="F1682" s="10">
        <f t="shared" si="1023"/>
        <v>3.5579529552214354E-5</v>
      </c>
      <c r="G1682" s="10">
        <f t="shared" si="1040"/>
        <v>3.5808725677145538E-5</v>
      </c>
      <c r="H1682" s="10">
        <f t="shared" si="1024"/>
        <v>3.5694127614679946E-5</v>
      </c>
      <c r="I1682" s="6">
        <f t="shared" si="1041"/>
        <v>1.7567779748425036E-2</v>
      </c>
      <c r="J1682" s="6">
        <f t="shared" si="1025"/>
        <v>1.7603473876039714E-2</v>
      </c>
    </row>
    <row r="1683" spans="1:10" x14ac:dyDescent="0.25">
      <c r="A1683" s="11">
        <f t="shared" si="1035"/>
        <v>1.7560467931827375E-2</v>
      </c>
      <c r="B1683" s="6">
        <f t="shared" si="1036"/>
        <v>5.2763318731577635E-2</v>
      </c>
      <c r="C1683" s="10">
        <f t="shared" si="1037"/>
        <v>4.3229313720031848E-5</v>
      </c>
      <c r="D1683" s="6">
        <f t="shared" si="1038"/>
        <v>1.7603697245547407E-2</v>
      </c>
      <c r="E1683" s="6">
        <f t="shared" si="1039"/>
        <v>1.4509126093664153E-2</v>
      </c>
      <c r="F1683" s="10">
        <f t="shared" si="1023"/>
        <v>3.558092629030174E-5</v>
      </c>
      <c r="G1683" s="10">
        <f t="shared" si="1040"/>
        <v>3.5808725677145538E-5</v>
      </c>
      <c r="H1683" s="10">
        <f t="shared" si="1024"/>
        <v>3.5694825983723639E-5</v>
      </c>
      <c r="I1683" s="6">
        <f t="shared" si="1041"/>
        <v>1.7567779748425036E-2</v>
      </c>
      <c r="J1683" s="6">
        <f t="shared" si="1025"/>
        <v>1.7603474574408761E-2</v>
      </c>
    </row>
    <row r="1684" spans="1:10" x14ac:dyDescent="0.25">
      <c r="A1684" s="11">
        <f t="shared" si="1035"/>
        <v>1.7560356596258053E-2</v>
      </c>
      <c r="B1684" s="6">
        <f t="shared" si="1036"/>
        <v>5.2763653259757529E-2</v>
      </c>
      <c r="C1684" s="10">
        <f t="shared" si="1037"/>
        <v>4.3229861883787588E-5</v>
      </c>
      <c r="D1684" s="6">
        <f t="shared" si="1038"/>
        <v>1.7603586458141841E-2</v>
      </c>
      <c r="E1684" s="6">
        <f t="shared" si="1039"/>
        <v>1.4509050088210745E-2</v>
      </c>
      <c r="F1684" s="10">
        <f t="shared" si="1023"/>
        <v>3.5581625931139023E-5</v>
      </c>
      <c r="G1684" s="10">
        <f t="shared" si="1040"/>
        <v>3.5808725677145538E-5</v>
      </c>
      <c r="H1684" s="10">
        <f t="shared" si="1024"/>
        <v>3.5695175804142284E-5</v>
      </c>
      <c r="I1684" s="6">
        <f t="shared" si="1041"/>
        <v>1.7567779748425036E-2</v>
      </c>
      <c r="J1684" s="6">
        <f t="shared" si="1025"/>
        <v>1.7603474924229177E-2</v>
      </c>
    </row>
    <row r="1685" spans="1:10" x14ac:dyDescent="0.25">
      <c r="A1685" s="11">
        <f t="shared" si="1035"/>
        <v>1.7560300829301718E-2</v>
      </c>
      <c r="B1685" s="6">
        <f t="shared" si="1036"/>
        <v>5.2763820823421494E-2</v>
      </c>
      <c r="C1685" s="10">
        <f t="shared" si="1037"/>
        <v>4.3230136457859123E-5</v>
      </c>
      <c r="D1685" s="6">
        <f t="shared" si="1038"/>
        <v>1.7603530965759579E-2</v>
      </c>
      <c r="E1685" s="6">
        <f t="shared" si="1039"/>
        <v>1.4509012017719567E-2</v>
      </c>
      <c r="F1685" s="10">
        <f t="shared" si="1023"/>
        <v>3.5581976381701181E-5</v>
      </c>
      <c r="G1685" s="10">
        <f t="shared" si="1040"/>
        <v>3.5808725677145538E-5</v>
      </c>
      <c r="H1685" s="10">
        <f t="shared" si="1024"/>
        <v>3.569535102942336E-5</v>
      </c>
      <c r="I1685" s="6">
        <f t="shared" si="1041"/>
        <v>1.7567779748425036E-2</v>
      </c>
      <c r="J1685" s="6">
        <f t="shared" si="1025"/>
        <v>1.7603475099454459E-2</v>
      </c>
    </row>
    <row r="1686" spans="1:10" x14ac:dyDescent="0.25">
      <c r="A1686" s="11">
        <f t="shared" si="1035"/>
        <v>1.7560272896149157E-2</v>
      </c>
      <c r="B1686" s="6">
        <f t="shared" si="1036"/>
        <v>5.2763904754910801E-2</v>
      </c>
      <c r="C1686" s="10">
        <f t="shared" si="1037"/>
        <v>4.3230273990454942E-5</v>
      </c>
      <c r="D1686" s="6">
        <f t="shared" si="1038"/>
        <v>1.760350317013961E-2</v>
      </c>
      <c r="E1686" s="6">
        <f t="shared" si="1039"/>
        <v>1.4508992948546909E-2</v>
      </c>
      <c r="F1686" s="10">
        <f t="shared" si="1023"/>
        <v>3.5582151920887605E-5</v>
      </c>
      <c r="G1686" s="10">
        <f t="shared" si="1040"/>
        <v>3.5808725677145538E-5</v>
      </c>
      <c r="H1686" s="10">
        <f t="shared" si="1024"/>
        <v>3.5695438799016575E-5</v>
      </c>
      <c r="I1686" s="6">
        <f t="shared" si="1041"/>
        <v>1.7567779748425036E-2</v>
      </c>
      <c r="J1686" s="6">
        <f t="shared" si="1025"/>
        <v>1.7603475187224053E-2</v>
      </c>
    </row>
    <row r="1687" spans="1:10" x14ac:dyDescent="0.25">
      <c r="A1687" s="11">
        <f t="shared" si="1035"/>
        <v>1.756025890469138E-2</v>
      </c>
      <c r="B1687" s="6">
        <f t="shared" si="1036"/>
        <v>5.2763946795517921E-2</v>
      </c>
      <c r="C1687" s="10">
        <f t="shared" si="1037"/>
        <v>4.3230342879506923E-5</v>
      </c>
      <c r="D1687" s="6">
        <f t="shared" si="1038"/>
        <v>1.7603489247570887E-2</v>
      </c>
      <c r="E1687" s="6">
        <f t="shared" si="1039"/>
        <v>1.4508983396970725E-2</v>
      </c>
      <c r="F1687" s="10">
        <f t="shared" si="1023"/>
        <v>3.5582239847279569E-5</v>
      </c>
      <c r="G1687" s="10">
        <f t="shared" si="1040"/>
        <v>3.5808725677145538E-5</v>
      </c>
      <c r="H1687" s="10">
        <f t="shared" si="1024"/>
        <v>3.5695482762212553E-5</v>
      </c>
      <c r="I1687" s="6">
        <f t="shared" si="1041"/>
        <v>1.7567779748425036E-2</v>
      </c>
      <c r="J1687" s="6">
        <f t="shared" si="1025"/>
        <v>1.7603475231187247E-2</v>
      </c>
    </row>
    <row r="1688" spans="1:10" x14ac:dyDescent="0.25">
      <c r="A1688" s="11">
        <f t="shared" si="1035"/>
        <v>1.7560251896499561E-2</v>
      </c>
      <c r="B1688" s="6">
        <f t="shared" si="1036"/>
        <v>5.2763967853294451E-2</v>
      </c>
      <c r="C1688" s="10">
        <f t="shared" si="1037"/>
        <v>4.3230377385457917E-5</v>
      </c>
      <c r="D1688" s="6">
        <f t="shared" si="1038"/>
        <v>1.7603482273885019E-2</v>
      </c>
      <c r="E1688" s="6">
        <f t="shared" si="1039"/>
        <v>1.4508978612673546E-2</v>
      </c>
      <c r="F1688" s="10">
        <f t="shared" si="1023"/>
        <v>3.5582283888905852E-5</v>
      </c>
      <c r="G1688" s="10">
        <f t="shared" si="1040"/>
        <v>3.5808725677145538E-5</v>
      </c>
      <c r="H1688" s="10">
        <f t="shared" si="1024"/>
        <v>3.5695504783025698E-5</v>
      </c>
      <c r="I1688" s="6">
        <f t="shared" si="1041"/>
        <v>1.7567779748425036E-2</v>
      </c>
      <c r="J1688" s="6">
        <f t="shared" si="1025"/>
        <v>1.7603475253208063E-2</v>
      </c>
    </row>
    <row r="1689" spans="1:10" x14ac:dyDescent="0.25">
      <c r="A1689" s="11">
        <f t="shared" si="1035"/>
        <v>1.7560248386161083E-2</v>
      </c>
      <c r="B1689" s="6">
        <f t="shared" si="1036"/>
        <v>5.2763978400946314E-2</v>
      </c>
      <c r="C1689" s="10">
        <f t="shared" si="1037"/>
        <v>4.3230394669185236E-5</v>
      </c>
      <c r="D1689" s="6">
        <f t="shared" si="1038"/>
        <v>1.7603478780830267E-2</v>
      </c>
      <c r="E1689" s="6">
        <f t="shared" si="1039"/>
        <v>1.4508976216263078E-2</v>
      </c>
      <c r="F1689" s="10">
        <f t="shared" si="1023"/>
        <v>3.5582305948976669E-5</v>
      </c>
      <c r="G1689" s="10">
        <f t="shared" si="1040"/>
        <v>3.5808725677145538E-5</v>
      </c>
      <c r="H1689" s="10">
        <f t="shared" si="1024"/>
        <v>3.5695515813061104E-5</v>
      </c>
      <c r="I1689" s="6">
        <f t="shared" si="1041"/>
        <v>1.7567779748425036E-2</v>
      </c>
      <c r="J1689" s="6">
        <f t="shared" si="1025"/>
        <v>1.7603475264238097E-2</v>
      </c>
    </row>
    <row r="1690" spans="1:10" x14ac:dyDescent="0.25">
      <c r="A1690" s="11">
        <f t="shared" si="1035"/>
        <v>1.7560246627864998E-2</v>
      </c>
      <c r="B1690" s="6">
        <f t="shared" si="1036"/>
        <v>5.2763983684169194E-2</v>
      </c>
      <c r="C1690" s="10">
        <f t="shared" si="1037"/>
        <v>4.3230403326448334E-5</v>
      </c>
      <c r="D1690" s="6">
        <f t="shared" si="1038"/>
        <v>1.7603477031191445E-2</v>
      </c>
      <c r="E1690" s="6">
        <f t="shared" si="1039"/>
        <v>1.4508975015923173E-2</v>
      </c>
      <c r="F1690" s="10">
        <f t="shared" si="1023"/>
        <v>3.5582316998669094E-5</v>
      </c>
      <c r="G1690" s="10">
        <f t="shared" si="1040"/>
        <v>3.5808725677145538E-5</v>
      </c>
      <c r="H1690" s="10">
        <f t="shared" si="1024"/>
        <v>3.5695521337907316E-5</v>
      </c>
      <c r="I1690" s="6">
        <f t="shared" si="1041"/>
        <v>1.7567779748425036E-2</v>
      </c>
      <c r="J1690" s="6">
        <f t="shared" si="1025"/>
        <v>1.7603475269762942E-2</v>
      </c>
    </row>
    <row r="1691" spans="1:10" x14ac:dyDescent="0.25">
      <c r="A1691" s="11">
        <f t="shared" si="1035"/>
        <v>1.7560245747150746E-2</v>
      </c>
      <c r="B1691" s="6">
        <f t="shared" si="1036"/>
        <v>5.2763986330487081E-2</v>
      </c>
      <c r="C1691" s="10">
        <f t="shared" si="1037"/>
        <v>4.3230407662792349E-5</v>
      </c>
      <c r="D1691" s="6">
        <f t="shared" si="1038"/>
        <v>1.7603476154813537E-2</v>
      </c>
      <c r="E1691" s="6">
        <f t="shared" si="1039"/>
        <v>1.4508974414683995E-2</v>
      </c>
      <c r="F1691" s="10">
        <f t="shared" si="1023"/>
        <v>3.5582322533359618E-5</v>
      </c>
      <c r="G1691" s="10">
        <f t="shared" si="1040"/>
        <v>3.5808725677145538E-5</v>
      </c>
      <c r="H1691" s="10">
        <f t="shared" si="1024"/>
        <v>3.5695524105252581E-5</v>
      </c>
      <c r="I1691" s="6">
        <f t="shared" si="1041"/>
        <v>1.7567779748425036E-2</v>
      </c>
      <c r="J1691" s="6">
        <f t="shared" si="1025"/>
        <v>1.7603475272530287E-2</v>
      </c>
    </row>
    <row r="1692" spans="1:10" x14ac:dyDescent="0.25">
      <c r="A1692" s="11">
        <f t="shared" si="1035"/>
        <v>1.7560245306009123E-2</v>
      </c>
      <c r="B1692" s="6">
        <f t="shared" si="1036"/>
        <v>5.2763987656003333E-2</v>
      </c>
      <c r="C1692" s="10">
        <f t="shared" si="1037"/>
        <v>4.3230409834827206E-5</v>
      </c>
      <c r="D1692" s="6">
        <f t="shared" si="1038"/>
        <v>1.760347571584395E-2</v>
      </c>
      <c r="E1692" s="6">
        <f t="shared" si="1039"/>
        <v>1.450897411352885E-2</v>
      </c>
      <c r="F1692" s="10">
        <f t="shared" si="1023"/>
        <v>3.558232530563532E-5</v>
      </c>
      <c r="G1692" s="10">
        <f t="shared" si="1040"/>
        <v>3.5808725677145538E-5</v>
      </c>
      <c r="H1692" s="10">
        <f t="shared" si="1024"/>
        <v>3.5695525491390429E-5</v>
      </c>
      <c r="I1692" s="6">
        <f t="shared" si="1041"/>
        <v>1.7567779748425036E-2</v>
      </c>
      <c r="J1692" s="6">
        <f t="shared" si="1025"/>
        <v>1.7603475273916425E-2</v>
      </c>
    </row>
    <row r="1693" spans="1:10" x14ac:dyDescent="0.25">
      <c r="A1693" s="25">
        <f t="shared" si="1035"/>
        <v>1.7560245085045362E-2</v>
      </c>
      <c r="B1693" s="6">
        <f t="shared" si="1036"/>
        <v>5.2763988319942196E-2</v>
      </c>
      <c r="C1693" s="10">
        <f t="shared" si="1037"/>
        <v>4.3230410922779444E-5</v>
      </c>
      <c r="D1693" s="6">
        <f t="shared" si="1038"/>
        <v>1.7603475495968142E-2</v>
      </c>
      <c r="E1693" s="6">
        <f t="shared" si="1039"/>
        <v>1.4508973962683018E-2</v>
      </c>
      <c r="F1693" s="10">
        <f t="shared" si="1023"/>
        <v>3.5582326694242709E-5</v>
      </c>
      <c r="G1693" s="10">
        <f t="shared" si="1040"/>
        <v>3.5808725677145538E-5</v>
      </c>
      <c r="H1693" s="10">
        <f t="shared" si="1024"/>
        <v>3.5695526185694127E-5</v>
      </c>
      <c r="I1693" s="6">
        <f t="shared" si="1041"/>
        <v>1.7567779748425036E-2</v>
      </c>
      <c r="J1693" s="6">
        <f t="shared" si="1025"/>
        <v>1.760347527461073E-2</v>
      </c>
    </row>
    <row r="1695" spans="1:10" x14ac:dyDescent="0.25">
      <c r="A1695" s="8" t="s">
        <v>82</v>
      </c>
      <c r="B1695">
        <f>B1662+1</f>
        <v>52</v>
      </c>
      <c r="C1695" t="s">
        <v>83</v>
      </c>
      <c r="D1695">
        <f>D$12/100</f>
        <v>1</v>
      </c>
      <c r="E1695" t="s">
        <v>15</v>
      </c>
    </row>
    <row r="1696" spans="1:10" x14ac:dyDescent="0.25">
      <c r="A1696" s="4" t="s">
        <v>89</v>
      </c>
      <c r="B1696" s="4" t="s">
        <v>86</v>
      </c>
      <c r="C1696" s="4" t="s">
        <v>88</v>
      </c>
      <c r="D1696" s="4" t="s">
        <v>91</v>
      </c>
      <c r="E1696" s="4" t="s">
        <v>93</v>
      </c>
      <c r="F1696" s="4" t="s">
        <v>95</v>
      </c>
      <c r="G1696" s="4" t="s">
        <v>95</v>
      </c>
      <c r="H1696" s="4" t="s">
        <v>97</v>
      </c>
      <c r="I1696" s="4" t="s">
        <v>99</v>
      </c>
      <c r="J1696" s="4" t="s">
        <v>99</v>
      </c>
    </row>
    <row r="1697" spans="1:10" x14ac:dyDescent="0.25">
      <c r="A1697" s="4" t="s">
        <v>84</v>
      </c>
      <c r="B1697" s="4" t="s">
        <v>85</v>
      </c>
      <c r="C1697" s="4" t="s">
        <v>87</v>
      </c>
      <c r="D1697" s="4" t="s">
        <v>90</v>
      </c>
      <c r="E1697" s="4" t="s">
        <v>92</v>
      </c>
      <c r="F1697" s="4" t="s">
        <v>94</v>
      </c>
      <c r="G1697" s="4" t="s">
        <v>28</v>
      </c>
      <c r="H1697" s="4" t="s">
        <v>96</v>
      </c>
      <c r="I1697" s="4" t="s">
        <v>32</v>
      </c>
      <c r="J1697" s="4" t="s">
        <v>98</v>
      </c>
    </row>
    <row r="1698" spans="1:10" x14ac:dyDescent="0.25">
      <c r="A1698" s="4" t="s">
        <v>0</v>
      </c>
      <c r="B1698" s="4" t="s">
        <v>22</v>
      </c>
      <c r="C1698" s="4" t="s">
        <v>0</v>
      </c>
      <c r="D1698" s="4" t="s">
        <v>0</v>
      </c>
      <c r="E1698" s="4" t="s">
        <v>0</v>
      </c>
      <c r="F1698" s="4" t="s">
        <v>20</v>
      </c>
      <c r="G1698" s="4" t="s">
        <v>20</v>
      </c>
      <c r="H1698" s="4" t="s">
        <v>0</v>
      </c>
      <c r="I1698" s="4" t="s">
        <v>0</v>
      </c>
      <c r="J1698" s="4" t="s">
        <v>0</v>
      </c>
    </row>
    <row r="1699" spans="1:10" x14ac:dyDescent="0.25">
      <c r="A1699" s="11">
        <f>A$27</f>
        <v>4.5999999999999999E-2</v>
      </c>
      <c r="B1699" s="6">
        <f>$D$13/A1699/0.167</f>
        <v>2.0142360142666429E-2</v>
      </c>
      <c r="C1699" s="10">
        <f>B1699^2/2/32.2</f>
        <v>6.2999172688956077E-6</v>
      </c>
      <c r="D1699" s="6">
        <f>A1699+C1699</f>
        <v>4.6006299917268893E-2</v>
      </c>
      <c r="E1699" s="6">
        <f>A1699*0.167/(0.167+2*A1699)</f>
        <v>2.966023166023166E-2</v>
      </c>
      <c r="F1699" s="10">
        <f t="shared" ref="F1699:F1726" si="1042">$D$15^2*B1699^2/($D$14^2*E1699^1.333)</f>
        <v>1.9990924920768716E-6</v>
      </c>
      <c r="G1699" s="10">
        <f>F1693</f>
        <v>3.5582326694242709E-5</v>
      </c>
      <c r="H1699" s="10">
        <f>((G1699+F1699)/2)*D$23</f>
        <v>1.8790709593159789E-5</v>
      </c>
      <c r="I1699" s="6">
        <f>D1693</f>
        <v>1.7603475495968142E-2</v>
      </c>
      <c r="J1699" s="6">
        <f>H1699+I1699</f>
        <v>1.7622266205561302E-2</v>
      </c>
    </row>
    <row r="1700" spans="1:10" x14ac:dyDescent="0.25">
      <c r="A1700" s="11">
        <f>A1699+(J1699-D1699)/2</f>
        <v>3.1807983144146207E-2</v>
      </c>
      <c r="B1700" s="6">
        <f>$D$13/A1700/0.167</f>
        <v>2.9129434656820528E-2</v>
      </c>
      <c r="C1700" s="10">
        <f>B1700^2/2/32.2</f>
        <v>1.3175837941397154E-5</v>
      </c>
      <c r="D1700" s="6">
        <f>A1700+C1700</f>
        <v>3.1821158982087601E-2</v>
      </c>
      <c r="E1700" s="6">
        <f>A1700*0.167/(0.167+2*A1700)</f>
        <v>2.3033674860273912E-2</v>
      </c>
      <c r="F1700" s="10">
        <f t="shared" si="1042"/>
        <v>5.856723997549654E-6</v>
      </c>
      <c r="G1700" s="10">
        <f>G1699</f>
        <v>3.5582326694242709E-5</v>
      </c>
      <c r="H1700" s="10">
        <f t="shared" ref="H1700:H1726" si="1043">((G1700+F1700)/2)*D$23</f>
        <v>2.0719525345896182E-5</v>
      </c>
      <c r="I1700" s="6">
        <f>I1699</f>
        <v>1.7603475495968142E-2</v>
      </c>
      <c r="J1700" s="6">
        <f t="shared" ref="J1700:J1726" si="1044">H1700+I1700</f>
        <v>1.762419502131404E-2</v>
      </c>
    </row>
    <row r="1701" spans="1:10" x14ac:dyDescent="0.25">
      <c r="A1701" s="11">
        <f t="shared" ref="A1701:A1713" si="1045">A1700+(J1700-D1700)/2</f>
        <v>2.4709501163759424E-2</v>
      </c>
      <c r="B1701" s="6">
        <f t="shared" ref="B1701:B1713" si="1046">$D$13/A1701/0.167</f>
        <v>3.749766376998305E-2</v>
      </c>
      <c r="C1701" s="10">
        <f t="shared" ref="C1701:C1713" si="1047">B1701^2/2/32.2</f>
        <v>2.1833459444203405E-5</v>
      </c>
      <c r="D1701" s="6">
        <f t="shared" ref="D1701:D1713" si="1048">A1701+C1701</f>
        <v>2.4731334623203628E-2</v>
      </c>
      <c r="E1701" s="6">
        <f t="shared" ref="E1701:E1713" si="1049">A1701*0.167/(0.167+2*A1701)</f>
        <v>1.9067118182639911E-2</v>
      </c>
      <c r="F1701" s="10">
        <f t="shared" si="1042"/>
        <v>1.2485595844890028E-5</v>
      </c>
      <c r="G1701" s="10">
        <f t="shared" ref="G1701:G1713" si="1050">G1700</f>
        <v>3.5582326694242709E-5</v>
      </c>
      <c r="H1701" s="10">
        <f t="shared" ref="H1701:H1713" si="1051">((G1701+F1701)/2)*D$23</f>
        <v>2.4033961269566369E-5</v>
      </c>
      <c r="I1701" s="6">
        <f t="shared" ref="I1701:I1713" si="1052">I1700</f>
        <v>1.7603475495968142E-2</v>
      </c>
      <c r="J1701" s="6">
        <f t="shared" ref="J1701:J1713" si="1053">H1701+I1701</f>
        <v>1.7627509457237709E-2</v>
      </c>
    </row>
    <row r="1702" spans="1:10" x14ac:dyDescent="0.25">
      <c r="A1702" s="11">
        <f t="shared" si="1045"/>
        <v>2.1157588580776467E-2</v>
      </c>
      <c r="B1702" s="6">
        <f t="shared" si="1046"/>
        <v>4.3792730113133345E-2</v>
      </c>
      <c r="C1702" s="10">
        <f t="shared" si="1047"/>
        <v>2.9779552962138756E-5</v>
      </c>
      <c r="D1702" s="6">
        <f t="shared" si="1048"/>
        <v>2.1187368133738605E-2</v>
      </c>
      <c r="E1702" s="6">
        <f t="shared" si="1049"/>
        <v>1.6880368356006009E-2</v>
      </c>
      <c r="F1702" s="10">
        <f t="shared" si="1042"/>
        <v>2.0032021490680174E-5</v>
      </c>
      <c r="G1702" s="10">
        <f t="shared" si="1050"/>
        <v>3.5582326694242709E-5</v>
      </c>
      <c r="H1702" s="10">
        <f t="shared" si="1051"/>
        <v>2.7807174092461441E-5</v>
      </c>
      <c r="I1702" s="6">
        <f t="shared" si="1052"/>
        <v>1.7603475495968142E-2</v>
      </c>
      <c r="J1702" s="6">
        <f t="shared" si="1053"/>
        <v>1.7631282670060602E-2</v>
      </c>
    </row>
    <row r="1703" spans="1:10" x14ac:dyDescent="0.25">
      <c r="A1703" s="11">
        <f t="shared" si="1045"/>
        <v>1.9379545848937467E-2</v>
      </c>
      <c r="B1703" s="6">
        <f t="shared" si="1046"/>
        <v>4.7810643953426601E-2</v>
      </c>
      <c r="C1703" s="10">
        <f t="shared" si="1047"/>
        <v>3.5494684398157263E-5</v>
      </c>
      <c r="D1703" s="6">
        <f t="shared" si="1048"/>
        <v>1.9415040533335624E-2</v>
      </c>
      <c r="E1703" s="6">
        <f t="shared" si="1049"/>
        <v>1.5728997100768125E-2</v>
      </c>
      <c r="F1703" s="10">
        <f t="shared" si="1042"/>
        <v>2.623418306527055E-5</v>
      </c>
      <c r="G1703" s="10">
        <f t="shared" si="1050"/>
        <v>3.5582326694242709E-5</v>
      </c>
      <c r="H1703" s="10">
        <f t="shared" si="1051"/>
        <v>3.0908254879756633E-5</v>
      </c>
      <c r="I1703" s="6">
        <f t="shared" si="1052"/>
        <v>1.7603475495968142E-2</v>
      </c>
      <c r="J1703" s="6">
        <f t="shared" si="1053"/>
        <v>1.7634383750847898E-2</v>
      </c>
    </row>
    <row r="1704" spans="1:10" x14ac:dyDescent="0.25">
      <c r="A1704" s="11">
        <f t="shared" si="1045"/>
        <v>1.8489217457693604E-2</v>
      </c>
      <c r="B1704" s="6">
        <f t="shared" si="1046"/>
        <v>5.0112914117796087E-2</v>
      </c>
      <c r="C1704" s="10">
        <f t="shared" si="1047"/>
        <v>3.8995406232571523E-5</v>
      </c>
      <c r="D1704" s="6">
        <f t="shared" si="1048"/>
        <v>1.8528212863926176E-2</v>
      </c>
      <c r="E1704" s="6">
        <f t="shared" si="1049"/>
        <v>1.513738114872608E-2</v>
      </c>
      <c r="F1704" s="10">
        <f t="shared" si="1042"/>
        <v>3.0332800313867739E-5</v>
      </c>
      <c r="G1704" s="10">
        <f t="shared" si="1050"/>
        <v>3.5582326694242709E-5</v>
      </c>
      <c r="H1704" s="10">
        <f t="shared" si="1051"/>
        <v>3.2957563504055222E-5</v>
      </c>
      <c r="I1704" s="6">
        <f t="shared" si="1052"/>
        <v>1.7603475495968142E-2</v>
      </c>
      <c r="J1704" s="6">
        <f t="shared" si="1053"/>
        <v>1.7636433059472198E-2</v>
      </c>
    </row>
    <row r="1705" spans="1:10" x14ac:dyDescent="0.25">
      <c r="A1705" s="11">
        <f t="shared" si="1045"/>
        <v>1.8043327555466615E-2</v>
      </c>
      <c r="B1705" s="6">
        <f t="shared" si="1046"/>
        <v>5.1351313315926475E-2</v>
      </c>
      <c r="C1705" s="10">
        <f t="shared" si="1047"/>
        <v>4.0946543156373405E-5</v>
      </c>
      <c r="D1705" s="6">
        <f t="shared" si="1048"/>
        <v>1.8084274098622989E-2</v>
      </c>
      <c r="E1705" s="6">
        <f t="shared" si="1049"/>
        <v>1.4837192035670622E-2</v>
      </c>
      <c r="F1705" s="10">
        <f t="shared" si="1042"/>
        <v>3.2712377194826325E-5</v>
      </c>
      <c r="G1705" s="10">
        <f t="shared" si="1050"/>
        <v>3.5582326694242709E-5</v>
      </c>
      <c r="H1705" s="10">
        <f t="shared" si="1051"/>
        <v>3.4147351944534521E-5</v>
      </c>
      <c r="I1705" s="6">
        <f t="shared" si="1052"/>
        <v>1.7603475495968142E-2</v>
      </c>
      <c r="J1705" s="6">
        <f t="shared" si="1053"/>
        <v>1.7637622847912676E-2</v>
      </c>
    </row>
    <row r="1706" spans="1:10" x14ac:dyDescent="0.25">
      <c r="A1706" s="11">
        <f t="shared" si="1045"/>
        <v>1.7820001930111459E-2</v>
      </c>
      <c r="B1706" s="6">
        <f t="shared" si="1046"/>
        <v>5.199486342350023E-2</v>
      </c>
      <c r="C1706" s="10">
        <f t="shared" si="1047"/>
        <v>4.1979282956963381E-5</v>
      </c>
      <c r="D1706" s="6">
        <f t="shared" si="1048"/>
        <v>1.7861981213068423E-2</v>
      </c>
      <c r="E1706" s="6">
        <f t="shared" si="1049"/>
        <v>1.4685848132836389E-2</v>
      </c>
      <c r="F1706" s="10">
        <f t="shared" si="1042"/>
        <v>3.3998934544054971E-5</v>
      </c>
      <c r="G1706" s="10">
        <f t="shared" si="1050"/>
        <v>3.5582326694242709E-5</v>
      </c>
      <c r="H1706" s="10">
        <f t="shared" si="1051"/>
        <v>3.4790630619148844E-5</v>
      </c>
      <c r="I1706" s="6">
        <f t="shared" si="1052"/>
        <v>1.7603475495968142E-2</v>
      </c>
      <c r="J1706" s="6">
        <f t="shared" si="1053"/>
        <v>1.7638266126587292E-2</v>
      </c>
    </row>
    <row r="1707" spans="1:10" x14ac:dyDescent="0.25">
      <c r="A1707" s="11">
        <f t="shared" si="1045"/>
        <v>1.7708144386870892E-2</v>
      </c>
      <c r="B1707" s="6">
        <f t="shared" si="1046"/>
        <v>5.2323300867685163E-2</v>
      </c>
      <c r="C1707" s="10">
        <f t="shared" si="1047"/>
        <v>4.2511301454818363E-5</v>
      </c>
      <c r="D1707" s="6">
        <f t="shared" si="1048"/>
        <v>1.775065568832571E-2</v>
      </c>
      <c r="E1707" s="6">
        <f t="shared" si="1049"/>
        <v>1.4609793166957156E-2</v>
      </c>
      <c r="F1707" s="10">
        <f t="shared" si="1042"/>
        <v>3.4668939784434789E-5</v>
      </c>
      <c r="G1707" s="10">
        <f t="shared" si="1050"/>
        <v>3.5582326694242709E-5</v>
      </c>
      <c r="H1707" s="10">
        <f t="shared" si="1051"/>
        <v>3.5125633239338746E-5</v>
      </c>
      <c r="I1707" s="6">
        <f t="shared" si="1052"/>
        <v>1.7603475495968142E-2</v>
      </c>
      <c r="J1707" s="6">
        <f t="shared" si="1053"/>
        <v>1.7638601129207482E-2</v>
      </c>
    </row>
    <row r="1708" spans="1:10" x14ac:dyDescent="0.25">
      <c r="A1708" s="11">
        <f t="shared" si="1045"/>
        <v>1.7652117107311779E-2</v>
      </c>
      <c r="B1708" s="6">
        <f t="shared" si="1046"/>
        <v>5.2489373423591501E-2</v>
      </c>
      <c r="C1708" s="10">
        <f t="shared" si="1047"/>
        <v>4.2781588857162016E-5</v>
      </c>
      <c r="D1708" s="6">
        <f t="shared" si="1048"/>
        <v>1.7694898696168943E-2</v>
      </c>
      <c r="E1708" s="6">
        <f t="shared" si="1049"/>
        <v>1.4571635479431692E-2</v>
      </c>
      <c r="F1708" s="10">
        <f t="shared" si="1042"/>
        <v>3.5011204306352083E-5</v>
      </c>
      <c r="G1708" s="10">
        <f t="shared" si="1050"/>
        <v>3.5582326694242709E-5</v>
      </c>
      <c r="H1708" s="10">
        <f t="shared" si="1051"/>
        <v>3.5296765500297396E-5</v>
      </c>
      <c r="I1708" s="6">
        <f t="shared" si="1052"/>
        <v>1.7603475495968142E-2</v>
      </c>
      <c r="J1708" s="6">
        <f t="shared" si="1053"/>
        <v>1.7638772261468438E-2</v>
      </c>
    </row>
    <row r="1709" spans="1:10" x14ac:dyDescent="0.25">
      <c r="A1709" s="11">
        <f t="shared" si="1045"/>
        <v>1.7624053889961529E-2</v>
      </c>
      <c r="B1709" s="6">
        <f t="shared" si="1046"/>
        <v>5.2572953552440495E-2</v>
      </c>
      <c r="C1709" s="10">
        <f t="shared" si="1047"/>
        <v>4.2917941696072448E-5</v>
      </c>
      <c r="D1709" s="6">
        <f t="shared" si="1048"/>
        <v>1.76669718316576E-2</v>
      </c>
      <c r="E1709" s="6">
        <f t="shared" si="1049"/>
        <v>1.4552506977352027E-2</v>
      </c>
      <c r="F1709" s="10">
        <f t="shared" si="1042"/>
        <v>3.5184345640967549E-5</v>
      </c>
      <c r="G1709" s="10">
        <f t="shared" si="1050"/>
        <v>3.5582326694242709E-5</v>
      </c>
      <c r="H1709" s="10">
        <f t="shared" si="1051"/>
        <v>3.5383336167605129E-5</v>
      </c>
      <c r="I1709" s="6">
        <f t="shared" si="1052"/>
        <v>1.7603475495968142E-2</v>
      </c>
      <c r="J1709" s="6">
        <f t="shared" si="1053"/>
        <v>1.7638858832135746E-2</v>
      </c>
    </row>
    <row r="1710" spans="1:10" x14ac:dyDescent="0.25">
      <c r="A1710" s="11">
        <f t="shared" si="1045"/>
        <v>1.7609997390200603E-2</v>
      </c>
      <c r="B1710" s="6">
        <f t="shared" si="1046"/>
        <v>5.2614917880581306E-2</v>
      </c>
      <c r="C1710" s="10">
        <f t="shared" si="1047"/>
        <v>4.2986484217085629E-5</v>
      </c>
      <c r="D1710" s="6">
        <f t="shared" si="1048"/>
        <v>1.7652983874417688E-2</v>
      </c>
      <c r="E1710" s="6">
        <f t="shared" si="1049"/>
        <v>1.4542921768725734E-2</v>
      </c>
      <c r="F1710" s="10">
        <f t="shared" si="1042"/>
        <v>3.5271502084736927E-5</v>
      </c>
      <c r="G1710" s="10">
        <f t="shared" si="1050"/>
        <v>3.5582326694242709E-5</v>
      </c>
      <c r="H1710" s="10">
        <f t="shared" si="1051"/>
        <v>3.5426914389489821E-5</v>
      </c>
      <c r="I1710" s="6">
        <f t="shared" si="1052"/>
        <v>1.7603475495968142E-2</v>
      </c>
      <c r="J1710" s="6">
        <f t="shared" si="1053"/>
        <v>1.7638902410357631E-2</v>
      </c>
    </row>
    <row r="1711" spans="1:10" x14ac:dyDescent="0.25">
      <c r="A1711" s="11">
        <f t="shared" si="1045"/>
        <v>1.7602956658170577E-2</v>
      </c>
      <c r="B1711" s="6">
        <f t="shared" si="1046"/>
        <v>5.2635962500798952E-2</v>
      </c>
      <c r="C1711" s="10">
        <f t="shared" si="1047"/>
        <v>4.3020878080520388E-5</v>
      </c>
      <c r="D1711" s="6">
        <f t="shared" si="1048"/>
        <v>1.7645977536251096E-2</v>
      </c>
      <c r="E1711" s="6">
        <f t="shared" si="1049"/>
        <v>1.4538119650909917E-2</v>
      </c>
      <c r="F1711" s="10">
        <f t="shared" si="1042"/>
        <v>3.531526666207769E-5</v>
      </c>
      <c r="G1711" s="10">
        <f t="shared" si="1050"/>
        <v>3.5582326694242709E-5</v>
      </c>
      <c r="H1711" s="10">
        <f t="shared" si="1051"/>
        <v>3.54487966781602E-5</v>
      </c>
      <c r="I1711" s="6">
        <f t="shared" si="1052"/>
        <v>1.7603475495968142E-2</v>
      </c>
      <c r="J1711" s="6">
        <f t="shared" si="1053"/>
        <v>1.7638924292646303E-2</v>
      </c>
    </row>
    <row r="1712" spans="1:10" x14ac:dyDescent="0.25">
      <c r="A1712" s="11">
        <f t="shared" si="1045"/>
        <v>1.7599430036368179E-2</v>
      </c>
      <c r="B1712" s="6">
        <f t="shared" si="1046"/>
        <v>5.2646509838557162E-2</v>
      </c>
      <c r="C1712" s="10">
        <f t="shared" si="1047"/>
        <v>4.303812108977167E-5</v>
      </c>
      <c r="D1712" s="6">
        <f t="shared" si="1048"/>
        <v>1.7642468157457951E-2</v>
      </c>
      <c r="E1712" s="6">
        <f t="shared" si="1049"/>
        <v>1.4535714073839046E-2</v>
      </c>
      <c r="F1712" s="10">
        <f t="shared" si="1042"/>
        <v>3.5337215239525602E-5</v>
      </c>
      <c r="G1712" s="10">
        <f t="shared" si="1050"/>
        <v>3.5582326694242709E-5</v>
      </c>
      <c r="H1712" s="10">
        <f t="shared" si="1051"/>
        <v>3.5459770966884152E-5</v>
      </c>
      <c r="I1712" s="6">
        <f t="shared" si="1052"/>
        <v>1.7603475495968142E-2</v>
      </c>
      <c r="J1712" s="6">
        <f t="shared" si="1053"/>
        <v>1.7638935266935028E-2</v>
      </c>
    </row>
    <row r="1713" spans="1:10" x14ac:dyDescent="0.25">
      <c r="A1713" s="11">
        <f t="shared" si="1045"/>
        <v>1.7597663591106719E-2</v>
      </c>
      <c r="B1713" s="6">
        <f t="shared" si="1046"/>
        <v>5.265179447065365E-2</v>
      </c>
      <c r="C1713" s="10">
        <f t="shared" si="1047"/>
        <v>4.3046761816458916E-5</v>
      </c>
      <c r="D1713" s="6">
        <f t="shared" si="1048"/>
        <v>1.7640710352923177E-2</v>
      </c>
      <c r="E1713" s="6">
        <f t="shared" si="1049"/>
        <v>1.4534509084210631E-2</v>
      </c>
      <c r="F1713" s="10">
        <f t="shared" si="1042"/>
        <v>3.534821591907811E-5</v>
      </c>
      <c r="G1713" s="10">
        <f t="shared" si="1050"/>
        <v>3.5582326694242709E-5</v>
      </c>
      <c r="H1713" s="10">
        <f t="shared" si="1051"/>
        <v>3.5465271306660406E-5</v>
      </c>
      <c r="I1713" s="6">
        <f t="shared" si="1052"/>
        <v>1.7603475495968142E-2</v>
      </c>
      <c r="J1713" s="6">
        <f t="shared" si="1053"/>
        <v>1.7638940767274802E-2</v>
      </c>
    </row>
    <row r="1714" spans="1:10" x14ac:dyDescent="0.25">
      <c r="A1714" s="11">
        <f t="shared" ref="A1714:A1726" si="1054">A1713+(J1713-D1713)/2</f>
        <v>1.7596778798282531E-2</v>
      </c>
      <c r="B1714" s="6">
        <f t="shared" ref="B1714:B1726" si="1055">$D$13/A1714/0.167</f>
        <v>5.265444188302737E-2</v>
      </c>
      <c r="C1714" s="10">
        <f t="shared" ref="C1714:C1726" si="1056">B1714^2/2/32.2</f>
        <v>4.3051090838712839E-5</v>
      </c>
      <c r="D1714" s="6">
        <f t="shared" ref="D1714:D1726" si="1057">A1714+C1714</f>
        <v>1.7639829889121245E-2</v>
      </c>
      <c r="E1714" s="6">
        <f t="shared" ref="E1714:E1726" si="1058">A1714*0.167/(0.167+2*A1714)</f>
        <v>1.4533905502452595E-2</v>
      </c>
      <c r="F1714" s="10">
        <f t="shared" si="1042"/>
        <v>3.5353727765425369E-5</v>
      </c>
      <c r="G1714" s="10">
        <f t="shared" ref="G1714:G1726" si="1059">G1713</f>
        <v>3.5582326694242709E-5</v>
      </c>
      <c r="H1714" s="10">
        <f t="shared" si="1043"/>
        <v>3.5468027229834036E-5</v>
      </c>
      <c r="I1714" s="6">
        <f t="shared" ref="I1714:I1726" si="1060">I1713</f>
        <v>1.7603475495968142E-2</v>
      </c>
      <c r="J1714" s="6">
        <f t="shared" si="1044"/>
        <v>1.7638943523197975E-2</v>
      </c>
    </row>
    <row r="1715" spans="1:10" x14ac:dyDescent="0.25">
      <c r="A1715" s="11">
        <f t="shared" si="1054"/>
        <v>1.7596335615320896E-2</v>
      </c>
      <c r="B1715" s="6">
        <f t="shared" si="1055"/>
        <v>5.2655768042746479E-2</v>
      </c>
      <c r="C1715" s="10">
        <f t="shared" si="1056"/>
        <v>4.305325944365716E-5</v>
      </c>
      <c r="D1715" s="6">
        <f t="shared" si="1057"/>
        <v>1.7639388874764555E-2</v>
      </c>
      <c r="E1715" s="6">
        <f t="shared" si="1058"/>
        <v>1.4533603171039435E-2</v>
      </c>
      <c r="F1715" s="10">
        <f t="shared" si="1042"/>
        <v>3.535648902212144E-5</v>
      </c>
      <c r="G1715" s="10">
        <f t="shared" si="1059"/>
        <v>3.5582326694242709E-5</v>
      </c>
      <c r="H1715" s="10">
        <f t="shared" si="1043"/>
        <v>3.5469407858182078E-5</v>
      </c>
      <c r="I1715" s="6">
        <f t="shared" si="1060"/>
        <v>1.7603475495968142E-2</v>
      </c>
      <c r="J1715" s="6">
        <f t="shared" si="1044"/>
        <v>1.7638944903826323E-2</v>
      </c>
    </row>
    <row r="1716" spans="1:10" x14ac:dyDescent="0.25">
      <c r="A1716" s="11">
        <f t="shared" si="1054"/>
        <v>1.7596113629851778E-2</v>
      </c>
      <c r="B1716" s="6">
        <f t="shared" si="1055"/>
        <v>5.2656432326668293E-2</v>
      </c>
      <c r="C1716" s="10">
        <f t="shared" si="1056"/>
        <v>4.3054345735605548E-5</v>
      </c>
      <c r="D1716" s="6">
        <f t="shared" si="1057"/>
        <v>1.7639167975587382E-2</v>
      </c>
      <c r="E1716" s="6">
        <f t="shared" si="1058"/>
        <v>1.4533451735564779E-2</v>
      </c>
      <c r="F1716" s="10">
        <f t="shared" si="1042"/>
        <v>3.5357872214042311E-5</v>
      </c>
      <c r="G1716" s="10">
        <f t="shared" si="1059"/>
        <v>3.5582326694242709E-5</v>
      </c>
      <c r="H1716" s="10">
        <f t="shared" si="1043"/>
        <v>3.547009945414251E-5</v>
      </c>
      <c r="I1716" s="6">
        <f t="shared" si="1060"/>
        <v>1.7603475495968142E-2</v>
      </c>
      <c r="J1716" s="6">
        <f t="shared" si="1044"/>
        <v>1.7638945595422284E-2</v>
      </c>
    </row>
    <row r="1717" spans="1:10" x14ac:dyDescent="0.25">
      <c r="A1717" s="11">
        <f t="shared" si="1054"/>
        <v>1.7596002439769227E-2</v>
      </c>
      <c r="B1717" s="6">
        <f t="shared" si="1055"/>
        <v>5.265676506548652E-2</v>
      </c>
      <c r="C1717" s="10">
        <f t="shared" si="1056"/>
        <v>4.3054889862761512E-5</v>
      </c>
      <c r="D1717" s="6">
        <f t="shared" si="1057"/>
        <v>1.7639057329631988E-2</v>
      </c>
      <c r="E1717" s="6">
        <f t="shared" si="1058"/>
        <v>1.4533375882949347E-2</v>
      </c>
      <c r="F1717" s="10">
        <f t="shared" si="1042"/>
        <v>3.5358565066983367E-5</v>
      </c>
      <c r="G1717" s="10">
        <f t="shared" si="1059"/>
        <v>3.5582326694242709E-5</v>
      </c>
      <c r="H1717" s="10">
        <f t="shared" si="1043"/>
        <v>3.5470445880613041E-5</v>
      </c>
      <c r="I1717" s="6">
        <f t="shared" si="1060"/>
        <v>1.7603475495968142E-2</v>
      </c>
      <c r="J1717" s="6">
        <f t="shared" si="1044"/>
        <v>1.7638945941848755E-2</v>
      </c>
    </row>
    <row r="1718" spans="1:10" x14ac:dyDescent="0.25">
      <c r="A1718" s="11">
        <f t="shared" si="1054"/>
        <v>1.7595946745877611E-2</v>
      </c>
      <c r="B1718" s="6">
        <f t="shared" si="1055"/>
        <v>5.2656931732288186E-2</v>
      </c>
      <c r="C1718" s="10">
        <f t="shared" si="1056"/>
        <v>4.3055162413957426E-5</v>
      </c>
      <c r="D1718" s="6">
        <f t="shared" si="1057"/>
        <v>1.7639001908291568E-2</v>
      </c>
      <c r="E1718" s="6">
        <f t="shared" si="1058"/>
        <v>1.453333788914433E-2</v>
      </c>
      <c r="F1718" s="10">
        <f t="shared" si="1042"/>
        <v>3.535891211626563E-5</v>
      </c>
      <c r="G1718" s="10">
        <f t="shared" si="1059"/>
        <v>3.5582326694242709E-5</v>
      </c>
      <c r="H1718" s="10">
        <f t="shared" si="1043"/>
        <v>3.547061940525417E-5</v>
      </c>
      <c r="I1718" s="6">
        <f t="shared" si="1060"/>
        <v>1.7603475495968142E-2</v>
      </c>
      <c r="J1718" s="6">
        <f t="shared" si="1044"/>
        <v>1.7638946115373397E-2</v>
      </c>
    </row>
    <row r="1719" spans="1:10" x14ac:dyDescent="0.25">
      <c r="A1719" s="11">
        <f t="shared" si="1054"/>
        <v>1.7595918849418524E-2</v>
      </c>
      <c r="B1719" s="6">
        <f t="shared" si="1055"/>
        <v>5.26570152142566E-2</v>
      </c>
      <c r="C1719" s="10">
        <f t="shared" si="1056"/>
        <v>4.3055298932833091E-5</v>
      </c>
      <c r="D1719" s="6">
        <f t="shared" si="1057"/>
        <v>1.7638974148351357E-2</v>
      </c>
      <c r="E1719" s="6">
        <f t="shared" si="1058"/>
        <v>1.4533318858448632E-2</v>
      </c>
      <c r="F1719" s="10">
        <f t="shared" si="1042"/>
        <v>3.5359085951161192E-5</v>
      </c>
      <c r="G1719" s="10">
        <f t="shared" si="1059"/>
        <v>3.5582326694242709E-5</v>
      </c>
      <c r="H1719" s="10">
        <f t="shared" si="1043"/>
        <v>3.547070632270195E-5</v>
      </c>
      <c r="I1719" s="6">
        <f t="shared" si="1060"/>
        <v>1.7603475495968142E-2</v>
      </c>
      <c r="J1719" s="6">
        <f t="shared" si="1044"/>
        <v>1.7638946202290843E-2</v>
      </c>
    </row>
    <row r="1720" spans="1:10" x14ac:dyDescent="0.25">
      <c r="A1720" s="11">
        <f t="shared" si="1054"/>
        <v>1.7595904876388267E-2</v>
      </c>
      <c r="B1720" s="6">
        <f t="shared" si="1055"/>
        <v>5.2657057029558064E-2</v>
      </c>
      <c r="C1720" s="10">
        <f t="shared" si="1056"/>
        <v>4.3055367313884014E-5</v>
      </c>
      <c r="D1720" s="6">
        <f t="shared" si="1057"/>
        <v>1.7638960243702151E-2</v>
      </c>
      <c r="E1720" s="6">
        <f t="shared" si="1058"/>
        <v>1.4533309326178028E-2</v>
      </c>
      <c r="F1720" s="10">
        <f t="shared" si="1042"/>
        <v>3.5359173023584173E-5</v>
      </c>
      <c r="G1720" s="10">
        <f t="shared" si="1059"/>
        <v>3.5582326694242709E-5</v>
      </c>
      <c r="H1720" s="10">
        <f t="shared" si="1043"/>
        <v>3.5470749858913445E-5</v>
      </c>
      <c r="I1720" s="6">
        <f t="shared" si="1060"/>
        <v>1.7603475495968142E-2</v>
      </c>
      <c r="J1720" s="6">
        <f t="shared" si="1044"/>
        <v>1.7638946245827056E-2</v>
      </c>
    </row>
    <row r="1721" spans="1:10" x14ac:dyDescent="0.25">
      <c r="A1721" s="11">
        <f t="shared" si="1054"/>
        <v>1.7595897877450719E-2</v>
      </c>
      <c r="B1721" s="6">
        <f t="shared" si="1055"/>
        <v>5.2657077974408738E-2</v>
      </c>
      <c r="C1721" s="10">
        <f t="shared" si="1056"/>
        <v>4.3055401565263376E-5</v>
      </c>
      <c r="D1721" s="6">
        <f t="shared" si="1057"/>
        <v>1.7638953279015983E-2</v>
      </c>
      <c r="E1721" s="6">
        <f t="shared" si="1058"/>
        <v>1.4533304551567277E-2</v>
      </c>
      <c r="F1721" s="10">
        <f t="shared" si="1042"/>
        <v>3.5359216637313697E-5</v>
      </c>
      <c r="G1721" s="10">
        <f t="shared" si="1059"/>
        <v>3.5582326694242709E-5</v>
      </c>
      <c r="H1721" s="10">
        <f t="shared" si="1043"/>
        <v>3.5470771665778203E-5</v>
      </c>
      <c r="I1721" s="6">
        <f t="shared" si="1060"/>
        <v>1.7603475495968142E-2</v>
      </c>
      <c r="J1721" s="6">
        <f t="shared" si="1044"/>
        <v>1.7638946267633921E-2</v>
      </c>
    </row>
    <row r="1722" spans="1:10" x14ac:dyDescent="0.25">
      <c r="A1722" s="11">
        <f t="shared" si="1054"/>
        <v>1.7595894371759686E-2</v>
      </c>
      <c r="B1722" s="6">
        <f t="shared" si="1055"/>
        <v>5.2657088465460918E-2</v>
      </c>
      <c r="C1722" s="10">
        <f t="shared" si="1056"/>
        <v>4.30554187214189E-5</v>
      </c>
      <c r="D1722" s="6">
        <f t="shared" si="1057"/>
        <v>1.7638949790481105E-2</v>
      </c>
      <c r="E1722" s="6">
        <f t="shared" si="1058"/>
        <v>1.4533302160016883E-2</v>
      </c>
      <c r="F1722" s="10">
        <f t="shared" si="1042"/>
        <v>3.5359238482979517E-5</v>
      </c>
      <c r="G1722" s="10">
        <f t="shared" si="1059"/>
        <v>3.5582326694242709E-5</v>
      </c>
      <c r="H1722" s="10">
        <f t="shared" si="1043"/>
        <v>3.5470782588611113E-5</v>
      </c>
      <c r="I1722" s="6">
        <f t="shared" si="1060"/>
        <v>1.7603475495968142E-2</v>
      </c>
      <c r="J1722" s="6">
        <f t="shared" si="1044"/>
        <v>1.7638946278556753E-2</v>
      </c>
    </row>
    <row r="1723" spans="1:10" x14ac:dyDescent="0.25">
      <c r="A1723" s="11">
        <f t="shared" si="1054"/>
        <v>1.7595892615797512E-2</v>
      </c>
      <c r="B1723" s="6">
        <f t="shared" si="1055"/>
        <v>5.2657093720315427E-2</v>
      </c>
      <c r="C1723" s="10">
        <f t="shared" si="1056"/>
        <v>4.305542731475283E-5</v>
      </c>
      <c r="D1723" s="6">
        <f t="shared" si="1057"/>
        <v>1.7638948043112265E-2</v>
      </c>
      <c r="E1723" s="6">
        <f t="shared" si="1058"/>
        <v>1.4533300962115471E-2</v>
      </c>
      <c r="F1723" s="10">
        <f t="shared" si="1042"/>
        <v>3.5359249425240598E-5</v>
      </c>
      <c r="G1723" s="10">
        <f t="shared" si="1059"/>
        <v>3.5582326694242709E-5</v>
      </c>
      <c r="H1723" s="10">
        <f t="shared" si="1043"/>
        <v>3.5470788059741654E-5</v>
      </c>
      <c r="I1723" s="6">
        <f t="shared" si="1060"/>
        <v>1.7603475495968142E-2</v>
      </c>
      <c r="J1723" s="6">
        <f t="shared" si="1044"/>
        <v>1.7638946284027884E-2</v>
      </c>
    </row>
    <row r="1724" spans="1:10" x14ac:dyDescent="0.25">
      <c r="A1724" s="11">
        <f t="shared" si="1054"/>
        <v>1.7595891736255323E-2</v>
      </c>
      <c r="B1724" s="6">
        <f t="shared" si="1055"/>
        <v>5.2657096352414799E-2</v>
      </c>
      <c r="C1724" s="10">
        <f t="shared" si="1056"/>
        <v>4.3055431619060493E-5</v>
      </c>
      <c r="D1724" s="6">
        <f t="shared" si="1057"/>
        <v>1.7638947167874383E-2</v>
      </c>
      <c r="E1724" s="6">
        <f t="shared" si="1058"/>
        <v>1.4533300362099778E-2</v>
      </c>
      <c r="F1724" s="10">
        <f t="shared" si="1042"/>
        <v>3.5359254906100877E-5</v>
      </c>
      <c r="G1724" s="10">
        <f t="shared" si="1059"/>
        <v>3.5582326694242709E-5</v>
      </c>
      <c r="H1724" s="10">
        <f t="shared" si="1043"/>
        <v>3.547079080017179E-5</v>
      </c>
      <c r="I1724" s="6">
        <f t="shared" si="1060"/>
        <v>1.7603475495968142E-2</v>
      </c>
      <c r="J1724" s="6">
        <f t="shared" si="1044"/>
        <v>1.7638946286768313E-2</v>
      </c>
    </row>
    <row r="1725" spans="1:10" x14ac:dyDescent="0.25">
      <c r="A1725" s="11">
        <f t="shared" si="1054"/>
        <v>1.7595891295702288E-2</v>
      </c>
      <c r="B1725" s="6">
        <f t="shared" si="1055"/>
        <v>5.2657097670804599E-2</v>
      </c>
      <c r="C1725" s="10">
        <f t="shared" si="1056"/>
        <v>4.305543377504123E-5</v>
      </c>
      <c r="D1725" s="6">
        <f t="shared" si="1057"/>
        <v>1.7638946729477328E-2</v>
      </c>
      <c r="E1725" s="6">
        <f t="shared" si="1058"/>
        <v>1.4533300061558497E-2</v>
      </c>
      <c r="F1725" s="10">
        <f t="shared" si="1042"/>
        <v>3.5359257651404076E-5</v>
      </c>
      <c r="G1725" s="10">
        <f t="shared" si="1059"/>
        <v>3.5582326694242709E-5</v>
      </c>
      <c r="H1725" s="10">
        <f t="shared" si="1043"/>
        <v>3.5470792172823389E-5</v>
      </c>
      <c r="I1725" s="6">
        <f t="shared" si="1060"/>
        <v>1.7603475495968142E-2</v>
      </c>
      <c r="J1725" s="6">
        <f t="shared" si="1044"/>
        <v>1.7638946288140965E-2</v>
      </c>
    </row>
    <row r="1726" spans="1:10" x14ac:dyDescent="0.25">
      <c r="A1726" s="25">
        <f t="shared" si="1054"/>
        <v>1.7595891075034106E-2</v>
      </c>
      <c r="B1726" s="6">
        <f t="shared" si="1055"/>
        <v>5.265709833117161E-2</v>
      </c>
      <c r="C1726" s="10">
        <f t="shared" si="1056"/>
        <v>4.3055434854948383E-5</v>
      </c>
      <c r="D1726" s="6">
        <f t="shared" si="1057"/>
        <v>1.7638946509889054E-2</v>
      </c>
      <c r="E1726" s="6">
        <f t="shared" si="1058"/>
        <v>1.4533299911020663E-2</v>
      </c>
      <c r="F1726" s="10">
        <f t="shared" si="1042"/>
        <v>3.5359259026496492E-5</v>
      </c>
      <c r="G1726" s="10">
        <f t="shared" si="1059"/>
        <v>3.5582326694242709E-5</v>
      </c>
      <c r="H1726" s="10">
        <f t="shared" si="1043"/>
        <v>3.54707928603696E-5</v>
      </c>
      <c r="I1726" s="6">
        <f t="shared" si="1060"/>
        <v>1.7603475495968142E-2</v>
      </c>
      <c r="J1726" s="6">
        <f t="shared" si="1044"/>
        <v>1.7638946288828512E-2</v>
      </c>
    </row>
    <row r="1728" spans="1:10" x14ac:dyDescent="0.25">
      <c r="A1728" s="8" t="s">
        <v>82</v>
      </c>
      <c r="B1728">
        <f>B1695+1</f>
        <v>53</v>
      </c>
      <c r="C1728" t="s">
        <v>83</v>
      </c>
      <c r="D1728">
        <f>D$12/100</f>
        <v>1</v>
      </c>
      <c r="E1728" t="s">
        <v>15</v>
      </c>
    </row>
    <row r="1729" spans="1:10" x14ac:dyDescent="0.25">
      <c r="A1729" s="4" t="s">
        <v>89</v>
      </c>
      <c r="B1729" s="4" t="s">
        <v>86</v>
      </c>
      <c r="C1729" s="4" t="s">
        <v>88</v>
      </c>
      <c r="D1729" s="4" t="s">
        <v>91</v>
      </c>
      <c r="E1729" s="4" t="s">
        <v>93</v>
      </c>
      <c r="F1729" s="4" t="s">
        <v>95</v>
      </c>
      <c r="G1729" s="4" t="s">
        <v>95</v>
      </c>
      <c r="H1729" s="4" t="s">
        <v>97</v>
      </c>
      <c r="I1729" s="4" t="s">
        <v>99</v>
      </c>
      <c r="J1729" s="4" t="s">
        <v>99</v>
      </c>
    </row>
    <row r="1730" spans="1:10" x14ac:dyDescent="0.25">
      <c r="A1730" s="4" t="s">
        <v>84</v>
      </c>
      <c r="B1730" s="4" t="s">
        <v>85</v>
      </c>
      <c r="C1730" s="4" t="s">
        <v>87</v>
      </c>
      <c r="D1730" s="4" t="s">
        <v>90</v>
      </c>
      <c r="E1730" s="4" t="s">
        <v>92</v>
      </c>
      <c r="F1730" s="4" t="s">
        <v>94</v>
      </c>
      <c r="G1730" s="4" t="s">
        <v>28</v>
      </c>
      <c r="H1730" s="4" t="s">
        <v>96</v>
      </c>
      <c r="I1730" s="4" t="s">
        <v>32</v>
      </c>
      <c r="J1730" s="4" t="s">
        <v>98</v>
      </c>
    </row>
    <row r="1731" spans="1:10" x14ac:dyDescent="0.25">
      <c r="A1731" s="4" t="s">
        <v>0</v>
      </c>
      <c r="B1731" s="4" t="s">
        <v>22</v>
      </c>
      <c r="C1731" s="4" t="s">
        <v>0</v>
      </c>
      <c r="D1731" s="4" t="s">
        <v>0</v>
      </c>
      <c r="E1731" s="4" t="s">
        <v>0</v>
      </c>
      <c r="F1731" s="4" t="s">
        <v>20</v>
      </c>
      <c r="G1731" s="4" t="s">
        <v>20</v>
      </c>
      <c r="H1731" s="4" t="s">
        <v>0</v>
      </c>
      <c r="I1731" s="4" t="s">
        <v>0</v>
      </c>
      <c r="J1731" s="4" t="s">
        <v>0</v>
      </c>
    </row>
    <row r="1732" spans="1:10" x14ac:dyDescent="0.25">
      <c r="A1732" s="11">
        <f>A$27</f>
        <v>4.5999999999999999E-2</v>
      </c>
      <c r="B1732" s="6">
        <f>$D$13/A1732/0.167</f>
        <v>2.0142360142666429E-2</v>
      </c>
      <c r="C1732" s="10">
        <f>B1732^2/2/32.2</f>
        <v>6.2999172688956077E-6</v>
      </c>
      <c r="D1732" s="6">
        <f>A1732+C1732</f>
        <v>4.6006299917268893E-2</v>
      </c>
      <c r="E1732" s="6">
        <f>A1732*0.167/(0.167+2*A1732)</f>
        <v>2.966023166023166E-2</v>
      </c>
      <c r="F1732" s="10">
        <f t="shared" ref="F1732:F1759" si="1061">$D$15^2*B1732^2/($D$14^2*E1732^1.333)</f>
        <v>1.9990924920768716E-6</v>
      </c>
      <c r="G1732" s="10">
        <f>F1726</f>
        <v>3.5359259026496492E-5</v>
      </c>
      <c r="H1732" s="10">
        <f>((G1732+F1732)/2)*D$23</f>
        <v>1.867917575928668E-5</v>
      </c>
      <c r="I1732" s="6">
        <f>D1726</f>
        <v>1.7638946509889054E-2</v>
      </c>
      <c r="J1732" s="6">
        <f>H1732+I1732</f>
        <v>1.765762568564834E-2</v>
      </c>
    </row>
    <row r="1733" spans="1:10" x14ac:dyDescent="0.25">
      <c r="A1733" s="11">
        <f>A1732+(J1732-D1732)/2</f>
        <v>3.1825662884189726E-2</v>
      </c>
      <c r="B1733" s="6">
        <f>$D$13/A1733/0.167</f>
        <v>2.9113252721059402E-2</v>
      </c>
      <c r="C1733" s="10">
        <f>B1733^2/2/32.2</f>
        <v>1.3161203167706096E-5</v>
      </c>
      <c r="D1733" s="6">
        <f>A1733+C1733</f>
        <v>3.1838824087357435E-2</v>
      </c>
      <c r="E1733" s="6">
        <f>A1733*0.167/(0.167+2*A1733)</f>
        <v>2.3042944513559413E-2</v>
      </c>
      <c r="F1733" s="10">
        <f t="shared" si="1061"/>
        <v>5.8470818839223485E-6</v>
      </c>
      <c r="G1733" s="10">
        <f>G1732</f>
        <v>3.5359259026496492E-5</v>
      </c>
      <c r="H1733" s="10">
        <f t="shared" ref="H1733:H1759" si="1062">((G1733+F1733)/2)*D$23</f>
        <v>2.0603170455209422E-5</v>
      </c>
      <c r="I1733" s="6">
        <f>I1732</f>
        <v>1.7638946509889054E-2</v>
      </c>
      <c r="J1733" s="6">
        <f t="shared" ref="J1733:J1759" si="1063">H1733+I1733</f>
        <v>1.7659549680344264E-2</v>
      </c>
    </row>
    <row r="1734" spans="1:10" x14ac:dyDescent="0.25">
      <c r="A1734" s="11">
        <f t="shared" ref="A1734:A1746" si="1064">A1733+(J1733-D1733)/2</f>
        <v>2.473602568068314E-2</v>
      </c>
      <c r="B1734" s="6">
        <f t="shared" ref="B1734:B1746" si="1065">$D$13/A1734/0.167</f>
        <v>3.7457454909024294E-2</v>
      </c>
      <c r="C1734" s="10">
        <f t="shared" ref="C1734:C1746" si="1066">B1734^2/2/32.2</f>
        <v>2.1786660376732736E-5</v>
      </c>
      <c r="D1734" s="6">
        <f t="shared" ref="D1734:D1746" si="1067">A1734+C1734</f>
        <v>2.4757812341059872E-2</v>
      </c>
      <c r="E1734" s="6">
        <f t="shared" ref="E1734:E1746" si="1068">A1734*0.167/(0.167+2*A1734)</f>
        <v>1.9082908221616863E-2</v>
      </c>
      <c r="F1734" s="10">
        <f t="shared" si="1061"/>
        <v>1.2445093527996766E-5</v>
      </c>
      <c r="G1734" s="10">
        <f t="shared" ref="G1734:G1746" si="1069">G1733</f>
        <v>3.5359259026496492E-5</v>
      </c>
      <c r="H1734" s="10">
        <f t="shared" ref="H1734:H1746" si="1070">((G1734+F1734)/2)*D$23</f>
        <v>2.3902176277246627E-5</v>
      </c>
      <c r="I1734" s="6">
        <f t="shared" ref="I1734:I1746" si="1071">I1733</f>
        <v>1.7638946509889054E-2</v>
      </c>
      <c r="J1734" s="6">
        <f t="shared" ref="J1734:J1746" si="1072">H1734+I1734</f>
        <v>1.7662848686166299E-2</v>
      </c>
    </row>
    <row r="1735" spans="1:10" x14ac:dyDescent="0.25">
      <c r="A1735" s="11">
        <f t="shared" si="1064"/>
        <v>2.1188543853236354E-2</v>
      </c>
      <c r="B1735" s="6">
        <f t="shared" si="1065"/>
        <v>4.3728751394170678E-2</v>
      </c>
      <c r="C1735" s="10">
        <f t="shared" si="1066"/>
        <v>2.9692604013869313E-5</v>
      </c>
      <c r="D1735" s="6">
        <f t="shared" si="1067"/>
        <v>2.1218236457250222E-2</v>
      </c>
      <c r="E1735" s="6">
        <f t="shared" si="1068"/>
        <v>1.6900067062023051E-2</v>
      </c>
      <c r="F1735" s="10">
        <f t="shared" si="1061"/>
        <v>1.9942505200236445E-5</v>
      </c>
      <c r="G1735" s="10">
        <f t="shared" si="1069"/>
        <v>3.5359259026496492E-5</v>
      </c>
      <c r="H1735" s="10">
        <f t="shared" si="1070"/>
        <v>2.765088211336647E-5</v>
      </c>
      <c r="I1735" s="6">
        <f t="shared" si="1071"/>
        <v>1.7638946509889054E-2</v>
      </c>
      <c r="J1735" s="6">
        <f t="shared" si="1072"/>
        <v>1.7666597392002419E-2</v>
      </c>
    </row>
    <row r="1736" spans="1:10" x14ac:dyDescent="0.25">
      <c r="A1736" s="11">
        <f t="shared" si="1064"/>
        <v>1.9412724320612453E-2</v>
      </c>
      <c r="B1736" s="6">
        <f t="shared" si="1065"/>
        <v>4.7728930327354695E-2</v>
      </c>
      <c r="C1736" s="10">
        <f t="shared" si="1066"/>
        <v>3.5373459475054014E-5</v>
      </c>
      <c r="D1736" s="6">
        <f t="shared" si="1067"/>
        <v>1.9448097780087506E-2</v>
      </c>
      <c r="E1736" s="6">
        <f t="shared" si="1068"/>
        <v>1.5750846083145385E-2</v>
      </c>
      <c r="F1736" s="10">
        <f t="shared" si="1061"/>
        <v>2.6096253054698783E-5</v>
      </c>
      <c r="G1736" s="10">
        <f t="shared" si="1069"/>
        <v>3.5359259026496492E-5</v>
      </c>
      <c r="H1736" s="10">
        <f t="shared" si="1070"/>
        <v>3.0727756040597639E-5</v>
      </c>
      <c r="I1736" s="6">
        <f t="shared" si="1071"/>
        <v>1.7638946509889054E-2</v>
      </c>
      <c r="J1736" s="6">
        <f t="shared" si="1072"/>
        <v>1.766967426592965E-2</v>
      </c>
    </row>
    <row r="1737" spans="1:10" x14ac:dyDescent="0.25">
      <c r="A1737" s="11">
        <f t="shared" si="1064"/>
        <v>1.8523512563533524E-2</v>
      </c>
      <c r="B1737" s="6">
        <f t="shared" si="1065"/>
        <v>5.0020133243341432E-2</v>
      </c>
      <c r="C1737" s="10">
        <f t="shared" si="1066"/>
        <v>3.8851144870832769E-5</v>
      </c>
      <c r="D1737" s="6">
        <f t="shared" si="1067"/>
        <v>1.8562363708404358E-2</v>
      </c>
      <c r="E1737" s="6">
        <f t="shared" si="1068"/>
        <v>1.5160361177447776E-2</v>
      </c>
      <c r="F1737" s="10">
        <f t="shared" si="1061"/>
        <v>3.0159538777776896E-5</v>
      </c>
      <c r="G1737" s="10">
        <f t="shared" si="1069"/>
        <v>3.5359259026496492E-5</v>
      </c>
      <c r="H1737" s="10">
        <f t="shared" si="1070"/>
        <v>3.2759398902136694E-5</v>
      </c>
      <c r="I1737" s="6">
        <f t="shared" si="1071"/>
        <v>1.7638946509889054E-2</v>
      </c>
      <c r="J1737" s="6">
        <f t="shared" si="1072"/>
        <v>1.7671705908791191E-2</v>
      </c>
    </row>
    <row r="1738" spans="1:10" x14ac:dyDescent="0.25">
      <c r="A1738" s="11">
        <f t="shared" si="1064"/>
        <v>1.8078183663726939E-2</v>
      </c>
      <c r="B1738" s="6">
        <f t="shared" si="1065"/>
        <v>5.1252304091905738E-2</v>
      </c>
      <c r="C1738" s="10">
        <f t="shared" si="1066"/>
        <v>4.0788799297036913E-5</v>
      </c>
      <c r="D1738" s="6">
        <f t="shared" si="1067"/>
        <v>1.8118972463023977E-2</v>
      </c>
      <c r="E1738" s="6">
        <f t="shared" si="1068"/>
        <v>1.486075337710773E-2</v>
      </c>
      <c r="F1738" s="10">
        <f t="shared" si="1061"/>
        <v>3.2517503891090753E-5</v>
      </c>
      <c r="G1738" s="10">
        <f t="shared" si="1069"/>
        <v>3.5359259026496492E-5</v>
      </c>
      <c r="H1738" s="10">
        <f t="shared" si="1070"/>
        <v>3.3938381458793622E-5</v>
      </c>
      <c r="I1738" s="6">
        <f t="shared" si="1071"/>
        <v>1.7638946509889054E-2</v>
      </c>
      <c r="J1738" s="6">
        <f t="shared" si="1072"/>
        <v>1.7672884891347846E-2</v>
      </c>
    </row>
    <row r="1739" spans="1:10" x14ac:dyDescent="0.25">
      <c r="A1739" s="11">
        <f t="shared" si="1064"/>
        <v>1.7855139877888872E-2</v>
      </c>
      <c r="B1739" s="6">
        <f t="shared" si="1065"/>
        <v>5.1892540349687113E-2</v>
      </c>
      <c r="C1739" s="10">
        <f t="shared" si="1066"/>
        <v>4.1814219626458157E-5</v>
      </c>
      <c r="D1739" s="6">
        <f t="shared" si="1067"/>
        <v>1.7896954097515329E-2</v>
      </c>
      <c r="E1739" s="6">
        <f t="shared" si="1068"/>
        <v>1.4709704723410568E-2</v>
      </c>
      <c r="F1739" s="10">
        <f t="shared" si="1061"/>
        <v>3.37920567602722E-5</v>
      </c>
      <c r="G1739" s="10">
        <f t="shared" si="1069"/>
        <v>3.5359259026496492E-5</v>
      </c>
      <c r="H1739" s="10">
        <f t="shared" si="1070"/>
        <v>3.4575657893384343E-5</v>
      </c>
      <c r="I1739" s="6">
        <f t="shared" si="1071"/>
        <v>1.7638946509889054E-2</v>
      </c>
      <c r="J1739" s="6">
        <f t="shared" si="1072"/>
        <v>1.7673522167782438E-2</v>
      </c>
    </row>
    <row r="1740" spans="1:10" x14ac:dyDescent="0.25">
      <c r="A1740" s="11">
        <f t="shared" si="1064"/>
        <v>1.7743423913022426E-2</v>
      </c>
      <c r="B1740" s="6">
        <f t="shared" si="1065"/>
        <v>5.2219265633541796E-2</v>
      </c>
      <c r="C1740" s="10">
        <f t="shared" si="1066"/>
        <v>4.2342417753204956E-5</v>
      </c>
      <c r="D1740" s="6">
        <f t="shared" si="1067"/>
        <v>1.7785766330775631E-2</v>
      </c>
      <c r="E1740" s="6">
        <f t="shared" si="1068"/>
        <v>1.4633798813542546E-2</v>
      </c>
      <c r="F1740" s="10">
        <f t="shared" si="1061"/>
        <v>3.4455722964469772E-5</v>
      </c>
      <c r="G1740" s="10">
        <f t="shared" si="1069"/>
        <v>3.5359259026496492E-5</v>
      </c>
      <c r="H1740" s="10">
        <f t="shared" si="1070"/>
        <v>3.4907490995483132E-5</v>
      </c>
      <c r="I1740" s="6">
        <f t="shared" si="1071"/>
        <v>1.7638946509889054E-2</v>
      </c>
      <c r="J1740" s="6">
        <f t="shared" si="1072"/>
        <v>1.7673854000884538E-2</v>
      </c>
    </row>
    <row r="1741" spans="1:10" x14ac:dyDescent="0.25">
      <c r="A1741" s="11">
        <f t="shared" si="1064"/>
        <v>1.768746774807688E-2</v>
      </c>
      <c r="B1741" s="6">
        <f t="shared" si="1065"/>
        <v>5.2384466773848816E-2</v>
      </c>
      <c r="C1741" s="10">
        <f t="shared" si="1066"/>
        <v>4.2610750918951403E-5</v>
      </c>
      <c r="D1741" s="6">
        <f t="shared" si="1067"/>
        <v>1.7730078498995831E-2</v>
      </c>
      <c r="E1741" s="6">
        <f t="shared" si="1068"/>
        <v>1.459571614778836E-2</v>
      </c>
      <c r="F1741" s="10">
        <f t="shared" si="1061"/>
        <v>3.4794725913068248E-5</v>
      </c>
      <c r="G1741" s="10">
        <f t="shared" si="1069"/>
        <v>3.5359259026496492E-5</v>
      </c>
      <c r="H1741" s="10">
        <f t="shared" si="1070"/>
        <v>3.507699246978237E-5</v>
      </c>
      <c r="I1741" s="6">
        <f t="shared" si="1071"/>
        <v>1.7638946509889054E-2</v>
      </c>
      <c r="J1741" s="6">
        <f t="shared" si="1072"/>
        <v>1.7674023502358836E-2</v>
      </c>
    </row>
    <row r="1742" spans="1:10" x14ac:dyDescent="0.25">
      <c r="A1742" s="11">
        <f t="shared" si="1064"/>
        <v>1.7659440249758383E-2</v>
      </c>
      <c r="B1742" s="6">
        <f t="shared" si="1065"/>
        <v>5.2467606756410809E-2</v>
      </c>
      <c r="C1742" s="10">
        <f t="shared" si="1066"/>
        <v>4.2746114266232375E-5</v>
      </c>
      <c r="D1742" s="6">
        <f t="shared" si="1067"/>
        <v>1.7702186364024614E-2</v>
      </c>
      <c r="E1742" s="6">
        <f t="shared" si="1068"/>
        <v>1.4576625347216144E-2</v>
      </c>
      <c r="F1742" s="10">
        <f t="shared" si="1061"/>
        <v>3.496621104932523E-5</v>
      </c>
      <c r="G1742" s="10">
        <f t="shared" si="1069"/>
        <v>3.5359259026496492E-5</v>
      </c>
      <c r="H1742" s="10">
        <f t="shared" si="1070"/>
        <v>3.5162735037910861E-5</v>
      </c>
      <c r="I1742" s="6">
        <f t="shared" si="1071"/>
        <v>1.7638946509889054E-2</v>
      </c>
      <c r="J1742" s="6">
        <f t="shared" si="1072"/>
        <v>1.7674109244926964E-2</v>
      </c>
    </row>
    <row r="1743" spans="1:10" x14ac:dyDescent="0.25">
      <c r="A1743" s="11">
        <f t="shared" si="1064"/>
        <v>1.7645401690209558E-2</v>
      </c>
      <c r="B1743" s="6">
        <f t="shared" si="1065"/>
        <v>5.2509349621479316E-2</v>
      </c>
      <c r="C1743" s="10">
        <f t="shared" si="1066"/>
        <v>4.2814158348924685E-5</v>
      </c>
      <c r="D1743" s="6">
        <f t="shared" si="1067"/>
        <v>1.7688215848558484E-2</v>
      </c>
      <c r="E1743" s="6">
        <f t="shared" si="1068"/>
        <v>1.4567059070517448E-2</v>
      </c>
      <c r="F1743" s="10">
        <f t="shared" si="1061"/>
        <v>3.5052532054026686E-5</v>
      </c>
      <c r="G1743" s="10">
        <f t="shared" si="1069"/>
        <v>3.5359259026496492E-5</v>
      </c>
      <c r="H1743" s="10">
        <f t="shared" si="1070"/>
        <v>3.5205895540261589E-5</v>
      </c>
      <c r="I1743" s="6">
        <f t="shared" si="1071"/>
        <v>1.7638946509889054E-2</v>
      </c>
      <c r="J1743" s="6">
        <f t="shared" si="1072"/>
        <v>1.7674152405429314E-2</v>
      </c>
    </row>
    <row r="1744" spans="1:10" x14ac:dyDescent="0.25">
      <c r="A1744" s="11">
        <f t="shared" si="1064"/>
        <v>1.7638369968644971E-2</v>
      </c>
      <c r="B1744" s="6">
        <f t="shared" si="1065"/>
        <v>5.2530283025571202E-2</v>
      </c>
      <c r="C1744" s="10">
        <f t="shared" si="1066"/>
        <v>4.2848301781779715E-5</v>
      </c>
      <c r="D1744" s="6">
        <f t="shared" si="1067"/>
        <v>1.7681218270426749E-2</v>
      </c>
      <c r="E1744" s="6">
        <f t="shared" si="1068"/>
        <v>1.4562266455732433E-2</v>
      </c>
      <c r="F1744" s="10">
        <f t="shared" si="1061"/>
        <v>3.5095876612814017E-5</v>
      </c>
      <c r="G1744" s="10">
        <f t="shared" si="1069"/>
        <v>3.5359259026496492E-5</v>
      </c>
      <c r="H1744" s="10">
        <f t="shared" si="1070"/>
        <v>3.5227567819655254E-5</v>
      </c>
      <c r="I1744" s="6">
        <f t="shared" si="1071"/>
        <v>1.7638946509889054E-2</v>
      </c>
      <c r="J1744" s="6">
        <f t="shared" si="1072"/>
        <v>1.7674174077708708E-2</v>
      </c>
    </row>
    <row r="1745" spans="1:10" x14ac:dyDescent="0.25">
      <c r="A1745" s="11">
        <f t="shared" si="1064"/>
        <v>1.763484787228595E-2</v>
      </c>
      <c r="B1745" s="6">
        <f t="shared" si="1065"/>
        <v>5.2540774565953213E-2</v>
      </c>
      <c r="C1745" s="10">
        <f t="shared" si="1066"/>
        <v>4.2865419130284411E-5</v>
      </c>
      <c r="D1745" s="6">
        <f t="shared" si="1067"/>
        <v>1.7677713291416236E-2</v>
      </c>
      <c r="E1745" s="6">
        <f t="shared" si="1068"/>
        <v>1.455986564784649E-2</v>
      </c>
      <c r="F1745" s="10">
        <f t="shared" si="1061"/>
        <v>3.5117614378312584E-5</v>
      </c>
      <c r="G1745" s="10">
        <f t="shared" si="1069"/>
        <v>3.5359259026496492E-5</v>
      </c>
      <c r="H1745" s="10">
        <f t="shared" si="1070"/>
        <v>3.5238436702404534E-5</v>
      </c>
      <c r="I1745" s="6">
        <f t="shared" si="1071"/>
        <v>1.7638946509889054E-2</v>
      </c>
      <c r="J1745" s="6">
        <f t="shared" si="1072"/>
        <v>1.7674184946591457E-2</v>
      </c>
    </row>
    <row r="1746" spans="1:10" x14ac:dyDescent="0.25">
      <c r="A1746" s="11">
        <f t="shared" si="1064"/>
        <v>1.7633083699873563E-2</v>
      </c>
      <c r="B1746" s="6">
        <f t="shared" si="1065"/>
        <v>5.2546031217971224E-2</v>
      </c>
      <c r="C1746" s="10">
        <f t="shared" si="1066"/>
        <v>4.2873996844099474E-5</v>
      </c>
      <c r="D1746" s="6">
        <f t="shared" si="1067"/>
        <v>1.7675957696717662E-2</v>
      </c>
      <c r="E1746" s="6">
        <f t="shared" si="1068"/>
        <v>1.4558663051439056E-2</v>
      </c>
      <c r="F1746" s="10">
        <f t="shared" si="1061"/>
        <v>3.5128509337786147E-5</v>
      </c>
      <c r="G1746" s="10">
        <f t="shared" si="1069"/>
        <v>3.5359259026496492E-5</v>
      </c>
      <c r="H1746" s="10">
        <f t="shared" si="1070"/>
        <v>3.5243884182141323E-5</v>
      </c>
      <c r="I1746" s="6">
        <f t="shared" si="1071"/>
        <v>1.7638946509889054E-2</v>
      </c>
      <c r="J1746" s="6">
        <f t="shared" si="1072"/>
        <v>1.7674190394071195E-2</v>
      </c>
    </row>
    <row r="1747" spans="1:10" x14ac:dyDescent="0.25">
      <c r="A1747" s="11">
        <f t="shared" ref="A1747:A1759" si="1073">A1746+(J1746-D1746)/2</f>
        <v>1.7632200048550331E-2</v>
      </c>
      <c r="B1747" s="6">
        <f t="shared" ref="B1747:B1759" si="1074">$D$13/A1747/0.167</f>
        <v>5.2548664602908357E-2</v>
      </c>
      <c r="C1747" s="10">
        <f t="shared" ref="C1747:C1759" si="1075">B1747^2/2/32.2</f>
        <v>4.2878294278710461E-5</v>
      </c>
      <c r="D1747" s="6">
        <f t="shared" ref="D1747:D1759" si="1076">A1747+C1747</f>
        <v>1.7675078342829043E-2</v>
      </c>
      <c r="E1747" s="6">
        <f t="shared" ref="E1747:E1759" si="1077">A1747*0.167/(0.167+2*A1747)</f>
        <v>1.4558060670559465E-2</v>
      </c>
      <c r="F1747" s="10">
        <f t="shared" si="1061"/>
        <v>3.5133968188873004E-5</v>
      </c>
      <c r="G1747" s="10">
        <f t="shared" ref="G1747:G1759" si="1078">G1746</f>
        <v>3.5359259026496492E-5</v>
      </c>
      <c r="H1747" s="10">
        <f t="shared" si="1062"/>
        <v>3.5246613607684745E-5</v>
      </c>
      <c r="I1747" s="6">
        <f t="shared" ref="I1747:I1759" si="1079">I1746</f>
        <v>1.7638946509889054E-2</v>
      </c>
      <c r="J1747" s="6">
        <f t="shared" si="1063"/>
        <v>1.7674193123496738E-2</v>
      </c>
    </row>
    <row r="1748" spans="1:10" x14ac:dyDescent="0.25">
      <c r="A1748" s="11">
        <f t="shared" si="1073"/>
        <v>1.7631757438884177E-2</v>
      </c>
      <c r="B1748" s="6">
        <f t="shared" si="1074"/>
        <v>5.2549983731020079E-2</v>
      </c>
      <c r="C1748" s="10">
        <f t="shared" si="1075"/>
        <v>4.2880447051715446E-5</v>
      </c>
      <c r="D1748" s="6">
        <f t="shared" si="1076"/>
        <v>1.7674637885935894E-2</v>
      </c>
      <c r="E1748" s="6">
        <f t="shared" si="1077"/>
        <v>1.4557758941710653E-2</v>
      </c>
      <c r="F1748" s="10">
        <f t="shared" si="1061"/>
        <v>3.5136702885756391E-5</v>
      </c>
      <c r="G1748" s="10">
        <f t="shared" si="1078"/>
        <v>3.5359259026496492E-5</v>
      </c>
      <c r="H1748" s="10">
        <f t="shared" si="1062"/>
        <v>3.5247980956126438E-5</v>
      </c>
      <c r="I1748" s="6">
        <f t="shared" si="1079"/>
        <v>1.7638946509889054E-2</v>
      </c>
      <c r="J1748" s="6">
        <f t="shared" si="1063"/>
        <v>1.7674194490845181E-2</v>
      </c>
    </row>
    <row r="1749" spans="1:10" x14ac:dyDescent="0.25">
      <c r="A1749" s="11">
        <f t="shared" si="1073"/>
        <v>1.763153574133882E-2</v>
      </c>
      <c r="B1749" s="6">
        <f t="shared" si="1074"/>
        <v>5.2550644490387419E-2</v>
      </c>
      <c r="C1749" s="10">
        <f t="shared" si="1075"/>
        <v>4.2881525409240459E-5</v>
      </c>
      <c r="D1749" s="6">
        <f t="shared" si="1076"/>
        <v>1.7674417266748062E-2</v>
      </c>
      <c r="E1749" s="6">
        <f t="shared" si="1077"/>
        <v>1.4557607808579905E-2</v>
      </c>
      <c r="F1749" s="10">
        <f t="shared" si="1061"/>
        <v>3.5138072768013676E-5</v>
      </c>
      <c r="G1749" s="10">
        <f t="shared" si="1078"/>
        <v>3.5359259026496492E-5</v>
      </c>
      <c r="H1749" s="10">
        <f t="shared" si="1062"/>
        <v>3.5248665897255087E-5</v>
      </c>
      <c r="I1749" s="6">
        <f t="shared" si="1079"/>
        <v>1.7638946509889054E-2</v>
      </c>
      <c r="J1749" s="6">
        <f t="shared" si="1063"/>
        <v>1.7674195175786309E-2</v>
      </c>
    </row>
    <row r="1750" spans="1:10" x14ac:dyDescent="0.25">
      <c r="A1750" s="11">
        <f t="shared" si="1073"/>
        <v>1.7631424695857944E-2</v>
      </c>
      <c r="B1750" s="6">
        <f t="shared" si="1074"/>
        <v>5.2550975462596898E-2</v>
      </c>
      <c r="C1750" s="10">
        <f t="shared" si="1075"/>
        <v>4.2882065560100324E-5</v>
      </c>
      <c r="D1750" s="6">
        <f t="shared" si="1076"/>
        <v>1.7674306761418044E-2</v>
      </c>
      <c r="E1750" s="6">
        <f t="shared" si="1077"/>
        <v>1.4557532107667781E-2</v>
      </c>
      <c r="F1750" s="10">
        <f t="shared" si="1061"/>
        <v>3.5138758951564749E-5</v>
      </c>
      <c r="G1750" s="10">
        <f t="shared" si="1078"/>
        <v>3.5359259026496492E-5</v>
      </c>
      <c r="H1750" s="10">
        <f t="shared" si="1062"/>
        <v>3.5249008989030617E-5</v>
      </c>
      <c r="I1750" s="6">
        <f t="shared" si="1079"/>
        <v>1.7638946509889054E-2</v>
      </c>
      <c r="J1750" s="6">
        <f t="shared" si="1063"/>
        <v>1.7674195518878083E-2</v>
      </c>
    </row>
    <row r="1751" spans="1:10" x14ac:dyDescent="0.25">
      <c r="A1751" s="11">
        <f t="shared" si="1073"/>
        <v>1.7631369074587962E-2</v>
      </c>
      <c r="B1751" s="6">
        <f t="shared" si="1074"/>
        <v>5.2551141243937061E-2</v>
      </c>
      <c r="C1751" s="10">
        <f t="shared" si="1075"/>
        <v>4.2882336118636993E-5</v>
      </c>
      <c r="D1751" s="6">
        <f t="shared" si="1076"/>
        <v>1.7674251410706599E-2</v>
      </c>
      <c r="E1751" s="6">
        <f t="shared" si="1077"/>
        <v>1.4557494189980567E-2</v>
      </c>
      <c r="F1751" s="10">
        <f t="shared" si="1061"/>
        <v>3.513910265894595E-5</v>
      </c>
      <c r="G1751" s="10">
        <f t="shared" si="1078"/>
        <v>3.5359259026496492E-5</v>
      </c>
      <c r="H1751" s="10">
        <f t="shared" si="1062"/>
        <v>3.5249180842721224E-5</v>
      </c>
      <c r="I1751" s="6">
        <f t="shared" si="1079"/>
        <v>1.7638946509889054E-2</v>
      </c>
      <c r="J1751" s="6">
        <f t="shared" si="1063"/>
        <v>1.7674195690731774E-2</v>
      </c>
    </row>
    <row r="1752" spans="1:10" x14ac:dyDescent="0.25">
      <c r="A1752" s="11">
        <f t="shared" si="1073"/>
        <v>1.7631341214600547E-2</v>
      </c>
      <c r="B1752" s="6">
        <f t="shared" si="1074"/>
        <v>5.2551224282097103E-2</v>
      </c>
      <c r="C1752" s="10">
        <f t="shared" si="1075"/>
        <v>4.288247163893279E-5</v>
      </c>
      <c r="D1752" s="6">
        <f t="shared" si="1076"/>
        <v>1.7674223686239481E-2</v>
      </c>
      <c r="E1752" s="6">
        <f t="shared" si="1077"/>
        <v>1.4557475197477146E-2</v>
      </c>
      <c r="F1752" s="10">
        <f t="shared" si="1061"/>
        <v>3.5139274819302565E-5</v>
      </c>
      <c r="G1752" s="10">
        <f t="shared" si="1078"/>
        <v>3.5359259026496492E-5</v>
      </c>
      <c r="H1752" s="10">
        <f t="shared" si="1062"/>
        <v>3.5249266922899529E-5</v>
      </c>
      <c r="I1752" s="6">
        <f t="shared" si="1079"/>
        <v>1.7638946509889054E-2</v>
      </c>
      <c r="J1752" s="6">
        <f t="shared" si="1063"/>
        <v>1.7674195776811952E-2</v>
      </c>
    </row>
    <row r="1753" spans="1:10" x14ac:dyDescent="0.25">
      <c r="A1753" s="11">
        <f t="shared" si="1073"/>
        <v>1.7631327259886781E-2</v>
      </c>
      <c r="B1753" s="6">
        <f t="shared" si="1074"/>
        <v>5.2551265874955212E-2</v>
      </c>
      <c r="C1753" s="10">
        <f t="shared" si="1075"/>
        <v>4.2882539519568819E-5</v>
      </c>
      <c r="D1753" s="6">
        <f t="shared" si="1076"/>
        <v>1.767420979940635E-2</v>
      </c>
      <c r="E1753" s="6">
        <f t="shared" si="1077"/>
        <v>1.4557465684369527E-2</v>
      </c>
      <c r="F1753" s="10">
        <f t="shared" si="1061"/>
        <v>3.5139361052663756E-5</v>
      </c>
      <c r="G1753" s="10">
        <f t="shared" si="1078"/>
        <v>3.5359259026496492E-5</v>
      </c>
      <c r="H1753" s="10">
        <f t="shared" si="1062"/>
        <v>3.5249310039580124E-5</v>
      </c>
      <c r="I1753" s="6">
        <f t="shared" si="1079"/>
        <v>1.7638946509889054E-2</v>
      </c>
      <c r="J1753" s="6">
        <f t="shared" si="1063"/>
        <v>1.7674195819928632E-2</v>
      </c>
    </row>
    <row r="1754" spans="1:10" x14ac:dyDescent="0.25">
      <c r="A1754" s="11">
        <f t="shared" si="1073"/>
        <v>1.7631320270147924E-2</v>
      </c>
      <c r="B1754" s="6">
        <f t="shared" si="1074"/>
        <v>5.2551286708314222E-2</v>
      </c>
      <c r="C1754" s="10">
        <f t="shared" si="1075"/>
        <v>4.2882573520177686E-5</v>
      </c>
      <c r="D1754" s="6">
        <f t="shared" si="1076"/>
        <v>1.7674202843668101E-2</v>
      </c>
      <c r="E1754" s="6">
        <f t="shared" si="1077"/>
        <v>1.4557460919373778E-2</v>
      </c>
      <c r="F1754" s="10">
        <f t="shared" si="1061"/>
        <v>3.5139404245965746E-5</v>
      </c>
      <c r="G1754" s="10">
        <f t="shared" si="1078"/>
        <v>3.5359259026496492E-5</v>
      </c>
      <c r="H1754" s="10">
        <f t="shared" si="1062"/>
        <v>3.5249331636231119E-5</v>
      </c>
      <c r="I1754" s="6">
        <f t="shared" si="1079"/>
        <v>1.7638946509889054E-2</v>
      </c>
      <c r="J1754" s="6">
        <f t="shared" si="1063"/>
        <v>1.7674195841525284E-2</v>
      </c>
    </row>
    <row r="1755" spans="1:10" x14ac:dyDescent="0.25">
      <c r="A1755" s="11">
        <f t="shared" si="1073"/>
        <v>1.7631316769076515E-2</v>
      </c>
      <c r="B1755" s="6">
        <f t="shared" si="1074"/>
        <v>5.2551297143485332E-2</v>
      </c>
      <c r="C1755" s="10">
        <f t="shared" si="1075"/>
        <v>4.2882590550665986E-5</v>
      </c>
      <c r="D1755" s="6">
        <f t="shared" si="1076"/>
        <v>1.767419935962718E-2</v>
      </c>
      <c r="E1755" s="6">
        <f t="shared" si="1077"/>
        <v>1.4557458532647687E-2</v>
      </c>
      <c r="F1755" s="10">
        <f t="shared" si="1061"/>
        <v>3.513942588096882E-5</v>
      </c>
      <c r="G1755" s="10">
        <f t="shared" si="1078"/>
        <v>3.5359259026496492E-5</v>
      </c>
      <c r="H1755" s="10">
        <f t="shared" si="1062"/>
        <v>3.5249342453732656E-5</v>
      </c>
      <c r="I1755" s="6">
        <f t="shared" si="1079"/>
        <v>1.7638946509889054E-2</v>
      </c>
      <c r="J1755" s="6">
        <f t="shared" si="1063"/>
        <v>1.7674195852342787E-2</v>
      </c>
    </row>
    <row r="1756" spans="1:10" x14ac:dyDescent="0.25">
      <c r="A1756" s="11">
        <f t="shared" si="1073"/>
        <v>1.7631315015434319E-2</v>
      </c>
      <c r="B1756" s="6">
        <f t="shared" si="1074"/>
        <v>5.2551302370331558E-2</v>
      </c>
      <c r="C1756" s="10">
        <f t="shared" si="1075"/>
        <v>4.2882599081025077E-5</v>
      </c>
      <c r="D1756" s="6">
        <f t="shared" si="1076"/>
        <v>1.7674197614515344E-2</v>
      </c>
      <c r="E1756" s="6">
        <f t="shared" si="1077"/>
        <v>1.4557457337166844E-2</v>
      </c>
      <c r="F1756" s="10">
        <f t="shared" si="1061"/>
        <v>3.513943671767378E-5</v>
      </c>
      <c r="G1756" s="10">
        <f t="shared" si="1078"/>
        <v>3.5359259026496492E-5</v>
      </c>
      <c r="H1756" s="10">
        <f t="shared" si="1062"/>
        <v>3.5249347872085136E-5</v>
      </c>
      <c r="I1756" s="6">
        <f t="shared" si="1079"/>
        <v>1.7638946509889054E-2</v>
      </c>
      <c r="J1756" s="6">
        <f t="shared" si="1063"/>
        <v>1.767419585776114E-2</v>
      </c>
    </row>
    <row r="1757" spans="1:10" x14ac:dyDescent="0.25">
      <c r="A1757" s="11">
        <f t="shared" si="1073"/>
        <v>1.7631314137057215E-2</v>
      </c>
      <c r="B1757" s="6">
        <f t="shared" si="1074"/>
        <v>5.2551304988392826E-2</v>
      </c>
      <c r="C1757" s="10">
        <f t="shared" si="1075"/>
        <v>4.2882603353774542E-5</v>
      </c>
      <c r="D1757" s="6">
        <f t="shared" si="1076"/>
        <v>1.7674196740410989E-2</v>
      </c>
      <c r="E1757" s="6">
        <f t="shared" si="1077"/>
        <v>1.4557456738365653E-2</v>
      </c>
      <c r="F1757" s="10">
        <f t="shared" si="1061"/>
        <v>3.5139442145643337E-5</v>
      </c>
      <c r="G1757" s="10">
        <f t="shared" si="1078"/>
        <v>3.5359259026496492E-5</v>
      </c>
      <c r="H1757" s="10">
        <f t="shared" si="1062"/>
        <v>3.5249350586069914E-5</v>
      </c>
      <c r="I1757" s="6">
        <f t="shared" si="1079"/>
        <v>1.7638946509889054E-2</v>
      </c>
      <c r="J1757" s="6">
        <f t="shared" si="1063"/>
        <v>1.7674195860475122E-2</v>
      </c>
    </row>
    <row r="1758" spans="1:10" x14ac:dyDescent="0.25">
      <c r="A1758" s="11">
        <f t="shared" si="1073"/>
        <v>1.7631313697089281E-2</v>
      </c>
      <c r="B1758" s="6">
        <f t="shared" si="1074"/>
        <v>5.2551306299746567E-2</v>
      </c>
      <c r="C1758" s="10">
        <f t="shared" si="1075"/>
        <v>4.2882605493940733E-5</v>
      </c>
      <c r="D1758" s="6">
        <f t="shared" si="1076"/>
        <v>1.7674196302583222E-2</v>
      </c>
      <c r="E1758" s="6">
        <f t="shared" si="1077"/>
        <v>1.4557456438433742E-2</v>
      </c>
      <c r="F1758" s="10">
        <f t="shared" si="1061"/>
        <v>3.5139444864444758E-5</v>
      </c>
      <c r="G1758" s="10">
        <f t="shared" si="1078"/>
        <v>3.5359259026496492E-5</v>
      </c>
      <c r="H1758" s="10">
        <f t="shared" si="1062"/>
        <v>3.5249351945470625E-5</v>
      </c>
      <c r="I1758" s="6">
        <f t="shared" si="1079"/>
        <v>1.7638946509889054E-2</v>
      </c>
      <c r="J1758" s="6">
        <f t="shared" si="1063"/>
        <v>1.7674195861834524E-2</v>
      </c>
    </row>
    <row r="1759" spans="1:10" x14ac:dyDescent="0.25">
      <c r="A1759" s="25">
        <f t="shared" si="1073"/>
        <v>1.7631313476714934E-2</v>
      </c>
      <c r="B1759" s="6">
        <f t="shared" si="1074"/>
        <v>5.255130695658701E-2</v>
      </c>
      <c r="C1759" s="10">
        <f t="shared" si="1075"/>
        <v>4.2882606565922829E-5</v>
      </c>
      <c r="D1759" s="6">
        <f t="shared" si="1076"/>
        <v>1.7674196083280858E-2</v>
      </c>
      <c r="E1759" s="6">
        <f t="shared" si="1077"/>
        <v>1.4557456288201659E-2</v>
      </c>
      <c r="F1759" s="10">
        <f t="shared" si="1061"/>
        <v>3.5139446226257967E-5</v>
      </c>
      <c r="G1759" s="10">
        <f t="shared" si="1078"/>
        <v>3.5359259026496492E-5</v>
      </c>
      <c r="H1759" s="10">
        <f t="shared" si="1062"/>
        <v>3.5249352626377229E-5</v>
      </c>
      <c r="I1759" s="6">
        <f t="shared" si="1079"/>
        <v>1.7638946509889054E-2</v>
      </c>
      <c r="J1759" s="6">
        <f t="shared" si="1063"/>
        <v>1.7674195862515431E-2</v>
      </c>
    </row>
    <row r="1761" spans="1:10" x14ac:dyDescent="0.25">
      <c r="A1761" s="8" t="s">
        <v>82</v>
      </c>
      <c r="B1761">
        <f>B1728+1</f>
        <v>54</v>
      </c>
      <c r="C1761" t="s">
        <v>83</v>
      </c>
      <c r="D1761">
        <f>D$12/100</f>
        <v>1</v>
      </c>
      <c r="E1761" t="s">
        <v>15</v>
      </c>
    </row>
    <row r="1762" spans="1:10" x14ac:dyDescent="0.25">
      <c r="A1762" s="4" t="s">
        <v>89</v>
      </c>
      <c r="B1762" s="4" t="s">
        <v>86</v>
      </c>
      <c r="C1762" s="4" t="s">
        <v>88</v>
      </c>
      <c r="D1762" s="4" t="s">
        <v>91</v>
      </c>
      <c r="E1762" s="4" t="s">
        <v>93</v>
      </c>
      <c r="F1762" s="4" t="s">
        <v>95</v>
      </c>
      <c r="G1762" s="4" t="s">
        <v>95</v>
      </c>
      <c r="H1762" s="4" t="s">
        <v>97</v>
      </c>
      <c r="I1762" s="4" t="s">
        <v>99</v>
      </c>
      <c r="J1762" s="4" t="s">
        <v>99</v>
      </c>
    </row>
    <row r="1763" spans="1:10" x14ac:dyDescent="0.25">
      <c r="A1763" s="4" t="s">
        <v>84</v>
      </c>
      <c r="B1763" s="4" t="s">
        <v>85</v>
      </c>
      <c r="C1763" s="4" t="s">
        <v>87</v>
      </c>
      <c r="D1763" s="4" t="s">
        <v>90</v>
      </c>
      <c r="E1763" s="4" t="s">
        <v>92</v>
      </c>
      <c r="F1763" s="4" t="s">
        <v>94</v>
      </c>
      <c r="G1763" s="4" t="s">
        <v>28</v>
      </c>
      <c r="H1763" s="4" t="s">
        <v>96</v>
      </c>
      <c r="I1763" s="4" t="s">
        <v>32</v>
      </c>
      <c r="J1763" s="4" t="s">
        <v>98</v>
      </c>
    </row>
    <row r="1764" spans="1:10" x14ac:dyDescent="0.25">
      <c r="A1764" s="4" t="s">
        <v>0</v>
      </c>
      <c r="B1764" s="4" t="s">
        <v>22</v>
      </c>
      <c r="C1764" s="4" t="s">
        <v>0</v>
      </c>
      <c r="D1764" s="4" t="s">
        <v>0</v>
      </c>
      <c r="E1764" s="4" t="s">
        <v>0</v>
      </c>
      <c r="F1764" s="4" t="s">
        <v>20</v>
      </c>
      <c r="G1764" s="4" t="s">
        <v>20</v>
      </c>
      <c r="H1764" s="4" t="s">
        <v>0</v>
      </c>
      <c r="I1764" s="4" t="s">
        <v>0</v>
      </c>
      <c r="J1764" s="4" t="s">
        <v>0</v>
      </c>
    </row>
    <row r="1765" spans="1:10" x14ac:dyDescent="0.25">
      <c r="A1765" s="11">
        <f>A$27</f>
        <v>4.5999999999999999E-2</v>
      </c>
      <c r="B1765" s="6">
        <f>$D$13/A1765/0.167</f>
        <v>2.0142360142666429E-2</v>
      </c>
      <c r="C1765" s="10">
        <f>B1765^2/2/32.2</f>
        <v>6.2999172688956077E-6</v>
      </c>
      <c r="D1765" s="6">
        <f>A1765+C1765</f>
        <v>4.6006299917268893E-2</v>
      </c>
      <c r="E1765" s="6">
        <f>A1765*0.167/(0.167+2*A1765)</f>
        <v>2.966023166023166E-2</v>
      </c>
      <c r="F1765" s="10">
        <f t="shared" ref="F1765:F1792" si="1080">$D$15^2*B1765^2/($D$14^2*E1765^1.333)</f>
        <v>1.9990924920768716E-6</v>
      </c>
      <c r="G1765" s="10">
        <f>F1759</f>
        <v>3.5139446226257967E-5</v>
      </c>
      <c r="H1765" s="10">
        <f>((G1765+F1765)/2)*D$23</f>
        <v>1.8569269359167418E-5</v>
      </c>
      <c r="I1765" s="6">
        <f>D1759</f>
        <v>1.7674196083280858E-2</v>
      </c>
      <c r="J1765" s="6">
        <f>H1765+I1765</f>
        <v>1.7692765352640024E-2</v>
      </c>
    </row>
    <row r="1766" spans="1:10" x14ac:dyDescent="0.25">
      <c r="A1766" s="11">
        <f>A1765+(J1765-D1765)/2</f>
        <v>3.1843232717685563E-2</v>
      </c>
      <c r="B1766" s="6">
        <f>$D$13/A1766/0.167</f>
        <v>2.9097189182304837E-2</v>
      </c>
      <c r="C1766" s="10">
        <f>B1766^2/2/32.2</f>
        <v>1.314668351414344E-5</v>
      </c>
      <c r="D1766" s="6">
        <f>A1766+C1766</f>
        <v>3.185637940119971E-2</v>
      </c>
      <c r="E1766" s="6">
        <f>A1766*0.167/(0.167+2*A1766)</f>
        <v>2.3052153726562358E-2</v>
      </c>
      <c r="F1766" s="10">
        <f t="shared" si="1080"/>
        <v>5.8375212044363302E-6</v>
      </c>
      <c r="G1766" s="10">
        <f>G1765</f>
        <v>3.5139446226257967E-5</v>
      </c>
      <c r="H1766" s="10">
        <f t="shared" ref="H1766:H1792" si="1081">((G1766+F1766)/2)*D$23</f>
        <v>2.048848371534715E-5</v>
      </c>
      <c r="I1766" s="6">
        <f>I1765</f>
        <v>1.7674196083280858E-2</v>
      </c>
      <c r="J1766" s="6">
        <f t="shared" ref="J1766:J1792" si="1082">H1766+I1766</f>
        <v>1.7694684566996206E-2</v>
      </c>
    </row>
    <row r="1767" spans="1:10" x14ac:dyDescent="0.25">
      <c r="A1767" s="11">
        <f t="shared" ref="A1767:A1779" si="1083">A1766+(J1766-D1766)/2</f>
        <v>2.4762385300583813E-2</v>
      </c>
      <c r="B1767" s="6">
        <f t="shared" ref="B1767:B1779" si="1084">$D$13/A1767/0.167</f>
        <v>3.7417581356381326E-2</v>
      </c>
      <c r="C1767" s="10">
        <f t="shared" ref="C1767:C1779" si="1085">B1767^2/2/32.2</f>
        <v>2.1740301157785953E-5</v>
      </c>
      <c r="D1767" s="6">
        <f t="shared" ref="D1767:D1779" si="1086">A1767+C1767</f>
        <v>2.4784125601741598E-2</v>
      </c>
      <c r="E1767" s="6">
        <f t="shared" ref="E1767:E1779" si="1087">A1767*0.167/(0.167+2*A1767)</f>
        <v>1.9098592432247086E-2</v>
      </c>
      <c r="F1767" s="10">
        <f t="shared" si="1080"/>
        <v>1.2405019284496492E-5</v>
      </c>
      <c r="G1767" s="10">
        <f t="shared" ref="G1767:G1779" si="1088">G1766</f>
        <v>3.5139446226257967E-5</v>
      </c>
      <c r="H1767" s="10">
        <f t="shared" ref="H1767:H1779" si="1089">((G1767+F1767)/2)*D$23</f>
        <v>2.377223275537723E-5</v>
      </c>
      <c r="I1767" s="6">
        <f t="shared" ref="I1767:I1779" si="1090">I1766</f>
        <v>1.7674196083280858E-2</v>
      </c>
      <c r="J1767" s="6">
        <f t="shared" ref="J1767:J1779" si="1091">H1767+I1767</f>
        <v>1.7697968316036233E-2</v>
      </c>
    </row>
    <row r="1768" spans="1:10" x14ac:dyDescent="0.25">
      <c r="A1768" s="11">
        <f t="shared" si="1083"/>
        <v>2.121930665773113E-2</v>
      </c>
      <c r="B1768" s="6">
        <f t="shared" si="1084"/>
        <v>4.3665355400529696E-2</v>
      </c>
      <c r="C1768" s="10">
        <f t="shared" si="1085"/>
        <v>2.9606572395257265E-5</v>
      </c>
      <c r="D1768" s="6">
        <f t="shared" si="1086"/>
        <v>2.1248913230126388E-2</v>
      </c>
      <c r="E1768" s="6">
        <f t="shared" si="1087"/>
        <v>1.6919631751493663E-2</v>
      </c>
      <c r="F1768" s="10">
        <f t="shared" si="1080"/>
        <v>1.9854079417924345E-5</v>
      </c>
      <c r="G1768" s="10">
        <f t="shared" si="1088"/>
        <v>3.5139446226257967E-5</v>
      </c>
      <c r="H1768" s="10">
        <f t="shared" si="1089"/>
        <v>2.7496762822091154E-5</v>
      </c>
      <c r="I1768" s="6">
        <f t="shared" si="1090"/>
        <v>1.7674196083280858E-2</v>
      </c>
      <c r="J1768" s="6">
        <f t="shared" si="1091"/>
        <v>1.770169284610295E-2</v>
      </c>
    </row>
    <row r="1769" spans="1:10" x14ac:dyDescent="0.25">
      <c r="A1769" s="11">
        <f t="shared" si="1083"/>
        <v>1.9445696465719413E-2</v>
      </c>
      <c r="B1769" s="6">
        <f t="shared" si="1084"/>
        <v>4.7648001098652193E-2</v>
      </c>
      <c r="C1769" s="10">
        <f t="shared" si="1085"/>
        <v>3.525360261952112E-5</v>
      </c>
      <c r="D1769" s="6">
        <f t="shared" si="1086"/>
        <v>1.9480950068338936E-2</v>
      </c>
      <c r="E1769" s="6">
        <f t="shared" si="1087"/>
        <v>1.5772545241153069E-2</v>
      </c>
      <c r="F1769" s="10">
        <f t="shared" si="1080"/>
        <v>2.5960146061865028E-5</v>
      </c>
      <c r="G1769" s="10">
        <f t="shared" si="1088"/>
        <v>3.5139446226257967E-5</v>
      </c>
      <c r="H1769" s="10">
        <f t="shared" si="1089"/>
        <v>3.0549796144061499E-5</v>
      </c>
      <c r="I1769" s="6">
        <f t="shared" si="1090"/>
        <v>1.7674196083280858E-2</v>
      </c>
      <c r="J1769" s="6">
        <f t="shared" si="1091"/>
        <v>1.7704745879424919E-2</v>
      </c>
    </row>
    <row r="1770" spans="1:10" x14ac:dyDescent="0.25">
      <c r="A1770" s="11">
        <f t="shared" si="1083"/>
        <v>1.8557594371262406E-2</v>
      </c>
      <c r="B1770" s="6">
        <f t="shared" si="1084"/>
        <v>4.9928269150956016E-2</v>
      </c>
      <c r="C1770" s="10">
        <f t="shared" si="1085"/>
        <v>3.8708572366619659E-5</v>
      </c>
      <c r="D1770" s="6">
        <f t="shared" si="1086"/>
        <v>1.8596302943629028E-2</v>
      </c>
      <c r="E1770" s="6">
        <f t="shared" si="1087"/>
        <v>1.5183182981596313E-2</v>
      </c>
      <c r="F1770" s="10">
        <f t="shared" si="1080"/>
        <v>2.9988670265954143E-5</v>
      </c>
      <c r="G1770" s="10">
        <f t="shared" si="1088"/>
        <v>3.5139446226257967E-5</v>
      </c>
      <c r="H1770" s="10">
        <f t="shared" si="1089"/>
        <v>3.2564058246106054E-5</v>
      </c>
      <c r="I1770" s="6">
        <f t="shared" si="1090"/>
        <v>1.7674196083280858E-2</v>
      </c>
      <c r="J1770" s="6">
        <f t="shared" si="1091"/>
        <v>1.7706760141526962E-2</v>
      </c>
    </row>
    <row r="1771" spans="1:10" x14ac:dyDescent="0.25">
      <c r="A1771" s="11">
        <f t="shared" si="1083"/>
        <v>1.8112822970211374E-2</v>
      </c>
      <c r="B1771" s="6">
        <f t="shared" si="1084"/>
        <v>5.1154288212636533E-2</v>
      </c>
      <c r="C1771" s="10">
        <f t="shared" si="1085"/>
        <v>4.0632937927662803E-5</v>
      </c>
      <c r="D1771" s="6">
        <f t="shared" si="1086"/>
        <v>1.8153455908139035E-2</v>
      </c>
      <c r="E1771" s="6">
        <f t="shared" si="1087"/>
        <v>1.4884152155245488E-2</v>
      </c>
      <c r="F1771" s="10">
        <f t="shared" si="1080"/>
        <v>3.2325384549775662E-5</v>
      </c>
      <c r="G1771" s="10">
        <f t="shared" si="1088"/>
        <v>3.5139446226257967E-5</v>
      </c>
      <c r="H1771" s="10">
        <f t="shared" si="1089"/>
        <v>3.3732415388016811E-5</v>
      </c>
      <c r="I1771" s="6">
        <f t="shared" si="1090"/>
        <v>1.7674196083280858E-2</v>
      </c>
      <c r="J1771" s="6">
        <f t="shared" si="1091"/>
        <v>1.7707928498668875E-2</v>
      </c>
    </row>
    <row r="1772" spans="1:10" x14ac:dyDescent="0.25">
      <c r="A1772" s="11">
        <f t="shared" si="1083"/>
        <v>1.7890059265476294E-2</v>
      </c>
      <c r="B1772" s="6">
        <f t="shared" si="1084"/>
        <v>5.1791251935687087E-2</v>
      </c>
      <c r="C1772" s="10">
        <f t="shared" si="1085"/>
        <v>4.1651145606611971E-5</v>
      </c>
      <c r="D1772" s="6">
        <f t="shared" si="1086"/>
        <v>1.7931710411082904E-2</v>
      </c>
      <c r="E1772" s="6">
        <f t="shared" si="1087"/>
        <v>1.4733396542908639E-2</v>
      </c>
      <c r="F1772" s="10">
        <f t="shared" si="1080"/>
        <v>3.3588137072774454E-5</v>
      </c>
      <c r="G1772" s="10">
        <f t="shared" si="1088"/>
        <v>3.5139446226257967E-5</v>
      </c>
      <c r="H1772" s="10">
        <f t="shared" si="1089"/>
        <v>3.4363791649516214E-5</v>
      </c>
      <c r="I1772" s="6">
        <f t="shared" si="1090"/>
        <v>1.7674196083280858E-2</v>
      </c>
      <c r="J1772" s="6">
        <f t="shared" si="1091"/>
        <v>1.7708559874930373E-2</v>
      </c>
    </row>
    <row r="1773" spans="1:10" x14ac:dyDescent="0.25">
      <c r="A1773" s="11">
        <f t="shared" si="1083"/>
        <v>1.7778483997400028E-2</v>
      </c>
      <c r="B1773" s="6">
        <f t="shared" si="1084"/>
        <v>5.2116286557287818E-2</v>
      </c>
      <c r="C1773" s="10">
        <f t="shared" si="1085"/>
        <v>4.2175579573312711E-5</v>
      </c>
      <c r="D1773" s="6">
        <f t="shared" si="1086"/>
        <v>1.782065957697334E-2</v>
      </c>
      <c r="E1773" s="6">
        <f t="shared" si="1087"/>
        <v>1.4657638574260373E-2</v>
      </c>
      <c r="F1773" s="10">
        <f t="shared" si="1080"/>
        <v>3.4245573032017502E-5</v>
      </c>
      <c r="G1773" s="10">
        <f t="shared" si="1088"/>
        <v>3.5139446226257967E-5</v>
      </c>
      <c r="H1773" s="10">
        <f t="shared" si="1089"/>
        <v>3.4692509629137731E-5</v>
      </c>
      <c r="I1773" s="6">
        <f t="shared" si="1090"/>
        <v>1.7674196083280858E-2</v>
      </c>
      <c r="J1773" s="6">
        <f t="shared" si="1091"/>
        <v>1.7708888592909994E-2</v>
      </c>
    </row>
    <row r="1774" spans="1:10" x14ac:dyDescent="0.25">
      <c r="A1774" s="11">
        <f t="shared" si="1083"/>
        <v>1.7722598505368357E-2</v>
      </c>
      <c r="B1774" s="6">
        <f t="shared" si="1084"/>
        <v>5.2280627261402708E-2</v>
      </c>
      <c r="C1774" s="10">
        <f t="shared" si="1085"/>
        <v>4.2441987373380806E-5</v>
      </c>
      <c r="D1774" s="6">
        <f t="shared" si="1086"/>
        <v>1.7765040492741739E-2</v>
      </c>
      <c r="E1774" s="6">
        <f t="shared" si="1087"/>
        <v>1.461963036959355E-2</v>
      </c>
      <c r="F1774" s="10">
        <f t="shared" si="1080"/>
        <v>3.4581370643463695E-5</v>
      </c>
      <c r="G1774" s="10">
        <f t="shared" si="1088"/>
        <v>3.5139446226257967E-5</v>
      </c>
      <c r="H1774" s="10">
        <f t="shared" si="1089"/>
        <v>3.4860408434860831E-5</v>
      </c>
      <c r="I1774" s="6">
        <f t="shared" si="1090"/>
        <v>1.7674196083280858E-2</v>
      </c>
      <c r="J1774" s="6">
        <f t="shared" si="1091"/>
        <v>1.7709056491715718E-2</v>
      </c>
    </row>
    <row r="1775" spans="1:10" x14ac:dyDescent="0.25">
      <c r="A1775" s="11">
        <f t="shared" si="1083"/>
        <v>1.7694606504855347E-2</v>
      </c>
      <c r="B1775" s="6">
        <f t="shared" si="1084"/>
        <v>5.2363332652151012E-2</v>
      </c>
      <c r="C1775" s="10">
        <f t="shared" si="1085"/>
        <v>4.2576375876394788E-5</v>
      </c>
      <c r="D1775" s="6">
        <f t="shared" si="1086"/>
        <v>1.7737182880731742E-2</v>
      </c>
      <c r="E1775" s="6">
        <f t="shared" si="1087"/>
        <v>1.4600576989096061E-2</v>
      </c>
      <c r="F1775" s="10">
        <f t="shared" si="1080"/>
        <v>3.475122820401085E-5</v>
      </c>
      <c r="G1775" s="10">
        <f t="shared" si="1088"/>
        <v>3.5139446226257967E-5</v>
      </c>
      <c r="H1775" s="10">
        <f t="shared" si="1089"/>
        <v>3.4945337215134409E-5</v>
      </c>
      <c r="I1775" s="6">
        <f t="shared" si="1090"/>
        <v>1.7674196083280858E-2</v>
      </c>
      <c r="J1775" s="6">
        <f t="shared" si="1091"/>
        <v>1.7709141420495993E-2</v>
      </c>
    </row>
    <row r="1776" spans="1:10" x14ac:dyDescent="0.25">
      <c r="A1776" s="11">
        <f t="shared" si="1083"/>
        <v>1.7680585774737474E-2</v>
      </c>
      <c r="B1776" s="6">
        <f t="shared" si="1084"/>
        <v>5.240485685075745E-2</v>
      </c>
      <c r="C1776" s="10">
        <f t="shared" si="1085"/>
        <v>4.2643928906030747E-5</v>
      </c>
      <c r="D1776" s="6">
        <f t="shared" si="1086"/>
        <v>1.7723229703643505E-2</v>
      </c>
      <c r="E1776" s="6">
        <f t="shared" si="1087"/>
        <v>1.4591029503203226E-2</v>
      </c>
      <c r="F1776" s="10">
        <f t="shared" si="1080"/>
        <v>3.4836728224418508E-5</v>
      </c>
      <c r="G1776" s="10">
        <f t="shared" si="1088"/>
        <v>3.5139446226257967E-5</v>
      </c>
      <c r="H1776" s="10">
        <f t="shared" si="1089"/>
        <v>3.4988087225338237E-5</v>
      </c>
      <c r="I1776" s="6">
        <f t="shared" si="1090"/>
        <v>1.7674196083280858E-2</v>
      </c>
      <c r="J1776" s="6">
        <f t="shared" si="1091"/>
        <v>1.7709184170506195E-2</v>
      </c>
    </row>
    <row r="1777" spans="1:10" x14ac:dyDescent="0.25">
      <c r="A1777" s="11">
        <f t="shared" si="1083"/>
        <v>1.767356300816882E-2</v>
      </c>
      <c r="B1777" s="6">
        <f t="shared" si="1084"/>
        <v>5.2425680443405773E-2</v>
      </c>
      <c r="C1777" s="10">
        <f t="shared" si="1085"/>
        <v>4.2677825620405252E-5</v>
      </c>
      <c r="D1777" s="6">
        <f t="shared" si="1086"/>
        <v>1.7716240833789226E-2</v>
      </c>
      <c r="E1777" s="6">
        <f t="shared" si="1087"/>
        <v>1.4586246320720603E-2</v>
      </c>
      <c r="F1777" s="10">
        <f t="shared" si="1080"/>
        <v>3.4879660035875797E-5</v>
      </c>
      <c r="G1777" s="10">
        <f t="shared" si="1088"/>
        <v>3.5139446226257967E-5</v>
      </c>
      <c r="H1777" s="10">
        <f t="shared" si="1089"/>
        <v>3.5009553131066886E-5</v>
      </c>
      <c r="I1777" s="6">
        <f t="shared" si="1090"/>
        <v>1.7674196083280858E-2</v>
      </c>
      <c r="J1777" s="6">
        <f t="shared" si="1091"/>
        <v>1.7709205636411925E-2</v>
      </c>
    </row>
    <row r="1778" spans="1:10" x14ac:dyDescent="0.25">
      <c r="A1778" s="11">
        <f t="shared" si="1083"/>
        <v>1.7670045409480167E-2</v>
      </c>
      <c r="B1778" s="6">
        <f t="shared" si="1084"/>
        <v>5.2436116891106152E-2</v>
      </c>
      <c r="C1778" s="10">
        <f t="shared" si="1085"/>
        <v>4.2694819171083039E-5</v>
      </c>
      <c r="D1778" s="6">
        <f t="shared" si="1086"/>
        <v>1.7712740228651252E-2</v>
      </c>
      <c r="E1778" s="6">
        <f t="shared" si="1087"/>
        <v>1.4583850246580364E-2</v>
      </c>
      <c r="F1778" s="10">
        <f t="shared" si="1080"/>
        <v>3.4901190639887513E-5</v>
      </c>
      <c r="G1778" s="10">
        <f t="shared" si="1088"/>
        <v>3.5139446226257967E-5</v>
      </c>
      <c r="H1778" s="10">
        <f t="shared" si="1089"/>
        <v>3.5020318433072743E-5</v>
      </c>
      <c r="I1778" s="6">
        <f t="shared" si="1090"/>
        <v>1.7674196083280858E-2</v>
      </c>
      <c r="J1778" s="6">
        <f t="shared" si="1091"/>
        <v>1.7709216401713929E-2</v>
      </c>
    </row>
    <row r="1779" spans="1:10" x14ac:dyDescent="0.25">
      <c r="A1779" s="11">
        <f t="shared" si="1083"/>
        <v>1.7668283496011506E-2</v>
      </c>
      <c r="B1779" s="6">
        <f t="shared" si="1084"/>
        <v>5.2441345916360113E-2</v>
      </c>
      <c r="C1779" s="10">
        <f t="shared" si="1085"/>
        <v>4.2703334806200919E-5</v>
      </c>
      <c r="D1779" s="6">
        <f t="shared" si="1086"/>
        <v>1.7710986830817708E-2</v>
      </c>
      <c r="E1779" s="6">
        <f t="shared" si="1087"/>
        <v>1.4582650025638952E-2</v>
      </c>
      <c r="F1779" s="10">
        <f t="shared" si="1080"/>
        <v>3.4911981710159249E-5</v>
      </c>
      <c r="G1779" s="10">
        <f t="shared" si="1088"/>
        <v>3.5139446226257967E-5</v>
      </c>
      <c r="H1779" s="10">
        <f t="shared" si="1089"/>
        <v>3.5025713968208608E-5</v>
      </c>
      <c r="I1779" s="6">
        <f t="shared" si="1090"/>
        <v>1.7674196083280858E-2</v>
      </c>
      <c r="J1779" s="6">
        <f t="shared" si="1091"/>
        <v>1.7709221797249066E-2</v>
      </c>
    </row>
    <row r="1780" spans="1:10" x14ac:dyDescent="0.25">
      <c r="A1780" s="11">
        <f t="shared" ref="A1780:A1792" si="1092">A1779+(J1779-D1779)/2</f>
        <v>1.7667400979227185E-2</v>
      </c>
      <c r="B1780" s="6">
        <f t="shared" ref="B1780:B1792" si="1093">$D$13/A1780/0.167</f>
        <v>5.2443965450949162E-2</v>
      </c>
      <c r="C1780" s="10">
        <f t="shared" ref="C1780:C1792" si="1094">B1780^2/2/32.2</f>
        <v>4.2707601121433991E-5</v>
      </c>
      <c r="D1780" s="6">
        <f t="shared" ref="D1780:D1792" si="1095">A1780+C1780</f>
        <v>1.7710108580348619E-2</v>
      </c>
      <c r="E1780" s="6">
        <f t="shared" ref="E1780:E1792" si="1096">A1780*0.167/(0.167+2*A1780)</f>
        <v>1.4582048836743173E-2</v>
      </c>
      <c r="F1780" s="10">
        <f t="shared" si="1080"/>
        <v>3.4917388483801136E-5</v>
      </c>
      <c r="G1780" s="10">
        <f t="shared" ref="G1780:G1792" si="1097">G1779</f>
        <v>3.5139446226257967E-5</v>
      </c>
      <c r="H1780" s="10">
        <f t="shared" si="1081"/>
        <v>3.5028417355029555E-5</v>
      </c>
      <c r="I1780" s="6">
        <f t="shared" ref="I1780:I1792" si="1098">I1779</f>
        <v>1.7674196083280858E-2</v>
      </c>
      <c r="J1780" s="6">
        <f t="shared" si="1082"/>
        <v>1.7709224500635886E-2</v>
      </c>
    </row>
    <row r="1781" spans="1:10" x14ac:dyDescent="0.25">
      <c r="A1781" s="11">
        <f t="shared" si="1092"/>
        <v>1.7666958939370821E-2</v>
      </c>
      <c r="B1781" s="6">
        <f t="shared" si="1093"/>
        <v>5.2445277636200431E-2</v>
      </c>
      <c r="C1781" s="10">
        <f t="shared" si="1094"/>
        <v>4.2709738297176162E-5</v>
      </c>
      <c r="D1781" s="6">
        <f t="shared" si="1095"/>
        <v>1.7709668677667996E-2</v>
      </c>
      <c r="E1781" s="6">
        <f t="shared" si="1096"/>
        <v>1.4581747706002934E-2</v>
      </c>
      <c r="F1781" s="10">
        <f t="shared" si="1080"/>
        <v>3.4920097080857111E-5</v>
      </c>
      <c r="G1781" s="10">
        <f t="shared" si="1097"/>
        <v>3.5139446226257967E-5</v>
      </c>
      <c r="H1781" s="10">
        <f t="shared" si="1081"/>
        <v>3.5029771653557539E-5</v>
      </c>
      <c r="I1781" s="6">
        <f t="shared" si="1098"/>
        <v>1.7674196083280858E-2</v>
      </c>
      <c r="J1781" s="6">
        <f t="shared" si="1082"/>
        <v>1.7709225854934414E-2</v>
      </c>
    </row>
    <row r="1782" spans="1:10" x14ac:dyDescent="0.25">
      <c r="A1782" s="11">
        <f t="shared" si="1092"/>
        <v>1.7666737528004031E-2</v>
      </c>
      <c r="B1782" s="6">
        <f t="shared" si="1093"/>
        <v>5.2445934915485E-2</v>
      </c>
      <c r="C1782" s="10">
        <f t="shared" si="1094"/>
        <v>4.2710808837877151E-5</v>
      </c>
      <c r="D1782" s="6">
        <f t="shared" si="1095"/>
        <v>1.7709448336841908E-2</v>
      </c>
      <c r="E1782" s="6">
        <f t="shared" si="1096"/>
        <v>1.4581596872983998E-2</v>
      </c>
      <c r="F1782" s="10">
        <f t="shared" si="1080"/>
        <v>3.4921453883954753E-5</v>
      </c>
      <c r="G1782" s="10">
        <f t="shared" si="1097"/>
        <v>3.5139446226257967E-5</v>
      </c>
      <c r="H1782" s="10">
        <f t="shared" si="1081"/>
        <v>3.5030450055106364E-5</v>
      </c>
      <c r="I1782" s="6">
        <f t="shared" si="1098"/>
        <v>1.7674196083280858E-2</v>
      </c>
      <c r="J1782" s="6">
        <f t="shared" si="1082"/>
        <v>1.7709226533335964E-2</v>
      </c>
    </row>
    <row r="1783" spans="1:10" x14ac:dyDescent="0.25">
      <c r="A1783" s="11">
        <f t="shared" si="1092"/>
        <v>1.7666626626251059E-2</v>
      </c>
      <c r="B1783" s="6">
        <f t="shared" si="1093"/>
        <v>5.2446264143369954E-2</v>
      </c>
      <c r="C1783" s="10">
        <f t="shared" si="1094"/>
        <v>4.2711345071368518E-5</v>
      </c>
      <c r="D1783" s="6">
        <f t="shared" si="1095"/>
        <v>1.7709337971322427E-2</v>
      </c>
      <c r="E1783" s="6">
        <f t="shared" si="1096"/>
        <v>1.4581521322657042E-2</v>
      </c>
      <c r="F1783" s="10">
        <f t="shared" si="1080"/>
        <v>3.4922133513616743E-5</v>
      </c>
      <c r="G1783" s="10">
        <f t="shared" si="1097"/>
        <v>3.5139446226257967E-5</v>
      </c>
      <c r="H1783" s="10">
        <f t="shared" si="1081"/>
        <v>3.5030789869937355E-5</v>
      </c>
      <c r="I1783" s="6">
        <f t="shared" si="1098"/>
        <v>1.7674196083280858E-2</v>
      </c>
      <c r="J1783" s="6">
        <f t="shared" si="1082"/>
        <v>1.7709226873150796E-2</v>
      </c>
    </row>
    <row r="1784" spans="1:10" x14ac:dyDescent="0.25">
      <c r="A1784" s="11">
        <f t="shared" si="1092"/>
        <v>1.7666571077165245E-2</v>
      </c>
      <c r="B1784" s="6">
        <f t="shared" si="1093"/>
        <v>5.2446429050414724E-2</v>
      </c>
      <c r="C1784" s="10">
        <f t="shared" si="1094"/>
        <v>4.2711613666773062E-5</v>
      </c>
      <c r="D1784" s="6">
        <f t="shared" si="1095"/>
        <v>1.770928269083202E-2</v>
      </c>
      <c r="E1784" s="6">
        <f t="shared" si="1096"/>
        <v>1.4581483480527518E-2</v>
      </c>
      <c r="F1784" s="10">
        <f t="shared" si="1080"/>
        <v>3.4922473936970325E-5</v>
      </c>
      <c r="G1784" s="10">
        <f t="shared" si="1097"/>
        <v>3.5139446226257967E-5</v>
      </c>
      <c r="H1784" s="10">
        <f t="shared" si="1081"/>
        <v>3.5030960081614146E-5</v>
      </c>
      <c r="I1784" s="6">
        <f t="shared" si="1098"/>
        <v>1.7674196083280858E-2</v>
      </c>
      <c r="J1784" s="6">
        <f t="shared" si="1082"/>
        <v>1.7709227043362471E-2</v>
      </c>
    </row>
    <row r="1785" spans="1:10" x14ac:dyDescent="0.25">
      <c r="A1785" s="11">
        <f t="shared" si="1092"/>
        <v>1.7666543253430471E-2</v>
      </c>
      <c r="B1785" s="6">
        <f t="shared" si="1093"/>
        <v>5.2446511650361453E-2</v>
      </c>
      <c r="C1785" s="10">
        <f t="shared" si="1094"/>
        <v>4.2711748203284151E-5</v>
      </c>
      <c r="D1785" s="6">
        <f t="shared" si="1095"/>
        <v>1.7709255001633756E-2</v>
      </c>
      <c r="E1785" s="6">
        <f t="shared" si="1096"/>
        <v>1.4581464525935782E-2</v>
      </c>
      <c r="F1785" s="10">
        <f t="shared" si="1080"/>
        <v>3.4922644451785972E-5</v>
      </c>
      <c r="G1785" s="10">
        <f t="shared" si="1097"/>
        <v>3.5139446226257967E-5</v>
      </c>
      <c r="H1785" s="10">
        <f t="shared" si="1081"/>
        <v>3.5031045339021969E-5</v>
      </c>
      <c r="I1785" s="6">
        <f t="shared" si="1098"/>
        <v>1.7674196083280858E-2</v>
      </c>
      <c r="J1785" s="6">
        <f t="shared" si="1082"/>
        <v>1.770922712861988E-2</v>
      </c>
    </row>
    <row r="1786" spans="1:10" x14ac:dyDescent="0.25">
      <c r="A1786" s="11">
        <f t="shared" si="1092"/>
        <v>1.7666529316923533E-2</v>
      </c>
      <c r="B1786" s="6">
        <f t="shared" si="1093"/>
        <v>5.2446553023579728E-2</v>
      </c>
      <c r="C1786" s="10">
        <f t="shared" si="1094"/>
        <v>4.2711815590918632E-5</v>
      </c>
      <c r="D1786" s="6">
        <f t="shared" si="1095"/>
        <v>1.7709241132514451E-2</v>
      </c>
      <c r="E1786" s="6">
        <f t="shared" si="1096"/>
        <v>1.4581455031850592E-2</v>
      </c>
      <c r="F1786" s="10">
        <f t="shared" si="1080"/>
        <v>3.4922729860614819E-5</v>
      </c>
      <c r="G1786" s="10">
        <f t="shared" si="1097"/>
        <v>3.5139446226257967E-5</v>
      </c>
      <c r="H1786" s="10">
        <f t="shared" si="1081"/>
        <v>3.503108804343639E-5</v>
      </c>
      <c r="I1786" s="6">
        <f t="shared" si="1098"/>
        <v>1.7674196083280858E-2</v>
      </c>
      <c r="J1786" s="6">
        <f t="shared" si="1082"/>
        <v>1.7709227171324293E-2</v>
      </c>
    </row>
    <row r="1787" spans="1:10" x14ac:dyDescent="0.25">
      <c r="A1787" s="11">
        <f t="shared" si="1092"/>
        <v>1.7666522336328455E-2</v>
      </c>
      <c r="B1787" s="6">
        <f t="shared" si="1093"/>
        <v>5.2446573746851848E-2</v>
      </c>
      <c r="C1787" s="10">
        <f t="shared" si="1094"/>
        <v>4.271184934447157E-5</v>
      </c>
      <c r="D1787" s="6">
        <f t="shared" si="1095"/>
        <v>1.7709234185672926E-2</v>
      </c>
      <c r="E1787" s="6">
        <f t="shared" si="1096"/>
        <v>1.4581450276399434E-2</v>
      </c>
      <c r="F1787" s="10">
        <f t="shared" si="1080"/>
        <v>3.4922772640769224E-5</v>
      </c>
      <c r="G1787" s="10">
        <f t="shared" si="1097"/>
        <v>3.5139446226257967E-5</v>
      </c>
      <c r="H1787" s="10">
        <f t="shared" si="1081"/>
        <v>3.5031109433513599E-5</v>
      </c>
      <c r="I1787" s="6">
        <f t="shared" si="1098"/>
        <v>1.7674196083280858E-2</v>
      </c>
      <c r="J1787" s="6">
        <f t="shared" si="1082"/>
        <v>1.770922719271437E-2</v>
      </c>
    </row>
    <row r="1788" spans="1:10" x14ac:dyDescent="0.25">
      <c r="A1788" s="11">
        <f t="shared" si="1092"/>
        <v>1.7666518839849175E-2</v>
      </c>
      <c r="B1788" s="6">
        <f t="shared" si="1093"/>
        <v>5.2446584126845781E-2</v>
      </c>
      <c r="C1788" s="10">
        <f t="shared" si="1094"/>
        <v>4.2711866251153909E-5</v>
      </c>
      <c r="D1788" s="6">
        <f t="shared" si="1095"/>
        <v>1.770923070610033E-2</v>
      </c>
      <c r="E1788" s="6">
        <f t="shared" si="1096"/>
        <v>1.4581447894462368E-2</v>
      </c>
      <c r="F1788" s="10">
        <f t="shared" si="1080"/>
        <v>3.4922794068757338E-5</v>
      </c>
      <c r="G1788" s="10">
        <f t="shared" si="1097"/>
        <v>3.5139446226257967E-5</v>
      </c>
      <c r="H1788" s="10">
        <f t="shared" si="1081"/>
        <v>3.5031120147507649E-5</v>
      </c>
      <c r="I1788" s="6">
        <f t="shared" si="1098"/>
        <v>1.7674196083280858E-2</v>
      </c>
      <c r="J1788" s="6">
        <f t="shared" si="1082"/>
        <v>1.7709227203428365E-2</v>
      </c>
    </row>
    <row r="1789" spans="1:10" x14ac:dyDescent="0.25">
      <c r="A1789" s="11">
        <f t="shared" si="1092"/>
        <v>1.7666517088513193E-2</v>
      </c>
      <c r="B1789" s="6">
        <f t="shared" si="1093"/>
        <v>5.2446589326036401E-2</v>
      </c>
      <c r="C1789" s="10">
        <f t="shared" si="1094"/>
        <v>4.271187471947073E-5</v>
      </c>
      <c r="D1789" s="6">
        <f t="shared" si="1095"/>
        <v>1.7709228963232664E-2</v>
      </c>
      <c r="E1789" s="6">
        <f t="shared" si="1096"/>
        <v>1.4581446701384426E-2</v>
      </c>
      <c r="F1789" s="10">
        <f t="shared" si="1080"/>
        <v>3.4922804801733816E-5</v>
      </c>
      <c r="G1789" s="10">
        <f t="shared" si="1097"/>
        <v>3.5139446226257967E-5</v>
      </c>
      <c r="H1789" s="10">
        <f t="shared" si="1081"/>
        <v>3.5031125513995895E-5</v>
      </c>
      <c r="I1789" s="6">
        <f t="shared" si="1098"/>
        <v>1.7674196083280858E-2</v>
      </c>
      <c r="J1789" s="6">
        <f t="shared" si="1082"/>
        <v>1.7709227208794854E-2</v>
      </c>
    </row>
    <row r="1790" spans="1:10" x14ac:dyDescent="0.25">
      <c r="A1790" s="11">
        <f t="shared" si="1092"/>
        <v>1.7666516211294288E-2</v>
      </c>
      <c r="B1790" s="6">
        <f t="shared" si="1093"/>
        <v>5.2446591930236298E-2</v>
      </c>
      <c r="C1790" s="10">
        <f t="shared" si="1094"/>
        <v>4.2711878961129302E-5</v>
      </c>
      <c r="D1790" s="6">
        <f t="shared" si="1095"/>
        <v>1.7709228090255418E-2</v>
      </c>
      <c r="E1790" s="6">
        <f t="shared" si="1096"/>
        <v>1.4581446103788892E-2</v>
      </c>
      <c r="F1790" s="10">
        <f t="shared" si="1080"/>
        <v>3.4922810177728388E-5</v>
      </c>
      <c r="G1790" s="10">
        <f t="shared" si="1097"/>
        <v>3.5139446226257967E-5</v>
      </c>
      <c r="H1790" s="10">
        <f t="shared" si="1081"/>
        <v>3.5031128201993181E-5</v>
      </c>
      <c r="I1790" s="6">
        <f t="shared" si="1098"/>
        <v>1.7674196083280858E-2</v>
      </c>
      <c r="J1790" s="6">
        <f t="shared" si="1082"/>
        <v>1.770922721148285E-2</v>
      </c>
    </row>
    <row r="1791" spans="1:10" x14ac:dyDescent="0.25">
      <c r="A1791" s="11">
        <f t="shared" si="1092"/>
        <v>1.7666515771908003E-2</v>
      </c>
      <c r="B1791" s="6">
        <f t="shared" si="1093"/>
        <v>5.244659323464252E-2</v>
      </c>
      <c r="C1791" s="10">
        <f t="shared" si="1094"/>
        <v>4.2711881085715067E-5</v>
      </c>
      <c r="D1791" s="6">
        <f t="shared" si="1095"/>
        <v>1.7709227652993719E-2</v>
      </c>
      <c r="E1791" s="6">
        <f t="shared" si="1096"/>
        <v>1.4581445804461917E-2</v>
      </c>
      <c r="F1791" s="10">
        <f t="shared" si="1080"/>
        <v>3.4922812870486886E-5</v>
      </c>
      <c r="G1791" s="10">
        <f t="shared" si="1097"/>
        <v>3.5139446226257967E-5</v>
      </c>
      <c r="H1791" s="10">
        <f t="shared" si="1081"/>
        <v>3.5031129548372427E-5</v>
      </c>
      <c r="I1791" s="6">
        <f t="shared" si="1098"/>
        <v>1.7674196083280858E-2</v>
      </c>
      <c r="J1791" s="6">
        <f t="shared" si="1082"/>
        <v>1.7709227212829231E-2</v>
      </c>
    </row>
    <row r="1792" spans="1:10" x14ac:dyDescent="0.25">
      <c r="A1792" s="25">
        <f t="shared" si="1092"/>
        <v>1.7666515551825759E-2</v>
      </c>
      <c r="B1792" s="6">
        <f t="shared" si="1093"/>
        <v>5.2446593888000798E-2</v>
      </c>
      <c r="C1792" s="10">
        <f t="shared" si="1094"/>
        <v>4.2711882149889477E-5</v>
      </c>
      <c r="D1792" s="6">
        <f t="shared" si="1095"/>
        <v>1.7709227433975648E-2</v>
      </c>
      <c r="E1792" s="6">
        <f t="shared" si="1096"/>
        <v>1.4581445654533357E-2</v>
      </c>
      <c r="F1792" s="10">
        <f t="shared" si="1080"/>
        <v>3.4922814219250848E-5</v>
      </c>
      <c r="G1792" s="10">
        <f t="shared" si="1097"/>
        <v>3.5139446226257967E-5</v>
      </c>
      <c r="H1792" s="10">
        <f t="shared" si="1081"/>
        <v>3.5031130222754411E-5</v>
      </c>
      <c r="I1792" s="6">
        <f t="shared" si="1098"/>
        <v>1.7674196083280858E-2</v>
      </c>
      <c r="J1792" s="6">
        <f t="shared" si="1082"/>
        <v>1.7709227213503612E-2</v>
      </c>
    </row>
    <row r="1794" spans="1:10" x14ac:dyDescent="0.25">
      <c r="A1794" s="8" t="s">
        <v>82</v>
      </c>
      <c r="B1794">
        <f>B1761+1</f>
        <v>55</v>
      </c>
      <c r="C1794" t="s">
        <v>83</v>
      </c>
      <c r="D1794">
        <f>D$12/100</f>
        <v>1</v>
      </c>
      <c r="E1794" t="s">
        <v>15</v>
      </c>
    </row>
    <row r="1795" spans="1:10" x14ac:dyDescent="0.25">
      <c r="A1795" s="4" t="s">
        <v>89</v>
      </c>
      <c r="B1795" s="4" t="s">
        <v>86</v>
      </c>
      <c r="C1795" s="4" t="s">
        <v>88</v>
      </c>
      <c r="D1795" s="4" t="s">
        <v>91</v>
      </c>
      <c r="E1795" s="4" t="s">
        <v>93</v>
      </c>
      <c r="F1795" s="4" t="s">
        <v>95</v>
      </c>
      <c r="G1795" s="4" t="s">
        <v>95</v>
      </c>
      <c r="H1795" s="4" t="s">
        <v>97</v>
      </c>
      <c r="I1795" s="4" t="s">
        <v>99</v>
      </c>
      <c r="J1795" s="4" t="s">
        <v>99</v>
      </c>
    </row>
    <row r="1796" spans="1:10" x14ac:dyDescent="0.25">
      <c r="A1796" s="4" t="s">
        <v>84</v>
      </c>
      <c r="B1796" s="4" t="s">
        <v>85</v>
      </c>
      <c r="C1796" s="4" t="s">
        <v>87</v>
      </c>
      <c r="D1796" s="4" t="s">
        <v>90</v>
      </c>
      <c r="E1796" s="4" t="s">
        <v>92</v>
      </c>
      <c r="F1796" s="4" t="s">
        <v>94</v>
      </c>
      <c r="G1796" s="4" t="s">
        <v>28</v>
      </c>
      <c r="H1796" s="4" t="s">
        <v>96</v>
      </c>
      <c r="I1796" s="4" t="s">
        <v>32</v>
      </c>
      <c r="J1796" s="4" t="s">
        <v>98</v>
      </c>
    </row>
    <row r="1797" spans="1:10" x14ac:dyDescent="0.25">
      <c r="A1797" s="4" t="s">
        <v>0</v>
      </c>
      <c r="B1797" s="4" t="s">
        <v>22</v>
      </c>
      <c r="C1797" s="4" t="s">
        <v>0</v>
      </c>
      <c r="D1797" s="4" t="s">
        <v>0</v>
      </c>
      <c r="E1797" s="4" t="s">
        <v>0</v>
      </c>
      <c r="F1797" s="4" t="s">
        <v>20</v>
      </c>
      <c r="G1797" s="4" t="s">
        <v>20</v>
      </c>
      <c r="H1797" s="4" t="s">
        <v>0</v>
      </c>
      <c r="I1797" s="4" t="s">
        <v>0</v>
      </c>
      <c r="J1797" s="4" t="s">
        <v>0</v>
      </c>
    </row>
    <row r="1798" spans="1:10" x14ac:dyDescent="0.25">
      <c r="A1798" s="11">
        <f>A$27</f>
        <v>4.5999999999999999E-2</v>
      </c>
      <c r="B1798" s="6">
        <f>$D$13/A1798/0.167</f>
        <v>2.0142360142666429E-2</v>
      </c>
      <c r="C1798" s="10">
        <f>B1798^2/2/32.2</f>
        <v>6.2999172688956077E-6</v>
      </c>
      <c r="D1798" s="6">
        <f>A1798+C1798</f>
        <v>4.6006299917268893E-2</v>
      </c>
      <c r="E1798" s="6">
        <f>A1798*0.167/(0.167+2*A1798)</f>
        <v>2.966023166023166E-2</v>
      </c>
      <c r="F1798" s="10">
        <f t="shared" ref="F1798:F1825" si="1099">$D$15^2*B1798^2/($D$14^2*E1798^1.333)</f>
        <v>1.9990924920768716E-6</v>
      </c>
      <c r="G1798" s="10">
        <f>F1792</f>
        <v>3.4922814219250848E-5</v>
      </c>
      <c r="H1798" s="10">
        <f>((G1798+F1798)/2)*D$23</f>
        <v>1.8460953355663859E-5</v>
      </c>
      <c r="I1798" s="6">
        <f>D1792</f>
        <v>1.7709227433975648E-2</v>
      </c>
      <c r="J1798" s="6">
        <f>H1798+I1798</f>
        <v>1.7727688387331311E-2</v>
      </c>
    </row>
    <row r="1799" spans="1:10" x14ac:dyDescent="0.25">
      <c r="A1799" s="11">
        <f>A1798+(J1798-D1798)/2</f>
        <v>3.1860694235031212E-2</v>
      </c>
      <c r="B1799" s="6">
        <f>$D$13/A1799/0.167</f>
        <v>2.9081242226790673E-2</v>
      </c>
      <c r="C1799" s="10">
        <f>B1799^2/2/32.2</f>
        <v>1.3132277165423492E-5</v>
      </c>
      <c r="D1799" s="6">
        <f>A1799+C1799</f>
        <v>3.1873826512196633E-2</v>
      </c>
      <c r="E1799" s="6">
        <f>A1799*0.167/(0.167+2*A1799)</f>
        <v>2.3061303386446168E-2</v>
      </c>
      <c r="F1799" s="10">
        <f t="shared" si="1099"/>
        <v>5.8280406346970706E-6</v>
      </c>
      <c r="G1799" s="10">
        <f>G1798</f>
        <v>3.4922814219250848E-5</v>
      </c>
      <c r="H1799" s="10">
        <f t="shared" ref="H1799:H1825" si="1100">((G1799+F1799)/2)*D$23</f>
        <v>2.0375427426973959E-5</v>
      </c>
      <c r="I1799" s="6">
        <f>I1798</f>
        <v>1.7709227433975648E-2</v>
      </c>
      <c r="J1799" s="6">
        <f t="shared" ref="J1799:J1825" si="1101">H1799+I1799</f>
        <v>1.7729602861402623E-2</v>
      </c>
    </row>
    <row r="1800" spans="1:10" x14ac:dyDescent="0.25">
      <c r="A1800" s="11">
        <f t="shared" ref="A1800:A1812" si="1102">A1799+(J1799-D1799)/2</f>
        <v>2.4788582409634205E-2</v>
      </c>
      <c r="B1800" s="6">
        <f t="shared" ref="B1800:B1812" si="1103">$D$13/A1800/0.167</f>
        <v>3.7378037648596964E-2</v>
      </c>
      <c r="C1800" s="10">
        <f t="shared" ref="C1800:C1812" si="1104">B1800^2/2/32.2</f>
        <v>2.1694374199688386E-5</v>
      </c>
      <c r="D1800" s="6">
        <f t="shared" ref="D1800:D1812" si="1105">A1800+C1800</f>
        <v>2.4810276783833893E-2</v>
      </c>
      <c r="E1800" s="6">
        <f t="shared" ref="E1800:E1812" si="1106">A1800*0.167/(0.167+2*A1800)</f>
        <v>1.9114172382224352E-2</v>
      </c>
      <c r="F1800" s="10">
        <f t="shared" si="1099"/>
        <v>1.2365365259874543E-5</v>
      </c>
      <c r="G1800" s="10">
        <f t="shared" ref="G1800:G1812" si="1107">G1799</f>
        <v>3.4922814219250848E-5</v>
      </c>
      <c r="H1800" s="10">
        <f t="shared" ref="H1800:H1812" si="1108">((G1800+F1800)/2)*D$23</f>
        <v>2.3644089739562697E-5</v>
      </c>
      <c r="I1800" s="6">
        <f t="shared" ref="I1800:I1812" si="1109">I1799</f>
        <v>1.7709227433975648E-2</v>
      </c>
      <c r="J1800" s="6">
        <f t="shared" ref="J1800:J1812" si="1110">H1800+I1800</f>
        <v>1.7732871523715211E-2</v>
      </c>
    </row>
    <row r="1801" spans="1:10" x14ac:dyDescent="0.25">
      <c r="A1801" s="11">
        <f t="shared" si="1102"/>
        <v>2.1249879779574862E-2</v>
      </c>
      <c r="B1801" s="6">
        <f t="shared" si="1103"/>
        <v>4.3602532163652216E-2</v>
      </c>
      <c r="C1801" s="10">
        <f t="shared" si="1104"/>
        <v>2.9521441165874625E-5</v>
      </c>
      <c r="D1801" s="6">
        <f t="shared" si="1105"/>
        <v>2.1279401220740738E-2</v>
      </c>
      <c r="E1801" s="6">
        <f t="shared" si="1106"/>
        <v>1.6939064420200736E-2</v>
      </c>
      <c r="F1801" s="10">
        <f t="shared" si="1099"/>
        <v>1.9766722275147142E-5</v>
      </c>
      <c r="G1801" s="10">
        <f t="shared" si="1107"/>
        <v>3.4922814219250848E-5</v>
      </c>
      <c r="H1801" s="10">
        <f t="shared" si="1108"/>
        <v>2.7344768247198995E-5</v>
      </c>
      <c r="I1801" s="6">
        <f t="shared" si="1109"/>
        <v>1.7709227433975648E-2</v>
      </c>
      <c r="J1801" s="6">
        <f t="shared" si="1110"/>
        <v>1.7736572202222849E-2</v>
      </c>
    </row>
    <row r="1802" spans="1:10" x14ac:dyDescent="0.25">
      <c r="A1802" s="11">
        <f t="shared" si="1102"/>
        <v>1.9478465270315916E-2</v>
      </c>
      <c r="B1802" s="6">
        <f t="shared" si="1103"/>
        <v>4.7567842420042382E-2</v>
      </c>
      <c r="C1802" s="10">
        <f t="shared" si="1104"/>
        <v>3.5135087461148812E-5</v>
      </c>
      <c r="D1802" s="6">
        <f t="shared" si="1105"/>
        <v>1.9513600357777064E-2</v>
      </c>
      <c r="E1802" s="6">
        <f t="shared" si="1106"/>
        <v>1.5794096812396487E-2</v>
      </c>
      <c r="F1802" s="10">
        <f t="shared" si="1099"/>
        <v>2.5825823472420862E-5</v>
      </c>
      <c r="G1802" s="10">
        <f t="shared" si="1107"/>
        <v>3.4922814219250848E-5</v>
      </c>
      <c r="H1802" s="10">
        <f t="shared" si="1108"/>
        <v>3.0374318845835853E-5</v>
      </c>
      <c r="I1802" s="6">
        <f t="shared" si="1109"/>
        <v>1.7709227433975648E-2</v>
      </c>
      <c r="J1802" s="6">
        <f t="shared" si="1110"/>
        <v>1.7739601752821483E-2</v>
      </c>
    </row>
    <row r="1803" spans="1:10" x14ac:dyDescent="0.25">
      <c r="A1803" s="11">
        <f t="shared" si="1102"/>
        <v>1.8591465967838124E-2</v>
      </c>
      <c r="B1803" s="6">
        <f t="shared" si="1103"/>
        <v>4.9837305361799707E-2</v>
      </c>
      <c r="C1803" s="10">
        <f t="shared" si="1104"/>
        <v>3.8567655368404807E-5</v>
      </c>
      <c r="D1803" s="6">
        <f t="shared" si="1105"/>
        <v>1.8630033623206529E-2</v>
      </c>
      <c r="E1803" s="6">
        <f t="shared" si="1106"/>
        <v>1.5205848927701087E-2</v>
      </c>
      <c r="F1803" s="10">
        <f t="shared" si="1099"/>
        <v>2.9820142518015499E-5</v>
      </c>
      <c r="G1803" s="10">
        <f t="shared" si="1107"/>
        <v>3.4922814219250848E-5</v>
      </c>
      <c r="H1803" s="10">
        <f t="shared" si="1108"/>
        <v>3.2371478368633177E-5</v>
      </c>
      <c r="I1803" s="6">
        <f t="shared" si="1109"/>
        <v>1.7709227433975648E-2</v>
      </c>
      <c r="J1803" s="6">
        <f t="shared" si="1110"/>
        <v>1.7741598912344281E-2</v>
      </c>
    </row>
    <row r="1804" spans="1:10" x14ac:dyDescent="0.25">
      <c r="A1804" s="11">
        <f t="shared" si="1102"/>
        <v>1.8147248612406998E-2</v>
      </c>
      <c r="B1804" s="6">
        <f t="shared" si="1103"/>
        <v>5.1057247649607257E-2</v>
      </c>
      <c r="C1804" s="10">
        <f t="shared" si="1104"/>
        <v>4.0478921390579591E-5</v>
      </c>
      <c r="D1804" s="6">
        <f t="shared" si="1105"/>
        <v>1.8187727533797576E-2</v>
      </c>
      <c r="E1804" s="6">
        <f t="shared" si="1106"/>
        <v>1.4907390803207911E-2</v>
      </c>
      <c r="F1804" s="10">
        <f t="shared" si="1099"/>
        <v>3.2135958047490763E-5</v>
      </c>
      <c r="G1804" s="10">
        <f t="shared" si="1107"/>
        <v>3.4922814219250848E-5</v>
      </c>
      <c r="H1804" s="10">
        <f t="shared" si="1108"/>
        <v>3.3529386133370806E-5</v>
      </c>
      <c r="I1804" s="6">
        <f t="shared" si="1109"/>
        <v>1.7709227433975648E-2</v>
      </c>
      <c r="J1804" s="6">
        <f t="shared" si="1110"/>
        <v>1.7742756820109017E-2</v>
      </c>
    </row>
    <row r="1805" spans="1:10" x14ac:dyDescent="0.25">
      <c r="A1805" s="11">
        <f t="shared" si="1102"/>
        <v>1.792476325556272E-2</v>
      </c>
      <c r="B1805" s="6">
        <f t="shared" si="1103"/>
        <v>5.1690979309035691E-2</v>
      </c>
      <c r="C1805" s="10">
        <f t="shared" si="1104"/>
        <v>4.1490020837378194E-5</v>
      </c>
      <c r="D1805" s="6">
        <f t="shared" si="1105"/>
        <v>1.7966253276400099E-2</v>
      </c>
      <c r="E1805" s="6">
        <f t="shared" si="1106"/>
        <v>1.4756926058266137E-2</v>
      </c>
      <c r="F1805" s="10">
        <f t="shared" si="1099"/>
        <v>3.3387109278623325E-5</v>
      </c>
      <c r="G1805" s="10">
        <f t="shared" si="1107"/>
        <v>3.4922814219250848E-5</v>
      </c>
      <c r="H1805" s="10">
        <f t="shared" si="1108"/>
        <v>3.4154961748937087E-5</v>
      </c>
      <c r="I1805" s="6">
        <f t="shared" si="1109"/>
        <v>1.7709227433975648E-2</v>
      </c>
      <c r="J1805" s="6">
        <f t="shared" si="1110"/>
        <v>1.7743382395724584E-2</v>
      </c>
    </row>
    <row r="1806" spans="1:10" x14ac:dyDescent="0.25">
      <c r="A1806" s="11">
        <f t="shared" si="1102"/>
        <v>1.7813327815224961E-2</v>
      </c>
      <c r="B1806" s="6">
        <f t="shared" si="1103"/>
        <v>5.2014344325417926E-2</v>
      </c>
      <c r="C1806" s="10">
        <f t="shared" si="1104"/>
        <v>4.2010745583899618E-5</v>
      </c>
      <c r="D1806" s="6">
        <f t="shared" si="1105"/>
        <v>1.785533856080886E-2</v>
      </c>
      <c r="E1806" s="6">
        <f t="shared" si="1106"/>
        <v>1.4681314933056239E-2</v>
      </c>
      <c r="F1806" s="10">
        <f t="shared" si="1099"/>
        <v>3.4038421058874733E-5</v>
      </c>
      <c r="G1806" s="10">
        <f t="shared" si="1107"/>
        <v>3.4922814219250848E-5</v>
      </c>
      <c r="H1806" s="10">
        <f t="shared" si="1108"/>
        <v>3.4480617639062787E-5</v>
      </c>
      <c r="I1806" s="6">
        <f t="shared" si="1109"/>
        <v>1.7709227433975648E-2</v>
      </c>
      <c r="J1806" s="6">
        <f t="shared" si="1110"/>
        <v>1.7743708051614709E-2</v>
      </c>
    </row>
    <row r="1807" spans="1:10" x14ac:dyDescent="0.25">
      <c r="A1807" s="11">
        <f t="shared" si="1102"/>
        <v>1.7757512560627887E-2</v>
      </c>
      <c r="B1807" s="6">
        <f t="shared" si="1103"/>
        <v>5.2177835347108653E-2</v>
      </c>
      <c r="C1807" s="10">
        <f t="shared" si="1104"/>
        <v>4.2275256234627027E-5</v>
      </c>
      <c r="D1807" s="6">
        <f t="shared" si="1105"/>
        <v>1.7799787816862516E-2</v>
      </c>
      <c r="E1807" s="6">
        <f t="shared" si="1106"/>
        <v>1.4643380637309565E-2</v>
      </c>
      <c r="F1807" s="10">
        <f t="shared" si="1099"/>
        <v>3.4371068156007239E-5</v>
      </c>
      <c r="G1807" s="10">
        <f t="shared" si="1107"/>
        <v>3.4922814219250848E-5</v>
      </c>
      <c r="H1807" s="10">
        <f t="shared" si="1108"/>
        <v>3.4646941187629047E-5</v>
      </c>
      <c r="I1807" s="6">
        <f t="shared" si="1109"/>
        <v>1.7709227433975648E-2</v>
      </c>
      <c r="J1807" s="6">
        <f t="shared" si="1110"/>
        <v>1.7743874375163279E-2</v>
      </c>
    </row>
    <row r="1808" spans="1:10" x14ac:dyDescent="0.25">
      <c r="A1808" s="11">
        <f t="shared" si="1102"/>
        <v>1.7729555839778269E-2</v>
      </c>
      <c r="B1808" s="6">
        <f t="shared" si="1103"/>
        <v>5.2260111586317298E-2</v>
      </c>
      <c r="C1808" s="10">
        <f t="shared" si="1104"/>
        <v>4.2408684208297127E-5</v>
      </c>
      <c r="D1808" s="6">
        <f t="shared" si="1105"/>
        <v>1.7771964523986567E-2</v>
      </c>
      <c r="E1808" s="6">
        <f t="shared" si="1106"/>
        <v>1.4624364399707792E-2</v>
      </c>
      <c r="F1808" s="10">
        <f t="shared" si="1099"/>
        <v>3.4539326043073544E-5</v>
      </c>
      <c r="G1808" s="10">
        <f t="shared" si="1107"/>
        <v>3.4922814219250848E-5</v>
      </c>
      <c r="H1808" s="10">
        <f t="shared" si="1108"/>
        <v>3.4731070131162193E-5</v>
      </c>
      <c r="I1808" s="6">
        <f t="shared" si="1109"/>
        <v>1.7709227433975648E-2</v>
      </c>
      <c r="J1808" s="6">
        <f t="shared" si="1110"/>
        <v>1.7743958504106809E-2</v>
      </c>
    </row>
    <row r="1809" spans="1:10" x14ac:dyDescent="0.25">
      <c r="A1809" s="11">
        <f t="shared" si="1102"/>
        <v>1.7715552829838388E-2</v>
      </c>
      <c r="B1809" s="6">
        <f t="shared" si="1103"/>
        <v>5.2301419857587829E-2</v>
      </c>
      <c r="C1809" s="10">
        <f t="shared" si="1104"/>
        <v>4.2475753402479539E-5</v>
      </c>
      <c r="D1809" s="6">
        <f t="shared" si="1105"/>
        <v>1.7758028583240867E-2</v>
      </c>
      <c r="E1809" s="6">
        <f t="shared" si="1106"/>
        <v>1.4614835565620923E-2</v>
      </c>
      <c r="F1809" s="10">
        <f t="shared" si="1099"/>
        <v>3.4624019169921475E-5</v>
      </c>
      <c r="G1809" s="10">
        <f t="shared" si="1107"/>
        <v>3.4922814219250848E-5</v>
      </c>
      <c r="H1809" s="10">
        <f t="shared" si="1108"/>
        <v>3.4773416694586158E-5</v>
      </c>
      <c r="I1809" s="6">
        <f t="shared" si="1109"/>
        <v>1.7709227433975648E-2</v>
      </c>
      <c r="J1809" s="6">
        <f t="shared" si="1110"/>
        <v>1.7744000850670235E-2</v>
      </c>
    </row>
    <row r="1810" spans="1:10" x14ac:dyDescent="0.25">
      <c r="A1810" s="11">
        <f t="shared" si="1102"/>
        <v>1.7708538963553073E-2</v>
      </c>
      <c r="B1810" s="6">
        <f t="shared" si="1103"/>
        <v>5.2322135014618472E-2</v>
      </c>
      <c r="C1810" s="10">
        <f t="shared" si="1104"/>
        <v>4.2509407026210624E-5</v>
      </c>
      <c r="D1810" s="6">
        <f t="shared" si="1105"/>
        <v>1.7751048370579284E-2</v>
      </c>
      <c r="E1810" s="6">
        <f t="shared" si="1106"/>
        <v>1.4610061745770021E-2</v>
      </c>
      <c r="F1810" s="10">
        <f t="shared" si="1099"/>
        <v>3.4666545322119746E-5</v>
      </c>
      <c r="G1810" s="10">
        <f t="shared" si="1107"/>
        <v>3.4922814219250848E-5</v>
      </c>
      <c r="H1810" s="10">
        <f t="shared" si="1108"/>
        <v>3.4794679770685297E-5</v>
      </c>
      <c r="I1810" s="6">
        <f t="shared" si="1109"/>
        <v>1.7709227433975648E-2</v>
      </c>
      <c r="J1810" s="6">
        <f t="shared" si="1110"/>
        <v>1.7744022113746333E-2</v>
      </c>
    </row>
    <row r="1811" spans="1:10" x14ac:dyDescent="0.25">
      <c r="A1811" s="11">
        <f t="shared" si="1102"/>
        <v>1.7705025835136598E-2</v>
      </c>
      <c r="B1811" s="6">
        <f t="shared" si="1103"/>
        <v>5.2332517059866086E-2</v>
      </c>
      <c r="C1811" s="10">
        <f t="shared" si="1104"/>
        <v>4.2526278599707681E-5</v>
      </c>
      <c r="D1811" s="6">
        <f t="shared" si="1105"/>
        <v>1.7747552113736305E-2</v>
      </c>
      <c r="E1811" s="6">
        <f t="shared" si="1106"/>
        <v>1.4607670370463382E-2</v>
      </c>
      <c r="F1811" s="10">
        <f t="shared" si="1099"/>
        <v>3.4687872323163209E-5</v>
      </c>
      <c r="G1811" s="10">
        <f t="shared" si="1107"/>
        <v>3.4922814219250848E-5</v>
      </c>
      <c r="H1811" s="10">
        <f t="shared" si="1108"/>
        <v>3.4805343271207029E-5</v>
      </c>
      <c r="I1811" s="6">
        <f t="shared" si="1109"/>
        <v>1.7709227433975648E-2</v>
      </c>
      <c r="J1811" s="6">
        <f t="shared" si="1110"/>
        <v>1.7744032777246854E-2</v>
      </c>
    </row>
    <row r="1812" spans="1:10" x14ac:dyDescent="0.25">
      <c r="A1812" s="11">
        <f t="shared" si="1102"/>
        <v>1.7703266166891871E-2</v>
      </c>
      <c r="B1812" s="6">
        <f t="shared" si="1103"/>
        <v>5.2337718804423769E-2</v>
      </c>
      <c r="C1812" s="10">
        <f t="shared" si="1104"/>
        <v>4.2534733069113872E-5</v>
      </c>
      <c r="D1812" s="6">
        <f t="shared" si="1105"/>
        <v>1.7745800899960983E-2</v>
      </c>
      <c r="E1812" s="6">
        <f t="shared" si="1106"/>
        <v>1.4606472507495654E-2</v>
      </c>
      <c r="F1812" s="10">
        <f t="shared" si="1099"/>
        <v>3.4698561289004552E-5</v>
      </c>
      <c r="G1812" s="10">
        <f t="shared" si="1107"/>
        <v>3.4922814219250848E-5</v>
      </c>
      <c r="H1812" s="10">
        <f t="shared" si="1108"/>
        <v>3.4810687754127697E-5</v>
      </c>
      <c r="I1812" s="6">
        <f t="shared" si="1109"/>
        <v>1.7709227433975648E-2</v>
      </c>
      <c r="J1812" s="6">
        <f t="shared" si="1110"/>
        <v>1.7744038121729776E-2</v>
      </c>
    </row>
    <row r="1813" spans="1:10" x14ac:dyDescent="0.25">
      <c r="A1813" s="11">
        <f t="shared" ref="A1813:A1825" si="1111">A1812+(J1812-D1812)/2</f>
        <v>1.7702384777776269E-2</v>
      </c>
      <c r="B1813" s="6">
        <f t="shared" ref="B1813:B1825" si="1112">$D$13/A1813/0.167</f>
        <v>5.2340324662124224E-2</v>
      </c>
      <c r="C1813" s="10">
        <f t="shared" ref="C1813:C1825" si="1113">B1813^2/2/32.2</f>
        <v>4.2538968722617529E-5</v>
      </c>
      <c r="D1813" s="6">
        <f t="shared" ref="D1813:D1825" si="1114">A1813+C1813</f>
        <v>1.7744923746498886E-2</v>
      </c>
      <c r="E1813" s="6">
        <f t="shared" ref="E1813:E1825" si="1115">A1813*0.167/(0.167+2*A1813)</f>
        <v>1.4605872501819894E-2</v>
      </c>
      <c r="F1813" s="10">
        <f t="shared" si="1099"/>
        <v>3.4703916879909944E-5</v>
      </c>
      <c r="G1813" s="10">
        <f t="shared" ref="G1813:G1825" si="1116">G1812</f>
        <v>3.4922814219250848E-5</v>
      </c>
      <c r="H1813" s="10">
        <f t="shared" si="1100"/>
        <v>3.4813365549580399E-5</v>
      </c>
      <c r="I1813" s="6">
        <f t="shared" ref="I1813:I1825" si="1117">I1812</f>
        <v>1.7709227433975648E-2</v>
      </c>
      <c r="J1813" s="6">
        <f t="shared" si="1101"/>
        <v>1.774404079952523E-2</v>
      </c>
    </row>
    <row r="1814" spans="1:10" x14ac:dyDescent="0.25">
      <c r="A1814" s="11">
        <f t="shared" si="1111"/>
        <v>1.7701943304289439E-2</v>
      </c>
      <c r="B1814" s="6">
        <f t="shared" si="1112"/>
        <v>5.2341629991445045E-2</v>
      </c>
      <c r="C1814" s="10">
        <f t="shared" si="1113"/>
        <v>4.2541090530455573E-5</v>
      </c>
      <c r="D1814" s="6">
        <f t="shared" si="1114"/>
        <v>1.7744484394819893E-2</v>
      </c>
      <c r="E1814" s="6">
        <f t="shared" si="1115"/>
        <v>1.4605571964797621E-2</v>
      </c>
      <c r="F1814" s="10">
        <f t="shared" si="1099"/>
        <v>3.4706599825546033E-5</v>
      </c>
      <c r="G1814" s="10">
        <f t="shared" si="1116"/>
        <v>3.4922814219250848E-5</v>
      </c>
      <c r="H1814" s="10">
        <f t="shared" si="1100"/>
        <v>3.4814707022398441E-5</v>
      </c>
      <c r="I1814" s="6">
        <f t="shared" si="1117"/>
        <v>1.7709227433975648E-2</v>
      </c>
      <c r="J1814" s="6">
        <f t="shared" si="1101"/>
        <v>1.7744042140998048E-2</v>
      </c>
    </row>
    <row r="1815" spans="1:10" x14ac:dyDescent="0.25">
      <c r="A1815" s="11">
        <f t="shared" si="1111"/>
        <v>1.7701722177378518E-2</v>
      </c>
      <c r="B1815" s="6">
        <f t="shared" si="1112"/>
        <v>5.2342283834208844E-2</v>
      </c>
      <c r="C1815" s="10">
        <f t="shared" si="1113"/>
        <v>4.2542153369268329E-5</v>
      </c>
      <c r="D1815" s="6">
        <f t="shared" si="1114"/>
        <v>1.7744264330747786E-2</v>
      </c>
      <c r="E1815" s="6">
        <f t="shared" si="1115"/>
        <v>1.4605421429690872E-2</v>
      </c>
      <c r="F1815" s="10">
        <f t="shared" si="1099"/>
        <v>3.4707943774188017E-5</v>
      </c>
      <c r="G1815" s="10">
        <f t="shared" si="1116"/>
        <v>3.4922814219250848E-5</v>
      </c>
      <c r="H1815" s="10">
        <f t="shared" si="1100"/>
        <v>3.4815378996719436E-5</v>
      </c>
      <c r="I1815" s="6">
        <f t="shared" si="1117"/>
        <v>1.7709227433975648E-2</v>
      </c>
      <c r="J1815" s="6">
        <f t="shared" si="1101"/>
        <v>1.7744042812972368E-2</v>
      </c>
    </row>
    <row r="1816" spans="1:10" x14ac:dyDescent="0.25">
      <c r="A1816" s="11">
        <f t="shared" si="1111"/>
        <v>1.770161141849081E-2</v>
      </c>
      <c r="B1816" s="6">
        <f t="shared" si="1112"/>
        <v>5.2342611339598076E-2</v>
      </c>
      <c r="C1816" s="10">
        <f t="shared" si="1113"/>
        <v>4.2542685742984796E-5</v>
      </c>
      <c r="D1816" s="6">
        <f t="shared" si="1114"/>
        <v>1.7744154104233797E-2</v>
      </c>
      <c r="E1816" s="6">
        <f t="shared" si="1115"/>
        <v>1.4605346028847105E-2</v>
      </c>
      <c r="F1816" s="10">
        <f t="shared" si="1099"/>
        <v>3.4708616962556537E-5</v>
      </c>
      <c r="G1816" s="10">
        <f t="shared" si="1116"/>
        <v>3.4922814219250848E-5</v>
      </c>
      <c r="H1816" s="10">
        <f t="shared" si="1100"/>
        <v>3.4815715590903696E-5</v>
      </c>
      <c r="I1816" s="6">
        <f t="shared" si="1117"/>
        <v>1.7709227433975648E-2</v>
      </c>
      <c r="J1816" s="6">
        <f t="shared" si="1101"/>
        <v>1.7744043149566551E-2</v>
      </c>
    </row>
    <row r="1817" spans="1:10" x14ac:dyDescent="0.25">
      <c r="A1817" s="11">
        <f t="shared" si="1111"/>
        <v>1.7701555941157188E-2</v>
      </c>
      <c r="B1817" s="6">
        <f t="shared" si="1112"/>
        <v>5.234277538328562E-2</v>
      </c>
      <c r="C1817" s="10">
        <f t="shared" si="1113"/>
        <v>4.2542952404116313E-5</v>
      </c>
      <c r="D1817" s="6">
        <f t="shared" si="1114"/>
        <v>1.7744098893561305E-2</v>
      </c>
      <c r="E1817" s="6">
        <f t="shared" si="1115"/>
        <v>1.4605308261723196E-2</v>
      </c>
      <c r="F1817" s="10">
        <f t="shared" si="1099"/>
        <v>3.4708954158300609E-5</v>
      </c>
      <c r="G1817" s="10">
        <f t="shared" si="1116"/>
        <v>3.4922814219250848E-5</v>
      </c>
      <c r="H1817" s="10">
        <f t="shared" si="1100"/>
        <v>3.4815884188775729E-5</v>
      </c>
      <c r="I1817" s="6">
        <f t="shared" si="1117"/>
        <v>1.7709227433975648E-2</v>
      </c>
      <c r="J1817" s="6">
        <f t="shared" si="1101"/>
        <v>1.7744043318164423E-2</v>
      </c>
    </row>
    <row r="1818" spans="1:10" x14ac:dyDescent="0.25">
      <c r="A1818" s="11">
        <f t="shared" si="1111"/>
        <v>1.7701528153458747E-2</v>
      </c>
      <c r="B1818" s="6">
        <f t="shared" si="1112"/>
        <v>5.2342857550499958E-2</v>
      </c>
      <c r="C1818" s="10">
        <f t="shared" si="1113"/>
        <v>4.2543085971303267E-5</v>
      </c>
      <c r="D1818" s="6">
        <f t="shared" si="1114"/>
        <v>1.7744071239430049E-2</v>
      </c>
      <c r="E1818" s="6">
        <f t="shared" si="1115"/>
        <v>1.4605289344766572E-2</v>
      </c>
      <c r="F1818" s="10">
        <f t="shared" si="1099"/>
        <v>3.4709123055844129E-5</v>
      </c>
      <c r="G1818" s="10">
        <f t="shared" si="1116"/>
        <v>3.4922814219250848E-5</v>
      </c>
      <c r="H1818" s="10">
        <f t="shared" si="1100"/>
        <v>3.4815968637547489E-5</v>
      </c>
      <c r="I1818" s="6">
        <f t="shared" si="1117"/>
        <v>1.7709227433975648E-2</v>
      </c>
      <c r="J1818" s="6">
        <f t="shared" si="1101"/>
        <v>1.7744043402613197E-2</v>
      </c>
    </row>
    <row r="1819" spans="1:10" x14ac:dyDescent="0.25">
      <c r="A1819" s="11">
        <f t="shared" si="1111"/>
        <v>1.7701514235050321E-2</v>
      </c>
      <c r="B1819" s="6">
        <f t="shared" si="1112"/>
        <v>5.2342898706824771E-2</v>
      </c>
      <c r="C1819" s="10">
        <f t="shared" si="1113"/>
        <v>4.2543152873181957E-5</v>
      </c>
      <c r="D1819" s="6">
        <f t="shared" si="1114"/>
        <v>1.7744057387923503E-2</v>
      </c>
      <c r="E1819" s="6">
        <f t="shared" si="1115"/>
        <v>1.4605279869565252E-2</v>
      </c>
      <c r="F1819" s="10">
        <f t="shared" si="1099"/>
        <v>3.4709207654304927E-5</v>
      </c>
      <c r="G1819" s="10">
        <f t="shared" si="1116"/>
        <v>3.4922814219250848E-5</v>
      </c>
      <c r="H1819" s="10">
        <f t="shared" si="1100"/>
        <v>3.4816010936777891E-5</v>
      </c>
      <c r="I1819" s="6">
        <f t="shared" si="1117"/>
        <v>1.7709227433975648E-2</v>
      </c>
      <c r="J1819" s="6">
        <f t="shared" si="1101"/>
        <v>1.7744043444912427E-2</v>
      </c>
    </row>
    <row r="1820" spans="1:10" x14ac:dyDescent="0.25">
      <c r="A1820" s="11">
        <f t="shared" si="1111"/>
        <v>1.7701507263544781E-2</v>
      </c>
      <c r="B1820" s="6">
        <f t="shared" si="1112"/>
        <v>5.2342919321386176E-2</v>
      </c>
      <c r="C1820" s="10">
        <f t="shared" si="1113"/>
        <v>4.2543186383309661E-5</v>
      </c>
      <c r="D1820" s="6">
        <f t="shared" si="1114"/>
        <v>1.7744050449928092E-2</v>
      </c>
      <c r="E1820" s="6">
        <f t="shared" si="1115"/>
        <v>1.4605275123589268E-2</v>
      </c>
      <c r="F1820" s="10">
        <f t="shared" si="1099"/>
        <v>3.470925002840899E-5</v>
      </c>
      <c r="G1820" s="10">
        <f t="shared" si="1116"/>
        <v>3.4922814219250848E-5</v>
      </c>
      <c r="H1820" s="10">
        <f t="shared" si="1100"/>
        <v>3.4816032123829923E-5</v>
      </c>
      <c r="I1820" s="6">
        <f t="shared" si="1117"/>
        <v>1.7709227433975648E-2</v>
      </c>
      <c r="J1820" s="6">
        <f t="shared" si="1101"/>
        <v>1.7744043466099479E-2</v>
      </c>
    </row>
    <row r="1821" spans="1:10" x14ac:dyDescent="0.25">
      <c r="A1821" s="11">
        <f t="shared" si="1111"/>
        <v>1.7701503771630475E-2</v>
      </c>
      <c r="B1821" s="6">
        <f t="shared" si="1112"/>
        <v>5.234292964689248E-2</v>
      </c>
      <c r="C1821" s="10">
        <f t="shared" si="1113"/>
        <v>4.2543203168005208E-5</v>
      </c>
      <c r="D1821" s="6">
        <f t="shared" si="1114"/>
        <v>1.7744046974798481E-2</v>
      </c>
      <c r="E1821" s="6">
        <f t="shared" si="1115"/>
        <v>1.4605272746406455E-2</v>
      </c>
      <c r="F1821" s="10">
        <f t="shared" si="1099"/>
        <v>3.4709271252938082E-5</v>
      </c>
      <c r="G1821" s="10">
        <f t="shared" si="1116"/>
        <v>3.4922814219250848E-5</v>
      </c>
      <c r="H1821" s="10">
        <f t="shared" si="1100"/>
        <v>3.4816042736094462E-5</v>
      </c>
      <c r="I1821" s="6">
        <f t="shared" si="1117"/>
        <v>1.7709227433975648E-2</v>
      </c>
      <c r="J1821" s="6">
        <f t="shared" si="1101"/>
        <v>1.7744043476711744E-2</v>
      </c>
    </row>
    <row r="1822" spans="1:10" x14ac:dyDescent="0.25">
      <c r="A1822" s="11">
        <f t="shared" si="1111"/>
        <v>1.7701502022587107E-2</v>
      </c>
      <c r="B1822" s="6">
        <f t="shared" si="1112"/>
        <v>5.2342934818773022E-2</v>
      </c>
      <c r="C1822" s="10">
        <f t="shared" si="1113"/>
        <v>4.2543211575191322E-5</v>
      </c>
      <c r="D1822" s="6">
        <f t="shared" si="1114"/>
        <v>1.7744045234162297E-2</v>
      </c>
      <c r="E1822" s="6">
        <f t="shared" si="1115"/>
        <v>1.460527155571399E-2</v>
      </c>
      <c r="F1822" s="10">
        <f t="shared" si="1099"/>
        <v>3.4709281883967776E-5</v>
      </c>
      <c r="G1822" s="10">
        <f t="shared" si="1116"/>
        <v>3.4922814219250848E-5</v>
      </c>
      <c r="H1822" s="10">
        <f t="shared" si="1100"/>
        <v>3.4816048051609309E-5</v>
      </c>
      <c r="I1822" s="6">
        <f t="shared" si="1117"/>
        <v>1.7709227433975648E-2</v>
      </c>
      <c r="J1822" s="6">
        <f t="shared" si="1101"/>
        <v>1.7744043482027256E-2</v>
      </c>
    </row>
    <row r="1823" spans="1:10" x14ac:dyDescent="0.25">
      <c r="A1823" s="11">
        <f t="shared" si="1111"/>
        <v>1.7701501146519586E-2</v>
      </c>
      <c r="B1823" s="6">
        <f t="shared" si="1112"/>
        <v>5.2342937409284682E-2</v>
      </c>
      <c r="C1823" s="10">
        <f t="shared" si="1113"/>
        <v>4.2543215786215735E-5</v>
      </c>
      <c r="D1823" s="6">
        <f t="shared" si="1114"/>
        <v>1.77440443623058E-2</v>
      </c>
      <c r="E1823" s="6">
        <f t="shared" si="1115"/>
        <v>1.4605270959315388E-2</v>
      </c>
      <c r="F1823" s="10">
        <f t="shared" si="1099"/>
        <v>3.4709287208880176E-5</v>
      </c>
      <c r="G1823" s="10">
        <f t="shared" si="1116"/>
        <v>3.4922814219250848E-5</v>
      </c>
      <c r="H1823" s="10">
        <f t="shared" si="1100"/>
        <v>3.4816050714065515E-5</v>
      </c>
      <c r="I1823" s="6">
        <f t="shared" si="1117"/>
        <v>1.7709227433975648E-2</v>
      </c>
      <c r="J1823" s="6">
        <f t="shared" si="1101"/>
        <v>1.7744043484689713E-2</v>
      </c>
    </row>
    <row r="1824" spans="1:10" x14ac:dyDescent="0.25">
      <c r="A1824" s="11">
        <f t="shared" si="1111"/>
        <v>1.7701500707711544E-2</v>
      </c>
      <c r="B1824" s="6">
        <f t="shared" si="1112"/>
        <v>5.2342938706830149E-2</v>
      </c>
      <c r="C1824" s="10">
        <f t="shared" si="1113"/>
        <v>4.2543217895449963E-5</v>
      </c>
      <c r="D1824" s="6">
        <f t="shared" si="1114"/>
        <v>1.7744043925606995E-2</v>
      </c>
      <c r="E1824" s="6">
        <f t="shared" si="1115"/>
        <v>1.4605270660588976E-2</v>
      </c>
      <c r="F1824" s="10">
        <f t="shared" si="1099"/>
        <v>3.4709289876043067E-5</v>
      </c>
      <c r="G1824" s="10">
        <f t="shared" si="1116"/>
        <v>3.4922814219250848E-5</v>
      </c>
      <c r="H1824" s="10">
        <f t="shared" si="1100"/>
        <v>3.4816052047646954E-5</v>
      </c>
      <c r="I1824" s="6">
        <f t="shared" si="1117"/>
        <v>1.7709227433975648E-2</v>
      </c>
      <c r="J1824" s="6">
        <f t="shared" si="1101"/>
        <v>1.7744043486023296E-2</v>
      </c>
    </row>
    <row r="1825" spans="1:10" x14ac:dyDescent="0.25">
      <c r="A1825" s="25">
        <f t="shared" si="1111"/>
        <v>1.7701500487919693E-2</v>
      </c>
      <c r="B1825" s="6">
        <f t="shared" si="1112"/>
        <v>5.2342939356749697E-2</v>
      </c>
      <c r="C1825" s="10">
        <f t="shared" si="1113"/>
        <v>4.2543218951931309E-5</v>
      </c>
      <c r="D1825" s="6">
        <f t="shared" si="1114"/>
        <v>1.7744043706871625E-2</v>
      </c>
      <c r="E1825" s="6">
        <f t="shared" si="1115"/>
        <v>1.4605270510961747E-2</v>
      </c>
      <c r="F1825" s="10">
        <f t="shared" si="1099"/>
        <v>3.4709291211981872E-5</v>
      </c>
      <c r="G1825" s="10">
        <f t="shared" si="1116"/>
        <v>3.4922814219250848E-5</v>
      </c>
      <c r="H1825" s="10">
        <f t="shared" si="1100"/>
        <v>3.4816052715616364E-5</v>
      </c>
      <c r="I1825" s="6">
        <f t="shared" si="1117"/>
        <v>1.7709227433975648E-2</v>
      </c>
      <c r="J1825" s="6">
        <f t="shared" si="1101"/>
        <v>1.7744043486691265E-2</v>
      </c>
    </row>
    <row r="1827" spans="1:10" x14ac:dyDescent="0.25">
      <c r="A1827" s="8" t="s">
        <v>82</v>
      </c>
      <c r="B1827">
        <f>B1794+1</f>
        <v>56</v>
      </c>
      <c r="C1827" t="s">
        <v>83</v>
      </c>
      <c r="D1827">
        <f>D$12/100</f>
        <v>1</v>
      </c>
      <c r="E1827" t="s">
        <v>15</v>
      </c>
    </row>
    <row r="1828" spans="1:10" x14ac:dyDescent="0.25">
      <c r="A1828" s="4" t="s">
        <v>89</v>
      </c>
      <c r="B1828" s="4" t="s">
        <v>86</v>
      </c>
      <c r="C1828" s="4" t="s">
        <v>88</v>
      </c>
      <c r="D1828" s="4" t="s">
        <v>91</v>
      </c>
      <c r="E1828" s="4" t="s">
        <v>93</v>
      </c>
      <c r="F1828" s="4" t="s">
        <v>95</v>
      </c>
      <c r="G1828" s="4" t="s">
        <v>95</v>
      </c>
      <c r="H1828" s="4" t="s">
        <v>97</v>
      </c>
      <c r="I1828" s="4" t="s">
        <v>99</v>
      </c>
      <c r="J1828" s="4" t="s">
        <v>99</v>
      </c>
    </row>
    <row r="1829" spans="1:10" x14ac:dyDescent="0.25">
      <c r="A1829" s="4" t="s">
        <v>84</v>
      </c>
      <c r="B1829" s="4" t="s">
        <v>85</v>
      </c>
      <c r="C1829" s="4" t="s">
        <v>87</v>
      </c>
      <c r="D1829" s="4" t="s">
        <v>90</v>
      </c>
      <c r="E1829" s="4" t="s">
        <v>92</v>
      </c>
      <c r="F1829" s="4" t="s">
        <v>94</v>
      </c>
      <c r="G1829" s="4" t="s">
        <v>28</v>
      </c>
      <c r="H1829" s="4" t="s">
        <v>96</v>
      </c>
      <c r="I1829" s="4" t="s">
        <v>32</v>
      </c>
      <c r="J1829" s="4" t="s">
        <v>98</v>
      </c>
    </row>
    <row r="1830" spans="1:10" x14ac:dyDescent="0.25">
      <c r="A1830" s="4" t="s">
        <v>0</v>
      </c>
      <c r="B1830" s="4" t="s">
        <v>22</v>
      </c>
      <c r="C1830" s="4" t="s">
        <v>0</v>
      </c>
      <c r="D1830" s="4" t="s">
        <v>0</v>
      </c>
      <c r="E1830" s="4" t="s">
        <v>0</v>
      </c>
      <c r="F1830" s="4" t="s">
        <v>20</v>
      </c>
      <c r="G1830" s="4" t="s">
        <v>20</v>
      </c>
      <c r="H1830" s="4" t="s">
        <v>0</v>
      </c>
      <c r="I1830" s="4" t="s">
        <v>0</v>
      </c>
      <c r="J1830" s="4" t="s">
        <v>0</v>
      </c>
    </row>
    <row r="1831" spans="1:10" x14ac:dyDescent="0.25">
      <c r="A1831" s="11">
        <f>A$27</f>
        <v>4.5999999999999999E-2</v>
      </c>
      <c r="B1831" s="6">
        <f>$D$13/A1831/0.167</f>
        <v>2.0142360142666429E-2</v>
      </c>
      <c r="C1831" s="10">
        <f>B1831^2/2/32.2</f>
        <v>6.2999172688956077E-6</v>
      </c>
      <c r="D1831" s="6">
        <f>A1831+C1831</f>
        <v>4.6006299917268893E-2</v>
      </c>
      <c r="E1831" s="6">
        <f>A1831*0.167/(0.167+2*A1831)</f>
        <v>2.966023166023166E-2</v>
      </c>
      <c r="F1831" s="10">
        <f t="shared" ref="F1831:F1858" si="1118">$D$15^2*B1831^2/($D$14^2*E1831^1.333)</f>
        <v>1.9990924920768716E-6</v>
      </c>
      <c r="G1831" s="10">
        <f>F1825</f>
        <v>3.4709291211981872E-5</v>
      </c>
      <c r="H1831" s="10">
        <f>((G1831+F1831)/2)*D$23</f>
        <v>1.8354191852029371E-5</v>
      </c>
      <c r="I1831" s="6">
        <f>D1825</f>
        <v>1.7744043706871625E-2</v>
      </c>
      <c r="J1831" s="6">
        <f>H1831+I1831</f>
        <v>1.7762397898723654E-2</v>
      </c>
    </row>
    <row r="1832" spans="1:10" x14ac:dyDescent="0.25">
      <c r="A1832" s="11">
        <f>A1831+(J1831-D1831)/2</f>
        <v>3.1878048990727381E-2</v>
      </c>
      <c r="B1832" s="6">
        <f>$D$13/A1832/0.167</f>
        <v>2.906541008303765E-2</v>
      </c>
      <c r="C1832" s="10">
        <f>B1832^2/2/32.2</f>
        <v>1.3117982349303519E-5</v>
      </c>
      <c r="D1832" s="6">
        <f>A1832+C1832</f>
        <v>3.1891166973076687E-2</v>
      </c>
      <c r="E1832" s="6">
        <f>A1832*0.167/(0.167+2*A1832)</f>
        <v>2.3070394360192894E-2</v>
      </c>
      <c r="F1832" s="10">
        <f t="shared" si="1118"/>
        <v>5.8186388823000189E-6</v>
      </c>
      <c r="G1832" s="10">
        <f>G1831</f>
        <v>3.4709291211981872E-5</v>
      </c>
      <c r="H1832" s="10">
        <f t="shared" ref="H1832:H1858" si="1119">((G1832+F1832)/2)*D$23</f>
        <v>2.0263965047140947E-5</v>
      </c>
      <c r="I1832" s="6">
        <f>I1831</f>
        <v>1.7744043706871625E-2</v>
      </c>
      <c r="J1832" s="6">
        <f t="shared" ref="J1832:J1858" si="1120">H1832+I1832</f>
        <v>1.7764307671918767E-2</v>
      </c>
    </row>
    <row r="1833" spans="1:10" x14ac:dyDescent="0.25">
      <c r="A1833" s="11">
        <f t="shared" ref="A1833:A1845" si="1121">A1832+(J1832-D1832)/2</f>
        <v>2.4814619340148419E-2</v>
      </c>
      <c r="B1833" s="6">
        <f t="shared" ref="B1833:B1845" si="1122">$D$13/A1833/0.167</f>
        <v>3.7338818454634173E-2</v>
      </c>
      <c r="C1833" s="10">
        <f t="shared" ref="C1833:C1845" si="1123">B1833^2/2/32.2</f>
        <v>2.1648872105405738E-5</v>
      </c>
      <c r="D1833" s="6">
        <f t="shared" ref="D1833:D1845" si="1124">A1833+C1833</f>
        <v>2.4836268212253824E-2</v>
      </c>
      <c r="E1833" s="6">
        <f t="shared" ref="E1833:E1845" si="1125">A1833*0.167/(0.167+2*A1833)</f>
        <v>1.912964960339724E-2</v>
      </c>
      <c r="F1833" s="10">
        <f t="shared" si="1118"/>
        <v>1.2326123805099958E-5</v>
      </c>
      <c r="G1833" s="10">
        <f t="shared" ref="G1833:G1845" si="1126">G1832</f>
        <v>3.4709291211981872E-5</v>
      </c>
      <c r="H1833" s="10">
        <f t="shared" ref="H1833:H1845" si="1127">((G1833+F1833)/2)*D$23</f>
        <v>2.3517707508540915E-5</v>
      </c>
      <c r="I1833" s="6">
        <f t="shared" ref="I1833:I1845" si="1128">I1832</f>
        <v>1.7744043706871625E-2</v>
      </c>
      <c r="J1833" s="6">
        <f t="shared" ref="J1833:J1845" si="1129">H1833+I1833</f>
        <v>1.7767561414380167E-2</v>
      </c>
    </row>
    <row r="1834" spans="1:10" x14ac:dyDescent="0.25">
      <c r="A1834" s="11">
        <f t="shared" si="1121"/>
        <v>2.1280265941211591E-2</v>
      </c>
      <c r="B1834" s="6">
        <f t="shared" si="1122"/>
        <v>4.3540271964754539E-2</v>
      </c>
      <c r="C1834" s="10">
        <f t="shared" si="1123"/>
        <v>2.9437193831751396E-5</v>
      </c>
      <c r="D1834" s="6">
        <f t="shared" si="1124"/>
        <v>2.1309703135043344E-2</v>
      </c>
      <c r="E1834" s="6">
        <f t="shared" si="1125"/>
        <v>1.6958367018157058E-2</v>
      </c>
      <c r="F1834" s="10">
        <f t="shared" si="1118"/>
        <v>1.9680412513277807E-5</v>
      </c>
      <c r="G1834" s="10">
        <f t="shared" si="1126"/>
        <v>3.4709291211981872E-5</v>
      </c>
      <c r="H1834" s="10">
        <f t="shared" si="1127"/>
        <v>2.7194851862629838E-5</v>
      </c>
      <c r="I1834" s="6">
        <f t="shared" si="1128"/>
        <v>1.7744043706871625E-2</v>
      </c>
      <c r="J1834" s="6">
        <f t="shared" si="1129"/>
        <v>1.7771238558734255E-2</v>
      </c>
    </row>
    <row r="1835" spans="1:10" x14ac:dyDescent="0.25">
      <c r="A1835" s="11">
        <f t="shared" si="1121"/>
        <v>1.9511033653057046E-2</v>
      </c>
      <c r="B1835" s="6">
        <f t="shared" si="1122"/>
        <v>4.748844079911068E-2</v>
      </c>
      <c r="C1835" s="10">
        <f t="shared" si="1123"/>
        <v>3.5017888346749067E-5</v>
      </c>
      <c r="D1835" s="6">
        <f t="shared" si="1124"/>
        <v>1.9546051541403795E-2</v>
      </c>
      <c r="E1835" s="6">
        <f t="shared" si="1125"/>
        <v>1.5815502983081799E-2</v>
      </c>
      <c r="F1835" s="10">
        <f t="shared" si="1118"/>
        <v>2.5693247794492454E-5</v>
      </c>
      <c r="G1835" s="10">
        <f t="shared" si="1126"/>
        <v>3.4709291211981872E-5</v>
      </c>
      <c r="H1835" s="10">
        <f t="shared" si="1127"/>
        <v>3.0201269503237162E-5</v>
      </c>
      <c r="I1835" s="6">
        <f t="shared" si="1128"/>
        <v>1.7744043706871625E-2</v>
      </c>
      <c r="J1835" s="6">
        <f t="shared" si="1129"/>
        <v>1.7774244976374861E-2</v>
      </c>
    </row>
    <row r="1836" spans="1:10" x14ac:dyDescent="0.25">
      <c r="A1836" s="11">
        <f t="shared" si="1121"/>
        <v>1.8625130370542579E-2</v>
      </c>
      <c r="B1836" s="6">
        <f t="shared" si="1122"/>
        <v>4.974722582495749E-2</v>
      </c>
      <c r="C1836" s="10">
        <f t="shared" si="1123"/>
        <v>3.8428361448436603E-5</v>
      </c>
      <c r="D1836" s="6">
        <f t="shared" si="1124"/>
        <v>1.8663558731991017E-2</v>
      </c>
      <c r="E1836" s="6">
        <f t="shared" si="1125"/>
        <v>1.5228361327888141E-2</v>
      </c>
      <c r="F1836" s="10">
        <f t="shared" si="1118"/>
        <v>2.9653904828987068E-5</v>
      </c>
      <c r="G1836" s="10">
        <f t="shared" si="1126"/>
        <v>3.4709291211981872E-5</v>
      </c>
      <c r="H1836" s="10">
        <f t="shared" si="1127"/>
        <v>3.2181598020484474E-5</v>
      </c>
      <c r="I1836" s="6">
        <f t="shared" si="1128"/>
        <v>1.7744043706871625E-2</v>
      </c>
      <c r="J1836" s="6">
        <f t="shared" si="1129"/>
        <v>1.7776225304892108E-2</v>
      </c>
    </row>
    <row r="1837" spans="1:10" x14ac:dyDescent="0.25">
      <c r="A1837" s="11">
        <f t="shared" si="1121"/>
        <v>1.8181463656993125E-2</v>
      </c>
      <c r="B1837" s="6">
        <f t="shared" si="1122"/>
        <v>5.0961164845838909E-2</v>
      </c>
      <c r="C1837" s="10">
        <f t="shared" si="1123"/>
        <v>4.0326713081440487E-5</v>
      </c>
      <c r="D1837" s="6">
        <f t="shared" si="1124"/>
        <v>1.8221790370074566E-2</v>
      </c>
      <c r="E1837" s="6">
        <f t="shared" si="1125"/>
        <v>1.4930471698166938E-2</v>
      </c>
      <c r="F1837" s="10">
        <f t="shared" si="1118"/>
        <v>3.1949165103139929E-5</v>
      </c>
      <c r="G1837" s="10">
        <f t="shared" si="1126"/>
        <v>3.4709291211981872E-5</v>
      </c>
      <c r="H1837" s="10">
        <f t="shared" si="1127"/>
        <v>3.3329228157560897E-5</v>
      </c>
      <c r="I1837" s="6">
        <f t="shared" si="1128"/>
        <v>1.7744043706871625E-2</v>
      </c>
      <c r="J1837" s="6">
        <f t="shared" si="1129"/>
        <v>1.7777372935029186E-2</v>
      </c>
    </row>
    <row r="1838" spans="1:10" x14ac:dyDescent="0.25">
      <c r="A1838" s="11">
        <f t="shared" si="1121"/>
        <v>1.7959254939470433E-2</v>
      </c>
      <c r="B1838" s="6">
        <f t="shared" si="1122"/>
        <v>5.1591704092707594E-2</v>
      </c>
      <c r="C1838" s="10">
        <f t="shared" si="1123"/>
        <v>4.1330806384930142E-5</v>
      </c>
      <c r="D1838" s="6">
        <f t="shared" si="1124"/>
        <v>1.8000585745855363E-2</v>
      </c>
      <c r="E1838" s="6">
        <f t="shared" si="1125"/>
        <v>1.478029567968369E-2</v>
      </c>
      <c r="F1838" s="10">
        <f t="shared" si="1118"/>
        <v>3.3188909183323464E-5</v>
      </c>
      <c r="G1838" s="10">
        <f t="shared" si="1126"/>
        <v>3.4709291211981872E-5</v>
      </c>
      <c r="H1838" s="10">
        <f t="shared" si="1127"/>
        <v>3.3949100197652668E-5</v>
      </c>
      <c r="I1838" s="6">
        <f t="shared" si="1128"/>
        <v>1.7744043706871625E-2</v>
      </c>
      <c r="J1838" s="6">
        <f t="shared" si="1129"/>
        <v>1.7777992807069279E-2</v>
      </c>
    </row>
    <row r="1839" spans="1:10" x14ac:dyDescent="0.25">
      <c r="A1839" s="11">
        <f t="shared" si="1121"/>
        <v>1.7847958470077391E-2</v>
      </c>
      <c r="B1839" s="6">
        <f t="shared" si="1122"/>
        <v>5.1913420132394458E-2</v>
      </c>
      <c r="C1839" s="10">
        <f t="shared" si="1123"/>
        <v>4.1847875618672331E-5</v>
      </c>
      <c r="D1839" s="6">
        <f t="shared" si="1124"/>
        <v>1.7889806345696063E-2</v>
      </c>
      <c r="E1839" s="6">
        <f t="shared" si="1125"/>
        <v>1.4704830316749488E-2</v>
      </c>
      <c r="F1839" s="10">
        <f t="shared" si="1118"/>
        <v>3.3834200214886582E-5</v>
      </c>
      <c r="G1839" s="10">
        <f t="shared" si="1126"/>
        <v>3.4709291211981872E-5</v>
      </c>
      <c r="H1839" s="10">
        <f t="shared" si="1127"/>
        <v>3.4271745713434224E-5</v>
      </c>
      <c r="I1839" s="6">
        <f t="shared" si="1128"/>
        <v>1.7744043706871625E-2</v>
      </c>
      <c r="J1839" s="6">
        <f t="shared" si="1129"/>
        <v>1.7778315452585059E-2</v>
      </c>
    </row>
    <row r="1840" spans="1:10" x14ac:dyDescent="0.25">
      <c r="A1840" s="11">
        <f t="shared" si="1121"/>
        <v>1.7792213023521887E-2</v>
      </c>
      <c r="B1840" s="6">
        <f t="shared" si="1122"/>
        <v>5.2076072006204531E-2</v>
      </c>
      <c r="C1840" s="10">
        <f t="shared" si="1123"/>
        <v>4.2110516701791909E-5</v>
      </c>
      <c r="D1840" s="6">
        <f t="shared" si="1124"/>
        <v>1.7834323540223677E-2</v>
      </c>
      <c r="E1840" s="6">
        <f t="shared" si="1125"/>
        <v>1.4666969386077908E-2</v>
      </c>
      <c r="F1840" s="10">
        <f t="shared" si="1118"/>
        <v>3.4163750253797644E-5</v>
      </c>
      <c r="G1840" s="10">
        <f t="shared" si="1126"/>
        <v>3.4709291211981872E-5</v>
      </c>
      <c r="H1840" s="10">
        <f t="shared" si="1127"/>
        <v>3.4436520732889758E-5</v>
      </c>
      <c r="I1840" s="6">
        <f t="shared" si="1128"/>
        <v>1.7744043706871625E-2</v>
      </c>
      <c r="J1840" s="6">
        <f t="shared" si="1129"/>
        <v>1.7778480227604514E-2</v>
      </c>
    </row>
    <row r="1841" spans="1:10" x14ac:dyDescent="0.25">
      <c r="A1841" s="11">
        <f t="shared" si="1121"/>
        <v>1.7764291367212304E-2</v>
      </c>
      <c r="B1841" s="6">
        <f t="shared" si="1122"/>
        <v>5.215792442319394E-2</v>
      </c>
      <c r="C1841" s="10">
        <f t="shared" si="1123"/>
        <v>4.2242998138751718E-5</v>
      </c>
      <c r="D1841" s="6">
        <f t="shared" si="1124"/>
        <v>1.7806534365351054E-2</v>
      </c>
      <c r="E1841" s="6">
        <f t="shared" si="1125"/>
        <v>1.4647990018350153E-2</v>
      </c>
      <c r="F1841" s="10">
        <f t="shared" si="1118"/>
        <v>3.4330435672959215E-5</v>
      </c>
      <c r="G1841" s="10">
        <f t="shared" si="1126"/>
        <v>3.4709291211981872E-5</v>
      </c>
      <c r="H1841" s="10">
        <f t="shared" si="1127"/>
        <v>3.4519863442470544E-5</v>
      </c>
      <c r="I1841" s="6">
        <f t="shared" si="1128"/>
        <v>1.7744043706871625E-2</v>
      </c>
      <c r="J1841" s="6">
        <f t="shared" si="1129"/>
        <v>1.7778563570314095E-2</v>
      </c>
    </row>
    <row r="1842" spans="1:10" x14ac:dyDescent="0.25">
      <c r="A1842" s="11">
        <f t="shared" si="1121"/>
        <v>1.7750305969693826E-2</v>
      </c>
      <c r="B1842" s="6">
        <f t="shared" si="1122"/>
        <v>5.2199019450403179E-2</v>
      </c>
      <c r="C1842" s="10">
        <f t="shared" si="1123"/>
        <v>4.2309590552539891E-5</v>
      </c>
      <c r="D1842" s="6">
        <f t="shared" si="1124"/>
        <v>1.7792615560246364E-2</v>
      </c>
      <c r="E1842" s="6">
        <f t="shared" si="1125"/>
        <v>1.4638479699143534E-2</v>
      </c>
      <c r="F1842" s="10">
        <f t="shared" si="1118"/>
        <v>3.4414335644954463E-5</v>
      </c>
      <c r="G1842" s="10">
        <f t="shared" si="1126"/>
        <v>3.4709291211981872E-5</v>
      </c>
      <c r="H1842" s="10">
        <f t="shared" si="1127"/>
        <v>3.4561813428468168E-5</v>
      </c>
      <c r="I1842" s="6">
        <f t="shared" si="1128"/>
        <v>1.7744043706871625E-2</v>
      </c>
      <c r="J1842" s="6">
        <f t="shared" si="1129"/>
        <v>1.7778605520300094E-2</v>
      </c>
    </row>
    <row r="1843" spans="1:10" x14ac:dyDescent="0.25">
      <c r="A1843" s="11">
        <f t="shared" si="1121"/>
        <v>1.7743300949720691E-2</v>
      </c>
      <c r="B1843" s="6">
        <f t="shared" si="1122"/>
        <v>5.2219627519604302E-2</v>
      </c>
      <c r="C1843" s="10">
        <f t="shared" si="1123"/>
        <v>4.2343004631773519E-5</v>
      </c>
      <c r="D1843" s="6">
        <f t="shared" si="1124"/>
        <v>1.7785643954352465E-2</v>
      </c>
      <c r="E1843" s="6">
        <f t="shared" si="1125"/>
        <v>1.4633715173287869E-2</v>
      </c>
      <c r="F1843" s="10">
        <f t="shared" si="1118"/>
        <v>3.4456463048855583E-5</v>
      </c>
      <c r="G1843" s="10">
        <f t="shared" si="1126"/>
        <v>3.4709291211981872E-5</v>
      </c>
      <c r="H1843" s="10">
        <f t="shared" si="1127"/>
        <v>3.4582877130418728E-5</v>
      </c>
      <c r="I1843" s="6">
        <f t="shared" si="1128"/>
        <v>1.7744043706871625E-2</v>
      </c>
      <c r="J1843" s="6">
        <f t="shared" si="1129"/>
        <v>1.7778626584002043E-2</v>
      </c>
    </row>
    <row r="1844" spans="1:10" x14ac:dyDescent="0.25">
      <c r="A1844" s="11">
        <f t="shared" si="1121"/>
        <v>1.773979226454548E-2</v>
      </c>
      <c r="B1844" s="6">
        <f t="shared" si="1122"/>
        <v>5.2229955838572241E-2</v>
      </c>
      <c r="C1844" s="10">
        <f t="shared" si="1123"/>
        <v>4.2359756007751653E-5</v>
      </c>
      <c r="D1844" s="6">
        <f t="shared" si="1124"/>
        <v>1.7782152020553232E-2</v>
      </c>
      <c r="E1844" s="6">
        <f t="shared" si="1125"/>
        <v>1.4631328462418174E-2</v>
      </c>
      <c r="F1844" s="10">
        <f t="shared" si="1118"/>
        <v>3.4477589916538594E-5</v>
      </c>
      <c r="G1844" s="10">
        <f t="shared" si="1126"/>
        <v>3.4709291211981872E-5</v>
      </c>
      <c r="H1844" s="10">
        <f t="shared" si="1127"/>
        <v>3.459344056426023E-5</v>
      </c>
      <c r="I1844" s="6">
        <f t="shared" si="1128"/>
        <v>1.7744043706871625E-2</v>
      </c>
      <c r="J1844" s="6">
        <f t="shared" si="1129"/>
        <v>1.7778637147435886E-2</v>
      </c>
    </row>
    <row r="1845" spans="1:10" x14ac:dyDescent="0.25">
      <c r="A1845" s="11">
        <f t="shared" si="1121"/>
        <v>1.7738034827986807E-2</v>
      </c>
      <c r="B1845" s="6">
        <f t="shared" si="1122"/>
        <v>5.2235130641459855E-2</v>
      </c>
      <c r="C1845" s="10">
        <f t="shared" si="1123"/>
        <v>4.2368150203887853E-5</v>
      </c>
      <c r="D1845" s="6">
        <f t="shared" si="1124"/>
        <v>1.7780402978190696E-2</v>
      </c>
      <c r="E1845" s="6">
        <f t="shared" si="1125"/>
        <v>1.4630132940188679E-2</v>
      </c>
      <c r="F1845" s="10">
        <f t="shared" si="1118"/>
        <v>3.4488178518135474E-5</v>
      </c>
      <c r="G1845" s="10">
        <f t="shared" si="1126"/>
        <v>3.4709291211981872E-5</v>
      </c>
      <c r="H1845" s="10">
        <f t="shared" si="1127"/>
        <v>3.4598734865058673E-5</v>
      </c>
      <c r="I1845" s="6">
        <f t="shared" si="1128"/>
        <v>1.7744043706871625E-2</v>
      </c>
      <c r="J1845" s="6">
        <f t="shared" si="1129"/>
        <v>1.7778642441736683E-2</v>
      </c>
    </row>
    <row r="1846" spans="1:10" x14ac:dyDescent="0.25">
      <c r="A1846" s="11">
        <f t="shared" ref="A1846:A1858" si="1130">A1845+(J1845-D1845)/2</f>
        <v>1.7737154559759799E-2</v>
      </c>
      <c r="B1846" s="6">
        <f t="shared" ref="B1846:B1858" si="1131">$D$13/A1846/0.167</f>
        <v>5.223772299220486E-2</v>
      </c>
      <c r="C1846" s="10">
        <f t="shared" ref="C1846:C1858" si="1132">B1846^2/2/32.2</f>
        <v>4.2372355643017518E-5</v>
      </c>
      <c r="D1846" s="6">
        <f t="shared" ref="D1846:D1858" si="1133">A1846+C1846</f>
        <v>1.7779526915402816E-2</v>
      </c>
      <c r="E1846" s="6">
        <f t="shared" ref="E1846:E1858" si="1134">A1846*0.167/(0.167+2*A1846)</f>
        <v>1.4629534109097122E-2</v>
      </c>
      <c r="F1846" s="10">
        <f t="shared" si="1118"/>
        <v>3.449348379866735E-5</v>
      </c>
      <c r="G1846" s="10">
        <f t="shared" ref="G1846:G1858" si="1135">G1845</f>
        <v>3.4709291211981872E-5</v>
      </c>
      <c r="H1846" s="10">
        <f t="shared" si="1119"/>
        <v>3.4601387505324611E-5</v>
      </c>
      <c r="I1846" s="6">
        <f t="shared" ref="I1846:I1858" si="1136">I1845</f>
        <v>1.7744043706871625E-2</v>
      </c>
      <c r="J1846" s="6">
        <f t="shared" si="1120"/>
        <v>1.777864509437695E-2</v>
      </c>
    </row>
    <row r="1847" spans="1:10" x14ac:dyDescent="0.25">
      <c r="A1847" s="11">
        <f t="shared" si="1130"/>
        <v>1.7736713649246866E-2</v>
      </c>
      <c r="B1847" s="6">
        <f t="shared" si="1131"/>
        <v>5.2239021550759414E-2</v>
      </c>
      <c r="C1847" s="10">
        <f t="shared" si="1132"/>
        <v>4.2374462307153827E-5</v>
      </c>
      <c r="D1847" s="6">
        <f t="shared" si="1133"/>
        <v>1.7779088111554018E-2</v>
      </c>
      <c r="E1847" s="6">
        <f t="shared" si="1134"/>
        <v>1.4629234161465998E-2</v>
      </c>
      <c r="F1847" s="10">
        <f t="shared" si="1118"/>
        <v>3.4496141530094979E-5</v>
      </c>
      <c r="G1847" s="10">
        <f t="shared" si="1135"/>
        <v>3.4709291211981872E-5</v>
      </c>
      <c r="H1847" s="10">
        <f t="shared" si="1119"/>
        <v>3.4602716371038422E-5</v>
      </c>
      <c r="I1847" s="6">
        <f t="shared" si="1136"/>
        <v>1.7744043706871625E-2</v>
      </c>
      <c r="J1847" s="6">
        <f t="shared" si="1120"/>
        <v>1.7778646423242662E-2</v>
      </c>
    </row>
    <row r="1848" spans="1:10" x14ac:dyDescent="0.25">
      <c r="A1848" s="11">
        <f t="shared" si="1130"/>
        <v>1.7736492805091188E-2</v>
      </c>
      <c r="B1848" s="6">
        <f t="shared" si="1131"/>
        <v>5.2239671999680451E-2</v>
      </c>
      <c r="C1848" s="10">
        <f t="shared" si="1132"/>
        <v>4.2375517556431638E-5</v>
      </c>
      <c r="D1848" s="6">
        <f t="shared" si="1133"/>
        <v>1.777886832264762E-2</v>
      </c>
      <c r="E1848" s="6">
        <f t="shared" si="1134"/>
        <v>1.4629083922103579E-2</v>
      </c>
      <c r="F1848" s="10">
        <f t="shared" si="1118"/>
        <v>3.4497472843376153E-5</v>
      </c>
      <c r="G1848" s="10">
        <f t="shared" si="1135"/>
        <v>3.4709291211981872E-5</v>
      </c>
      <c r="H1848" s="10">
        <f t="shared" si="1119"/>
        <v>3.4603382027679016E-5</v>
      </c>
      <c r="I1848" s="6">
        <f t="shared" si="1136"/>
        <v>1.7744043706871625E-2</v>
      </c>
      <c r="J1848" s="6">
        <f t="shared" si="1120"/>
        <v>1.7778647088899303E-2</v>
      </c>
    </row>
    <row r="1849" spans="1:10" x14ac:dyDescent="0.25">
      <c r="A1849" s="11">
        <f t="shared" si="1130"/>
        <v>1.7736382188217027E-2</v>
      </c>
      <c r="B1849" s="6">
        <f t="shared" si="1131"/>
        <v>5.2239997803960173E-2</v>
      </c>
      <c r="C1849" s="10">
        <f t="shared" si="1132"/>
        <v>4.2376046126673345E-5</v>
      </c>
      <c r="D1849" s="6">
        <f t="shared" si="1133"/>
        <v>1.7778758234343699E-2</v>
      </c>
      <c r="E1849" s="6">
        <f t="shared" si="1134"/>
        <v>1.4629008669656855E-2</v>
      </c>
      <c r="F1849" s="10">
        <f t="shared" si="1118"/>
        <v>3.4498139700236988E-5</v>
      </c>
      <c r="G1849" s="10">
        <f t="shared" si="1135"/>
        <v>3.4709291211981872E-5</v>
      </c>
      <c r="H1849" s="10">
        <f t="shared" si="1119"/>
        <v>3.460371545610943E-5</v>
      </c>
      <c r="I1849" s="6">
        <f t="shared" si="1136"/>
        <v>1.7744043706871625E-2</v>
      </c>
      <c r="J1849" s="6">
        <f t="shared" si="1120"/>
        <v>1.7778647422327733E-2</v>
      </c>
    </row>
    <row r="1850" spans="1:10" x14ac:dyDescent="0.25">
      <c r="A1850" s="11">
        <f t="shared" si="1130"/>
        <v>1.7736326782209044E-2</v>
      </c>
      <c r="B1850" s="6">
        <f t="shared" si="1131"/>
        <v>5.224016099500705E-2</v>
      </c>
      <c r="C1850" s="10">
        <f t="shared" si="1132"/>
        <v>4.2376310881743101E-5</v>
      </c>
      <c r="D1850" s="6">
        <f t="shared" si="1133"/>
        <v>1.7778703093090788E-2</v>
      </c>
      <c r="E1850" s="6">
        <f t="shared" si="1134"/>
        <v>1.4628970976994383E-2</v>
      </c>
      <c r="F1850" s="10">
        <f t="shared" si="1118"/>
        <v>3.449847372338213E-5</v>
      </c>
      <c r="G1850" s="10">
        <f t="shared" si="1135"/>
        <v>3.4709291211981872E-5</v>
      </c>
      <c r="H1850" s="10">
        <f t="shared" si="1119"/>
        <v>3.4603882467681998E-5</v>
      </c>
      <c r="I1850" s="6">
        <f t="shared" si="1136"/>
        <v>1.7744043706871625E-2</v>
      </c>
      <c r="J1850" s="6">
        <f t="shared" si="1120"/>
        <v>1.7778647589339308E-2</v>
      </c>
    </row>
    <row r="1851" spans="1:10" x14ac:dyDescent="0.25">
      <c r="A1851" s="11">
        <f t="shared" si="1130"/>
        <v>1.7736299030333302E-2</v>
      </c>
      <c r="B1851" s="6">
        <f t="shared" si="1131"/>
        <v>5.2240242734858978E-2</v>
      </c>
      <c r="C1851" s="10">
        <f t="shared" si="1132"/>
        <v>4.2376443493742018E-5</v>
      </c>
      <c r="D1851" s="6">
        <f t="shared" si="1133"/>
        <v>1.7778675473827044E-2</v>
      </c>
      <c r="E1851" s="6">
        <f t="shared" si="1134"/>
        <v>1.4628952097400224E-2</v>
      </c>
      <c r="F1851" s="10">
        <f t="shared" si="1118"/>
        <v>3.4498641031217393E-5</v>
      </c>
      <c r="G1851" s="10">
        <f t="shared" si="1135"/>
        <v>3.4709291211981872E-5</v>
      </c>
      <c r="H1851" s="10">
        <f t="shared" si="1119"/>
        <v>3.4603966121599633E-5</v>
      </c>
      <c r="I1851" s="6">
        <f t="shared" si="1136"/>
        <v>1.7744043706871625E-2</v>
      </c>
      <c r="J1851" s="6">
        <f t="shared" si="1120"/>
        <v>1.7778647672993225E-2</v>
      </c>
    </row>
    <row r="1852" spans="1:10" x14ac:dyDescent="0.25">
      <c r="A1852" s="11">
        <f t="shared" si="1130"/>
        <v>1.7736285129916395E-2</v>
      </c>
      <c r="B1852" s="6">
        <f t="shared" si="1131"/>
        <v>5.2240283676981199E-2</v>
      </c>
      <c r="C1852" s="10">
        <f t="shared" si="1132"/>
        <v>4.2376509916948261E-5</v>
      </c>
      <c r="D1852" s="6">
        <f t="shared" si="1133"/>
        <v>1.7778661639833344E-2</v>
      </c>
      <c r="E1852" s="6">
        <f t="shared" si="1134"/>
        <v>1.4628942640946175E-2</v>
      </c>
      <c r="F1852" s="10">
        <f t="shared" si="1118"/>
        <v>3.4498724833121354E-5</v>
      </c>
      <c r="G1852" s="10">
        <f t="shared" si="1135"/>
        <v>3.4709291211981872E-5</v>
      </c>
      <c r="H1852" s="10">
        <f t="shared" si="1119"/>
        <v>3.4604008022551613E-5</v>
      </c>
      <c r="I1852" s="6">
        <f t="shared" si="1136"/>
        <v>1.7744043706871625E-2</v>
      </c>
      <c r="J1852" s="6">
        <f t="shared" si="1120"/>
        <v>1.7778647714894177E-2</v>
      </c>
    </row>
    <row r="1853" spans="1:10" x14ac:dyDescent="0.25">
      <c r="A1853" s="11">
        <f t="shared" si="1130"/>
        <v>1.7736278167446811E-2</v>
      </c>
      <c r="B1853" s="6">
        <f t="shared" si="1131"/>
        <v>5.2240304184180214E-2</v>
      </c>
      <c r="C1853" s="10">
        <f t="shared" si="1132"/>
        <v>4.2376543187199947E-5</v>
      </c>
      <c r="D1853" s="6">
        <f t="shared" si="1133"/>
        <v>1.7778654710634011E-2</v>
      </c>
      <c r="E1853" s="6">
        <f t="shared" si="1134"/>
        <v>1.4628937904376924E-2</v>
      </c>
      <c r="F1853" s="10">
        <f t="shared" si="1118"/>
        <v>3.4498766808095218E-5</v>
      </c>
      <c r="G1853" s="10">
        <f t="shared" si="1135"/>
        <v>3.4709291211981872E-5</v>
      </c>
      <c r="H1853" s="10">
        <f t="shared" si="1119"/>
        <v>3.4604029010038549E-5</v>
      </c>
      <c r="I1853" s="6">
        <f t="shared" si="1136"/>
        <v>1.7744043706871625E-2</v>
      </c>
      <c r="J1853" s="6">
        <f t="shared" si="1120"/>
        <v>1.7778647735881663E-2</v>
      </c>
    </row>
    <row r="1854" spans="1:10" x14ac:dyDescent="0.25">
      <c r="A1854" s="11">
        <f t="shared" si="1130"/>
        <v>1.7736274680070635E-2</v>
      </c>
      <c r="B1854" s="6">
        <f t="shared" si="1131"/>
        <v>5.2240314455874556E-2</v>
      </c>
      <c r="C1854" s="10">
        <f t="shared" si="1132"/>
        <v>4.2376559851687202E-5</v>
      </c>
      <c r="D1854" s="6">
        <f t="shared" si="1133"/>
        <v>1.7778651239922321E-2</v>
      </c>
      <c r="E1854" s="6">
        <f t="shared" si="1134"/>
        <v>1.4628935531914071E-2</v>
      </c>
      <c r="F1854" s="10">
        <f t="shared" si="1118"/>
        <v>3.4498787832632737E-5</v>
      </c>
      <c r="G1854" s="10">
        <f t="shared" si="1135"/>
        <v>3.4709291211981872E-5</v>
      </c>
      <c r="H1854" s="10">
        <f t="shared" si="1119"/>
        <v>3.4604039522307305E-5</v>
      </c>
      <c r="I1854" s="6">
        <f t="shared" si="1136"/>
        <v>1.7744043706871625E-2</v>
      </c>
      <c r="J1854" s="6">
        <f t="shared" si="1120"/>
        <v>1.7778647746393931E-2</v>
      </c>
    </row>
    <row r="1855" spans="1:10" x14ac:dyDescent="0.25">
      <c r="A1855" s="11">
        <f t="shared" si="1130"/>
        <v>1.773627293330644E-2</v>
      </c>
      <c r="B1855" s="6">
        <f t="shared" si="1131"/>
        <v>5.224031960078359E-2</v>
      </c>
      <c r="C1855" s="10">
        <f t="shared" si="1132"/>
        <v>4.2376568198633755E-5</v>
      </c>
      <c r="D1855" s="6">
        <f t="shared" si="1133"/>
        <v>1.7778649501505074E-2</v>
      </c>
      <c r="E1855" s="6">
        <f t="shared" si="1134"/>
        <v>1.4628934343589904E-2</v>
      </c>
      <c r="F1855" s="10">
        <f t="shared" si="1118"/>
        <v>3.44987983634531E-5</v>
      </c>
      <c r="G1855" s="10">
        <f t="shared" si="1135"/>
        <v>3.4709291211981872E-5</v>
      </c>
      <c r="H1855" s="10">
        <f t="shared" si="1119"/>
        <v>3.460404478771749E-5</v>
      </c>
      <c r="I1855" s="6">
        <f t="shared" si="1136"/>
        <v>1.7744043706871625E-2</v>
      </c>
      <c r="J1855" s="6">
        <f t="shared" si="1120"/>
        <v>1.7778647751659341E-2</v>
      </c>
    </row>
    <row r="1856" spans="1:10" x14ac:dyDescent="0.25">
      <c r="A1856" s="11">
        <f t="shared" si="1130"/>
        <v>1.7736272058383573E-2</v>
      </c>
      <c r="B1856" s="6">
        <f t="shared" si="1131"/>
        <v>5.224032217777666E-2</v>
      </c>
      <c r="C1856" s="10">
        <f t="shared" si="1132"/>
        <v>4.2376572379470551E-5</v>
      </c>
      <c r="D1856" s="6">
        <f t="shared" si="1133"/>
        <v>1.7778648630763044E-2</v>
      </c>
      <c r="E1856" s="6">
        <f t="shared" si="1134"/>
        <v>1.4628933748379622E-2</v>
      </c>
      <c r="F1856" s="10">
        <f t="shared" si="1118"/>
        <v>3.4498803638153766E-5</v>
      </c>
      <c r="G1856" s="10">
        <f t="shared" si="1135"/>
        <v>3.4709291211981872E-5</v>
      </c>
      <c r="H1856" s="10">
        <f t="shared" si="1119"/>
        <v>3.4604047425067816E-5</v>
      </c>
      <c r="I1856" s="6">
        <f t="shared" si="1136"/>
        <v>1.7744043706871625E-2</v>
      </c>
      <c r="J1856" s="6">
        <f t="shared" si="1120"/>
        <v>1.7778647754296693E-2</v>
      </c>
    </row>
    <row r="1857" spans="1:10" x14ac:dyDescent="0.25">
      <c r="A1857" s="11">
        <f t="shared" si="1130"/>
        <v>1.7736271620150398E-2</v>
      </c>
      <c r="B1857" s="6">
        <f t="shared" si="1131"/>
        <v>5.2240323468546367E-2</v>
      </c>
      <c r="C1857" s="10">
        <f t="shared" si="1132"/>
        <v>4.2376574473576953E-5</v>
      </c>
      <c r="D1857" s="6">
        <f t="shared" si="1133"/>
        <v>1.7778648194623974E-2</v>
      </c>
      <c r="E1857" s="6">
        <f t="shared" si="1134"/>
        <v>1.4628933450249459E-2</v>
      </c>
      <c r="F1857" s="10">
        <f t="shared" si="1118"/>
        <v>3.4498806280157163E-5</v>
      </c>
      <c r="G1857" s="10">
        <f t="shared" si="1135"/>
        <v>3.4709291211981872E-5</v>
      </c>
      <c r="H1857" s="10">
        <f t="shared" si="1119"/>
        <v>3.4604048746069514E-5</v>
      </c>
      <c r="I1857" s="6">
        <f t="shared" si="1136"/>
        <v>1.7744043706871625E-2</v>
      </c>
      <c r="J1857" s="6">
        <f t="shared" si="1120"/>
        <v>1.7778647755617695E-2</v>
      </c>
    </row>
    <row r="1858" spans="1:10" x14ac:dyDescent="0.25">
      <c r="A1858" s="25">
        <f t="shared" si="1130"/>
        <v>1.7736271400647256E-2</v>
      </c>
      <c r="B1858" s="6">
        <f t="shared" si="1131"/>
        <v>5.2240324115069812E-2</v>
      </c>
      <c r="C1858" s="10">
        <f t="shared" si="1132"/>
        <v>4.2376575522477395E-5</v>
      </c>
      <c r="D1858" s="6">
        <f t="shared" si="1133"/>
        <v>1.7778647976169733E-2</v>
      </c>
      <c r="E1858" s="6">
        <f t="shared" si="1134"/>
        <v>1.4628933300921406E-2</v>
      </c>
      <c r="F1858" s="10">
        <f t="shared" si="1118"/>
        <v>3.4498807603489435E-5</v>
      </c>
      <c r="G1858" s="10">
        <f t="shared" si="1135"/>
        <v>3.4709291211981872E-5</v>
      </c>
      <c r="H1858" s="10">
        <f t="shared" si="1119"/>
        <v>3.4604049407735657E-5</v>
      </c>
      <c r="I1858" s="6">
        <f t="shared" si="1136"/>
        <v>1.7744043706871625E-2</v>
      </c>
      <c r="J1858" s="6">
        <f t="shared" si="1120"/>
        <v>1.777864775627936E-2</v>
      </c>
    </row>
    <row r="1860" spans="1:10" x14ac:dyDescent="0.25">
      <c r="A1860" s="8" t="s">
        <v>82</v>
      </c>
      <c r="B1860">
        <f>B1827+1</f>
        <v>57</v>
      </c>
      <c r="C1860" t="s">
        <v>83</v>
      </c>
      <c r="D1860">
        <f>D$12/100</f>
        <v>1</v>
      </c>
      <c r="E1860" t="s">
        <v>15</v>
      </c>
    </row>
    <row r="1861" spans="1:10" x14ac:dyDescent="0.25">
      <c r="A1861" s="4" t="s">
        <v>89</v>
      </c>
      <c r="B1861" s="4" t="s">
        <v>86</v>
      </c>
      <c r="C1861" s="4" t="s">
        <v>88</v>
      </c>
      <c r="D1861" s="4" t="s">
        <v>91</v>
      </c>
      <c r="E1861" s="4" t="s">
        <v>93</v>
      </c>
      <c r="F1861" s="4" t="s">
        <v>95</v>
      </c>
      <c r="G1861" s="4" t="s">
        <v>95</v>
      </c>
      <c r="H1861" s="4" t="s">
        <v>97</v>
      </c>
      <c r="I1861" s="4" t="s">
        <v>99</v>
      </c>
      <c r="J1861" s="4" t="s">
        <v>99</v>
      </c>
    </row>
    <row r="1862" spans="1:10" x14ac:dyDescent="0.25">
      <c r="A1862" s="4" t="s">
        <v>84</v>
      </c>
      <c r="B1862" s="4" t="s">
        <v>85</v>
      </c>
      <c r="C1862" s="4" t="s">
        <v>87</v>
      </c>
      <c r="D1862" s="4" t="s">
        <v>90</v>
      </c>
      <c r="E1862" s="4" t="s">
        <v>92</v>
      </c>
      <c r="F1862" s="4" t="s">
        <v>94</v>
      </c>
      <c r="G1862" s="4" t="s">
        <v>28</v>
      </c>
      <c r="H1862" s="4" t="s">
        <v>96</v>
      </c>
      <c r="I1862" s="4" t="s">
        <v>32</v>
      </c>
      <c r="J1862" s="4" t="s">
        <v>98</v>
      </c>
    </row>
    <row r="1863" spans="1:10" x14ac:dyDescent="0.25">
      <c r="A1863" s="4" t="s">
        <v>0</v>
      </c>
      <c r="B1863" s="4" t="s">
        <v>22</v>
      </c>
      <c r="C1863" s="4" t="s">
        <v>0</v>
      </c>
      <c r="D1863" s="4" t="s">
        <v>0</v>
      </c>
      <c r="E1863" s="4" t="s">
        <v>0</v>
      </c>
      <c r="F1863" s="4" t="s">
        <v>20</v>
      </c>
      <c r="G1863" s="4" t="s">
        <v>20</v>
      </c>
      <c r="H1863" s="4" t="s">
        <v>0</v>
      </c>
      <c r="I1863" s="4" t="s">
        <v>0</v>
      </c>
      <c r="J1863" s="4" t="s">
        <v>0</v>
      </c>
    </row>
    <row r="1864" spans="1:10" x14ac:dyDescent="0.25">
      <c r="A1864" s="11">
        <f>A$27</f>
        <v>4.5999999999999999E-2</v>
      </c>
      <c r="B1864" s="6">
        <f>$D$13/A1864/0.167</f>
        <v>2.0142360142666429E-2</v>
      </c>
      <c r="C1864" s="10">
        <f>B1864^2/2/32.2</f>
        <v>6.2999172688956077E-6</v>
      </c>
      <c r="D1864" s="6">
        <f>A1864+C1864</f>
        <v>4.6006299917268893E-2</v>
      </c>
      <c r="E1864" s="6">
        <f>A1864*0.167/(0.167+2*A1864)</f>
        <v>2.966023166023166E-2</v>
      </c>
      <c r="F1864" s="10">
        <f t="shared" ref="F1864:F1891" si="1137">$D$15^2*B1864^2/($D$14^2*E1864^1.333)</f>
        <v>1.9990924920768716E-6</v>
      </c>
      <c r="G1864" s="10">
        <f>F1858</f>
        <v>3.4498807603489435E-5</v>
      </c>
      <c r="H1864" s="10">
        <f>((G1864+F1864)/2)*D$23</f>
        <v>1.8248950047783152E-5</v>
      </c>
      <c r="I1864" s="6">
        <f>D1858</f>
        <v>1.7778647976169733E-2</v>
      </c>
      <c r="J1864" s="6">
        <f>H1864+I1864</f>
        <v>1.7796896926217515E-2</v>
      </c>
    </row>
    <row r="1865" spans="1:10" x14ac:dyDescent="0.25">
      <c r="A1865" s="11">
        <f>A1864+(J1864-D1864)/2</f>
        <v>3.1895298504474312E-2</v>
      </c>
      <c r="B1865" s="6">
        <f>$D$13/A1865/0.167</f>
        <v>2.9049691020533272E-2</v>
      </c>
      <c r="C1865" s="10">
        <f>B1865^2/2/32.2</f>
        <v>1.31037973352244E-5</v>
      </c>
      <c r="D1865" s="6">
        <f>A1865+C1865</f>
        <v>3.1908402301809538E-2</v>
      </c>
      <c r="E1865" s="6">
        <f>A1865*0.167/(0.167+2*A1865)</f>
        <v>2.3079427495222786E-2</v>
      </c>
      <c r="F1865" s="10">
        <f t="shared" si="1137"/>
        <v>5.809314685807265E-6</v>
      </c>
      <c r="G1865" s="10">
        <f>G1864</f>
        <v>3.4498807603489435E-5</v>
      </c>
      <c r="H1865" s="10">
        <f t="shared" ref="H1865:H1891" si="1138">((G1865+F1865)/2)*D$23</f>
        <v>2.0154061144648349E-5</v>
      </c>
      <c r="I1865" s="6">
        <f>I1864</f>
        <v>1.7778647976169733E-2</v>
      </c>
      <c r="J1865" s="6">
        <f t="shared" ref="J1865:J1891" si="1139">H1865+I1865</f>
        <v>1.7798802037314383E-2</v>
      </c>
    </row>
    <row r="1866" spans="1:10" x14ac:dyDescent="0.25">
      <c r="A1866" s="11">
        <f t="shared" ref="A1866:A1878" si="1140">A1865+(J1865-D1865)/2</f>
        <v>2.4840498372226735E-2</v>
      </c>
      <c r="B1866" s="6">
        <f t="shared" ref="B1866:B1878" si="1141">$D$13/A1866/0.167</f>
        <v>3.7299918571625616E-2</v>
      </c>
      <c r="C1866" s="10">
        <f t="shared" ref="C1866:C1878" si="1142">B1866^2/2/32.2</f>
        <v>2.160378766226555E-5</v>
      </c>
      <c r="D1866" s="6">
        <f t="shared" ref="D1866:D1878" si="1143">A1866+C1866</f>
        <v>2.4862102159889002E-2</v>
      </c>
      <c r="E1866" s="6">
        <f t="shared" ref="E1866:E1878" si="1144">A1866*0.167/(0.167+2*A1866)</f>
        <v>1.914502559287333E-2</v>
      </c>
      <c r="F1866" s="10">
        <f t="shared" si="1137"/>
        <v>1.2287287469655506E-5</v>
      </c>
      <c r="G1866" s="10">
        <f t="shared" ref="G1866:G1878" si="1145">G1865</f>
        <v>3.4498807603489435E-5</v>
      </c>
      <c r="H1866" s="10">
        <f t="shared" ref="H1866:H1878" si="1146">((G1866+F1866)/2)*D$23</f>
        <v>2.3393047536572471E-5</v>
      </c>
      <c r="I1866" s="6">
        <f t="shared" ref="I1866:I1878" si="1147">I1865</f>
        <v>1.7778647976169733E-2</v>
      </c>
      <c r="J1866" s="6">
        <f t="shared" ref="J1866:J1878" si="1148">H1866+I1866</f>
        <v>1.7802041023706305E-2</v>
      </c>
    </row>
    <row r="1867" spans="1:10" x14ac:dyDescent="0.25">
      <c r="A1867" s="11">
        <f t="shared" si="1140"/>
        <v>2.1310467804135386E-2</v>
      </c>
      <c r="B1867" s="6">
        <f t="shared" si="1141"/>
        <v>4.3478565326607002E-2</v>
      </c>
      <c r="C1867" s="10">
        <f t="shared" si="1142"/>
        <v>2.9353814330124727E-5</v>
      </c>
      <c r="D1867" s="6">
        <f t="shared" si="1143"/>
        <v>2.133982161846551E-2</v>
      </c>
      <c r="E1867" s="6">
        <f t="shared" si="1144"/>
        <v>1.6977541451018083E-2</v>
      </c>
      <c r="F1867" s="10">
        <f t="shared" si="1137"/>
        <v>1.959512946191201E-5</v>
      </c>
      <c r="G1867" s="10">
        <f t="shared" si="1145"/>
        <v>3.4498807603489435E-5</v>
      </c>
      <c r="H1867" s="10">
        <f t="shared" si="1146"/>
        <v>2.7046968532700721E-5</v>
      </c>
      <c r="I1867" s="6">
        <f t="shared" si="1147"/>
        <v>1.7778647976169733E-2</v>
      </c>
      <c r="J1867" s="6">
        <f t="shared" si="1148"/>
        <v>1.7805694944702435E-2</v>
      </c>
    </row>
    <row r="1868" spans="1:10" x14ac:dyDescent="0.25">
      <c r="A1868" s="11">
        <f t="shared" si="1140"/>
        <v>1.9543404467253847E-2</v>
      </c>
      <c r="B1868" s="6">
        <f t="shared" si="1141"/>
        <v>4.7409783086418938E-2</v>
      </c>
      <c r="C1868" s="10">
        <f t="shared" si="1142"/>
        <v>3.4901980315237505E-5</v>
      </c>
      <c r="D1868" s="6">
        <f t="shared" si="1143"/>
        <v>1.9578306447569086E-2</v>
      </c>
      <c r="E1868" s="6">
        <f t="shared" si="1144"/>
        <v>1.5836765889604216E-2</v>
      </c>
      <c r="F1868" s="10">
        <f t="shared" si="1137"/>
        <v>2.5562382617310062E-5</v>
      </c>
      <c r="G1868" s="10">
        <f t="shared" si="1145"/>
        <v>3.4498807603489435E-5</v>
      </c>
      <c r="H1868" s="10">
        <f t="shared" si="1146"/>
        <v>3.003059511039975E-5</v>
      </c>
      <c r="I1868" s="6">
        <f t="shared" si="1147"/>
        <v>1.7778647976169733E-2</v>
      </c>
      <c r="J1868" s="6">
        <f t="shared" si="1148"/>
        <v>1.7808678571280132E-2</v>
      </c>
    </row>
    <row r="1869" spans="1:10" x14ac:dyDescent="0.25">
      <c r="A1869" s="11">
        <f t="shared" si="1140"/>
        <v>1.865859052910937E-2</v>
      </c>
      <c r="B1869" s="6">
        <f t="shared" si="1141"/>
        <v>4.9658014902955412E-2</v>
      </c>
      <c r="C1869" s="10">
        <f t="shared" si="1142"/>
        <v>3.8290659069909035E-5</v>
      </c>
      <c r="D1869" s="6">
        <f t="shared" si="1143"/>
        <v>1.869688118817928E-2</v>
      </c>
      <c r="E1869" s="6">
        <f t="shared" si="1144"/>
        <v>1.5250722441562009E-2</v>
      </c>
      <c r="F1869" s="10">
        <f t="shared" si="1137"/>
        <v>2.9489907990861377E-5</v>
      </c>
      <c r="G1869" s="10">
        <f t="shared" si="1145"/>
        <v>3.4498807603489435E-5</v>
      </c>
      <c r="H1869" s="10">
        <f t="shared" si="1146"/>
        <v>3.1994357797175404E-5</v>
      </c>
      <c r="I1869" s="6">
        <f t="shared" si="1147"/>
        <v>1.7778647976169733E-2</v>
      </c>
      <c r="J1869" s="6">
        <f t="shared" si="1148"/>
        <v>1.7810642333966908E-2</v>
      </c>
    </row>
    <row r="1870" spans="1:10" x14ac:dyDescent="0.25">
      <c r="A1870" s="11">
        <f t="shared" si="1140"/>
        <v>1.8215471102003184E-2</v>
      </c>
      <c r="B1870" s="6">
        <f t="shared" si="1141"/>
        <v>5.0866022699833542E-2</v>
      </c>
      <c r="C1870" s="10">
        <f t="shared" si="1142"/>
        <v>4.0176277411490382E-5</v>
      </c>
      <c r="D1870" s="6">
        <f t="shared" si="1143"/>
        <v>1.8255647379414673E-2</v>
      </c>
      <c r="E1870" s="6">
        <f t="shared" si="1144"/>
        <v>1.4953397163072389E-2</v>
      </c>
      <c r="F1870" s="10">
        <f t="shared" si="1137"/>
        <v>3.1764948207974699E-5</v>
      </c>
      <c r="G1870" s="10">
        <f t="shared" si="1145"/>
        <v>3.4498807603489435E-5</v>
      </c>
      <c r="H1870" s="10">
        <f t="shared" si="1146"/>
        <v>3.313187790573207E-5</v>
      </c>
      <c r="I1870" s="6">
        <f t="shared" si="1147"/>
        <v>1.7778647976169733E-2</v>
      </c>
      <c r="J1870" s="6">
        <f t="shared" si="1148"/>
        <v>1.7811779854075466E-2</v>
      </c>
    </row>
    <row r="1871" spans="1:10" x14ac:dyDescent="0.25">
      <c r="A1871" s="11">
        <f t="shared" si="1140"/>
        <v>1.7993537339333579E-2</v>
      </c>
      <c r="B1871" s="6">
        <f t="shared" si="1141"/>
        <v>5.1493408388201455E-2</v>
      </c>
      <c r="C1871" s="10">
        <f t="shared" si="1142"/>
        <v>4.1173464401150558E-5</v>
      </c>
      <c r="D1871" s="6">
        <f t="shared" si="1143"/>
        <v>1.803471080373473E-2</v>
      </c>
      <c r="E1871" s="6">
        <f t="shared" si="1144"/>
        <v>1.480350776238123E-2</v>
      </c>
      <c r="F1871" s="10">
        <f t="shared" si="1137"/>
        <v>3.2993474524156216E-5</v>
      </c>
      <c r="G1871" s="10">
        <f t="shared" si="1145"/>
        <v>3.4498807603489435E-5</v>
      </c>
      <c r="H1871" s="10">
        <f t="shared" si="1146"/>
        <v>3.3746141063822826E-5</v>
      </c>
      <c r="I1871" s="6">
        <f t="shared" si="1147"/>
        <v>1.7778647976169733E-2</v>
      </c>
      <c r="J1871" s="6">
        <f t="shared" si="1148"/>
        <v>1.7812394117233555E-2</v>
      </c>
    </row>
    <row r="1872" spans="1:10" x14ac:dyDescent="0.25">
      <c r="A1872" s="11">
        <f t="shared" si="1140"/>
        <v>1.7882378996082991E-2</v>
      </c>
      <c r="B1872" s="6">
        <f t="shared" si="1141"/>
        <v>5.1813495663278905E-2</v>
      </c>
      <c r="C1872" s="10">
        <f t="shared" si="1142"/>
        <v>4.1686930634295369E-5</v>
      </c>
      <c r="D1872" s="6">
        <f t="shared" si="1143"/>
        <v>1.7924065926717286E-2</v>
      </c>
      <c r="E1872" s="6">
        <f t="shared" si="1144"/>
        <v>1.472818709679934E-2</v>
      </c>
      <c r="F1872" s="10">
        <f t="shared" si="1137"/>
        <v>3.3632845687641246E-5</v>
      </c>
      <c r="G1872" s="10">
        <f t="shared" si="1145"/>
        <v>3.4498807603489435E-5</v>
      </c>
      <c r="H1872" s="10">
        <f t="shared" si="1146"/>
        <v>3.406582664556534E-5</v>
      </c>
      <c r="I1872" s="6">
        <f t="shared" si="1147"/>
        <v>1.7778647976169733E-2</v>
      </c>
      <c r="J1872" s="6">
        <f t="shared" si="1148"/>
        <v>1.7812713802815298E-2</v>
      </c>
    </row>
    <row r="1873" spans="1:10" x14ac:dyDescent="0.25">
      <c r="A1873" s="11">
        <f t="shared" si="1140"/>
        <v>1.7826702934131997E-2</v>
      </c>
      <c r="B1873" s="6">
        <f t="shared" si="1141"/>
        <v>5.1975318710709782E-2</v>
      </c>
      <c r="C1873" s="10">
        <f t="shared" si="1142"/>
        <v>4.194772911614687E-5</v>
      </c>
      <c r="D1873" s="6">
        <f t="shared" si="1143"/>
        <v>1.7868650663248144E-2</v>
      </c>
      <c r="E1873" s="6">
        <f t="shared" si="1144"/>
        <v>1.4690398995491337E-2</v>
      </c>
      <c r="F1873" s="10">
        <f t="shared" si="1137"/>
        <v>3.3959350802362465E-5</v>
      </c>
      <c r="G1873" s="10">
        <f t="shared" si="1145"/>
        <v>3.4498807603489435E-5</v>
      </c>
      <c r="H1873" s="10">
        <f t="shared" si="1146"/>
        <v>3.422907920292595E-5</v>
      </c>
      <c r="I1873" s="6">
        <f t="shared" si="1147"/>
        <v>1.7778647976169733E-2</v>
      </c>
      <c r="J1873" s="6">
        <f t="shared" si="1148"/>
        <v>1.7812877055372659E-2</v>
      </c>
    </row>
    <row r="1874" spans="1:10" x14ac:dyDescent="0.25">
      <c r="A1874" s="11">
        <f t="shared" si="1140"/>
        <v>1.7798816130194253E-2</v>
      </c>
      <c r="B1874" s="6">
        <f t="shared" si="1141"/>
        <v>5.2056752526975149E-2</v>
      </c>
      <c r="C1874" s="10">
        <f t="shared" si="1142"/>
        <v>4.2079277696502073E-5</v>
      </c>
      <c r="D1874" s="6">
        <f t="shared" si="1143"/>
        <v>1.7840895407890755E-2</v>
      </c>
      <c r="E1874" s="6">
        <f t="shared" si="1144"/>
        <v>1.467145622867972E-2</v>
      </c>
      <c r="F1874" s="10">
        <f t="shared" si="1137"/>
        <v>3.4124490285342517E-5</v>
      </c>
      <c r="G1874" s="10">
        <f t="shared" si="1145"/>
        <v>3.4498807603489435E-5</v>
      </c>
      <c r="H1874" s="10">
        <f t="shared" si="1146"/>
        <v>3.4311648944415976E-5</v>
      </c>
      <c r="I1874" s="6">
        <f t="shared" si="1147"/>
        <v>1.7778647976169733E-2</v>
      </c>
      <c r="J1874" s="6">
        <f t="shared" si="1148"/>
        <v>1.7812959625114151E-2</v>
      </c>
    </row>
    <row r="1875" spans="1:10" x14ac:dyDescent="0.25">
      <c r="A1875" s="11">
        <f t="shared" si="1140"/>
        <v>1.7784848238805953E-2</v>
      </c>
      <c r="B1875" s="6">
        <f t="shared" si="1141"/>
        <v>5.2097636939119743E-2</v>
      </c>
      <c r="C1875" s="10">
        <f t="shared" si="1142"/>
        <v>4.2145400227334378E-5</v>
      </c>
      <c r="D1875" s="6">
        <f t="shared" si="1143"/>
        <v>1.7826993639033287E-2</v>
      </c>
      <c r="E1875" s="6">
        <f t="shared" si="1144"/>
        <v>1.4661964289455544E-2</v>
      </c>
      <c r="F1875" s="10">
        <f t="shared" si="1137"/>
        <v>3.4207610500689125E-5</v>
      </c>
      <c r="G1875" s="10">
        <f t="shared" si="1145"/>
        <v>3.4498807603489435E-5</v>
      </c>
      <c r="H1875" s="10">
        <f t="shared" si="1146"/>
        <v>3.435320905208928E-5</v>
      </c>
      <c r="I1875" s="6">
        <f t="shared" si="1147"/>
        <v>1.7778647976169733E-2</v>
      </c>
      <c r="J1875" s="6">
        <f t="shared" si="1148"/>
        <v>1.7813001185221822E-2</v>
      </c>
    </row>
    <row r="1876" spans="1:10" x14ac:dyDescent="0.25">
      <c r="A1876" s="11">
        <f t="shared" si="1140"/>
        <v>1.7777852011900221E-2</v>
      </c>
      <c r="B1876" s="6">
        <f t="shared" si="1141"/>
        <v>5.2118139241030828E-2</v>
      </c>
      <c r="C1876" s="10">
        <f t="shared" si="1142"/>
        <v>4.2178578228998091E-5</v>
      </c>
      <c r="D1876" s="6">
        <f t="shared" si="1143"/>
        <v>1.782003059012922E-2</v>
      </c>
      <c r="E1876" s="6">
        <f t="shared" si="1144"/>
        <v>1.4657208989969932E-2</v>
      </c>
      <c r="F1876" s="10">
        <f t="shared" si="1137"/>
        <v>3.424934589594311E-5</v>
      </c>
      <c r="G1876" s="10">
        <f t="shared" si="1145"/>
        <v>3.4498807603489435E-5</v>
      </c>
      <c r="H1876" s="10">
        <f t="shared" si="1146"/>
        <v>3.4374076749716276E-5</v>
      </c>
      <c r="I1876" s="6">
        <f t="shared" si="1147"/>
        <v>1.7778647976169733E-2</v>
      </c>
      <c r="J1876" s="6">
        <f t="shared" si="1148"/>
        <v>1.7813022052919451E-2</v>
      </c>
    </row>
    <row r="1877" spans="1:10" x14ac:dyDescent="0.25">
      <c r="A1877" s="11">
        <f t="shared" si="1140"/>
        <v>1.7774347743295338E-2</v>
      </c>
      <c r="B1877" s="6">
        <f t="shared" si="1141"/>
        <v>5.212841449623147E-2</v>
      </c>
      <c r="C1877" s="10">
        <f t="shared" si="1142"/>
        <v>4.2195211147374458E-5</v>
      </c>
      <c r="D1877" s="6">
        <f t="shared" si="1143"/>
        <v>1.7816542954442714E-2</v>
      </c>
      <c r="E1877" s="6">
        <f t="shared" si="1144"/>
        <v>1.4654826909644711E-2</v>
      </c>
      <c r="F1877" s="10">
        <f t="shared" si="1137"/>
        <v>3.4270276013871923E-5</v>
      </c>
      <c r="G1877" s="10">
        <f t="shared" si="1145"/>
        <v>3.4498807603489435E-5</v>
      </c>
      <c r="H1877" s="10">
        <f t="shared" si="1146"/>
        <v>3.4384541808680679E-5</v>
      </c>
      <c r="I1877" s="6">
        <f t="shared" si="1147"/>
        <v>1.7778647976169733E-2</v>
      </c>
      <c r="J1877" s="6">
        <f t="shared" si="1148"/>
        <v>1.7813032517978413E-2</v>
      </c>
    </row>
    <row r="1878" spans="1:10" x14ac:dyDescent="0.25">
      <c r="A1878" s="11">
        <f t="shared" si="1140"/>
        <v>1.7772592525063188E-2</v>
      </c>
      <c r="B1878" s="6">
        <f t="shared" si="1141"/>
        <v>5.2133562689631381E-2</v>
      </c>
      <c r="C1878" s="10">
        <f t="shared" si="1142"/>
        <v>4.2203545942759705E-5</v>
      </c>
      <c r="D1878" s="6">
        <f t="shared" si="1143"/>
        <v>1.7814796071005948E-2</v>
      </c>
      <c r="E1878" s="6">
        <f t="shared" si="1144"/>
        <v>1.4653633711169282E-2</v>
      </c>
      <c r="F1878" s="10">
        <f t="shared" si="1137"/>
        <v>3.4280765948283501E-5</v>
      </c>
      <c r="G1878" s="10">
        <f t="shared" si="1145"/>
        <v>3.4498807603489435E-5</v>
      </c>
      <c r="H1878" s="10">
        <f t="shared" si="1146"/>
        <v>3.4389786775886465E-5</v>
      </c>
      <c r="I1878" s="6">
        <f t="shared" si="1147"/>
        <v>1.7778647976169733E-2</v>
      </c>
      <c r="J1878" s="6">
        <f t="shared" si="1148"/>
        <v>1.781303776294562E-2</v>
      </c>
    </row>
    <row r="1879" spans="1:10" x14ac:dyDescent="0.25">
      <c r="A1879" s="11">
        <f t="shared" ref="A1879:A1891" si="1149">A1878+(J1878-D1878)/2</f>
        <v>1.7771713371033025E-2</v>
      </c>
      <c r="B1879" s="6">
        <f t="shared" ref="B1879:B1891" si="1150">$D$13/A1879/0.167</f>
        <v>5.2136141699926468E-2</v>
      </c>
      <c r="C1879" s="10">
        <f t="shared" ref="C1879:C1891" si="1151">B1879^2/2/32.2</f>
        <v>4.2207721604888376E-5</v>
      </c>
      <c r="D1879" s="6">
        <f t="shared" ref="D1879:D1891" si="1152">A1879+C1879</f>
        <v>1.7813921092637915E-2</v>
      </c>
      <c r="E1879" s="6">
        <f t="shared" ref="E1879:E1891" si="1153">A1879*0.167/(0.167+2*A1879)</f>
        <v>1.4653036046151383E-2</v>
      </c>
      <c r="F1879" s="10">
        <f t="shared" si="1137"/>
        <v>3.4286021769189631E-5</v>
      </c>
      <c r="G1879" s="10">
        <f t="shared" ref="G1879:G1891" si="1154">G1878</f>
        <v>3.4498807603489435E-5</v>
      </c>
      <c r="H1879" s="10">
        <f t="shared" si="1138"/>
        <v>3.4392414686339533E-5</v>
      </c>
      <c r="I1879" s="6">
        <f t="shared" ref="I1879:I1891" si="1155">I1878</f>
        <v>1.7778647976169733E-2</v>
      </c>
      <c r="J1879" s="6">
        <f t="shared" si="1139"/>
        <v>1.7813040390856072E-2</v>
      </c>
    </row>
    <row r="1880" spans="1:10" x14ac:dyDescent="0.25">
      <c r="A1880" s="11">
        <f t="shared" si="1149"/>
        <v>1.7771273020142104E-2</v>
      </c>
      <c r="B1880" s="6">
        <f t="shared" si="1150"/>
        <v>5.2137433571162753E-2</v>
      </c>
      <c r="C1880" s="10">
        <f t="shared" si="1151"/>
        <v>4.2209813344524979E-5</v>
      </c>
      <c r="D1880" s="6">
        <f t="shared" si="1152"/>
        <v>1.7813482833486629E-2</v>
      </c>
      <c r="E1880" s="6">
        <f t="shared" si="1153"/>
        <v>1.4652736683646989E-2</v>
      </c>
      <c r="F1880" s="10">
        <f t="shared" si="1137"/>
        <v>3.4288654712790101E-5</v>
      </c>
      <c r="G1880" s="10">
        <f t="shared" si="1154"/>
        <v>3.4498807603489435E-5</v>
      </c>
      <c r="H1880" s="10">
        <f t="shared" si="1138"/>
        <v>3.4393731158139764E-5</v>
      </c>
      <c r="I1880" s="6">
        <f t="shared" si="1155"/>
        <v>1.7778647976169733E-2</v>
      </c>
      <c r="J1880" s="6">
        <f t="shared" si="1139"/>
        <v>1.7813041707327872E-2</v>
      </c>
    </row>
    <row r="1881" spans="1:10" x14ac:dyDescent="0.25">
      <c r="A1881" s="11">
        <f t="shared" si="1149"/>
        <v>1.7771052457062723E-2</v>
      </c>
      <c r="B1881" s="6">
        <f t="shared" si="1150"/>
        <v>5.2138080668059646E-2</v>
      </c>
      <c r="C1881" s="10">
        <f t="shared" si="1151"/>
        <v>4.2210861114116378E-5</v>
      </c>
      <c r="D1881" s="6">
        <f t="shared" si="1152"/>
        <v>1.7813263318176838E-2</v>
      </c>
      <c r="E1881" s="6">
        <f t="shared" si="1153"/>
        <v>1.4652586737892151E-2</v>
      </c>
      <c r="F1881" s="10">
        <f t="shared" si="1137"/>
        <v>3.4289973604379575E-5</v>
      </c>
      <c r="G1881" s="10">
        <f t="shared" si="1154"/>
        <v>3.4498807603489435E-5</v>
      </c>
      <c r="H1881" s="10">
        <f t="shared" si="1138"/>
        <v>3.4394390603934501E-5</v>
      </c>
      <c r="I1881" s="6">
        <f t="shared" si="1155"/>
        <v>1.7778647976169733E-2</v>
      </c>
      <c r="J1881" s="6">
        <f t="shared" si="1139"/>
        <v>1.7813042366773668E-2</v>
      </c>
    </row>
    <row r="1882" spans="1:10" x14ac:dyDescent="0.25">
      <c r="A1882" s="11">
        <f t="shared" si="1149"/>
        <v>1.7770941981361137E-2</v>
      </c>
      <c r="B1882" s="6">
        <f t="shared" si="1150"/>
        <v>5.2138404792185823E-2</v>
      </c>
      <c r="C1882" s="10">
        <f t="shared" si="1151"/>
        <v>4.2211385935928966E-5</v>
      </c>
      <c r="D1882" s="6">
        <f t="shared" si="1152"/>
        <v>1.7813153367297066E-2</v>
      </c>
      <c r="E1882" s="6">
        <f t="shared" si="1153"/>
        <v>1.465251163277183E-2</v>
      </c>
      <c r="F1882" s="10">
        <f t="shared" si="1137"/>
        <v>3.4290634236800393E-5</v>
      </c>
      <c r="G1882" s="10">
        <f t="shared" si="1154"/>
        <v>3.4498807603489435E-5</v>
      </c>
      <c r="H1882" s="10">
        <f t="shared" si="1138"/>
        <v>3.4394720920144914E-5</v>
      </c>
      <c r="I1882" s="6">
        <f t="shared" si="1155"/>
        <v>1.7778647976169733E-2</v>
      </c>
      <c r="J1882" s="6">
        <f t="shared" si="1139"/>
        <v>1.781304269708988E-2</v>
      </c>
    </row>
    <row r="1883" spans="1:10" x14ac:dyDescent="0.25">
      <c r="A1883" s="11">
        <f t="shared" si="1149"/>
        <v>1.7770886646257544E-2</v>
      </c>
      <c r="B1883" s="6">
        <f t="shared" si="1150"/>
        <v>5.2138567141093217E-2</v>
      </c>
      <c r="C1883" s="10">
        <f t="shared" si="1151"/>
        <v>4.2211648812519952E-5</v>
      </c>
      <c r="D1883" s="6">
        <f t="shared" si="1152"/>
        <v>1.7813098295070065E-2</v>
      </c>
      <c r="E1883" s="6">
        <f t="shared" si="1153"/>
        <v>1.465247401403433E-2</v>
      </c>
      <c r="F1883" s="10">
        <f t="shared" si="1137"/>
        <v>3.4290965140995646E-5</v>
      </c>
      <c r="G1883" s="10">
        <f t="shared" si="1154"/>
        <v>3.4498807603489435E-5</v>
      </c>
      <c r="H1883" s="10">
        <f t="shared" si="1138"/>
        <v>3.439488637224254E-5</v>
      </c>
      <c r="I1883" s="6">
        <f t="shared" si="1155"/>
        <v>1.7778647976169733E-2</v>
      </c>
      <c r="J1883" s="6">
        <f t="shared" si="1139"/>
        <v>1.7813042862541976E-2</v>
      </c>
    </row>
    <row r="1884" spans="1:10" x14ac:dyDescent="0.25">
      <c r="A1884" s="11">
        <f t="shared" si="1149"/>
        <v>1.7770858929993499E-2</v>
      </c>
      <c r="B1884" s="6">
        <f t="shared" si="1150"/>
        <v>5.2138648458844902E-2</v>
      </c>
      <c r="C1884" s="10">
        <f t="shared" si="1151"/>
        <v>4.221178048315233E-5</v>
      </c>
      <c r="D1884" s="6">
        <f t="shared" si="1152"/>
        <v>1.781307071047665E-2</v>
      </c>
      <c r="E1884" s="6">
        <f t="shared" si="1153"/>
        <v>1.4652455171533839E-2</v>
      </c>
      <c r="F1884" s="10">
        <f t="shared" si="1137"/>
        <v>3.4291130886004421E-5</v>
      </c>
      <c r="G1884" s="10">
        <f t="shared" si="1154"/>
        <v>3.4498807603489435E-5</v>
      </c>
      <c r="H1884" s="10">
        <f t="shared" si="1138"/>
        <v>3.4394969244746931E-5</v>
      </c>
      <c r="I1884" s="6">
        <f t="shared" si="1155"/>
        <v>1.7778647976169733E-2</v>
      </c>
      <c r="J1884" s="6">
        <f t="shared" si="1139"/>
        <v>1.781304294541448E-2</v>
      </c>
    </row>
    <row r="1885" spans="1:10" x14ac:dyDescent="0.25">
      <c r="A1885" s="11">
        <f t="shared" si="1149"/>
        <v>1.7770845047462416E-2</v>
      </c>
      <c r="B1885" s="6">
        <f t="shared" si="1150"/>
        <v>5.2138689189401378E-2</v>
      </c>
      <c r="C1885" s="10">
        <f t="shared" si="1151"/>
        <v>4.2211846434611799E-5</v>
      </c>
      <c r="D1885" s="6">
        <f t="shared" si="1152"/>
        <v>1.7813056893897027E-2</v>
      </c>
      <c r="E1885" s="6">
        <f t="shared" si="1153"/>
        <v>1.4652445733692371E-2</v>
      </c>
      <c r="F1885" s="10">
        <f t="shared" si="1137"/>
        <v>3.4291213904821089E-5</v>
      </c>
      <c r="G1885" s="10">
        <f t="shared" si="1154"/>
        <v>3.4498807603489435E-5</v>
      </c>
      <c r="H1885" s="10">
        <f t="shared" si="1138"/>
        <v>3.4395010754155262E-5</v>
      </c>
      <c r="I1885" s="6">
        <f t="shared" si="1155"/>
        <v>1.7778647976169733E-2</v>
      </c>
      <c r="J1885" s="6">
        <f t="shared" si="1139"/>
        <v>1.7813042986923888E-2</v>
      </c>
    </row>
    <row r="1886" spans="1:10" x14ac:dyDescent="0.25">
      <c r="A1886" s="11">
        <f t="shared" si="1149"/>
        <v>1.7770838093975845E-2</v>
      </c>
      <c r="B1886" s="6">
        <f t="shared" si="1150"/>
        <v>5.2138709590559343E-2</v>
      </c>
      <c r="C1886" s="10">
        <f t="shared" si="1151"/>
        <v>4.2211879468457837E-5</v>
      </c>
      <c r="D1886" s="6">
        <f t="shared" si="1152"/>
        <v>1.7813049973444302E-2</v>
      </c>
      <c r="E1886" s="6">
        <f t="shared" si="1153"/>
        <v>1.4652441006462369E-2</v>
      </c>
      <c r="F1886" s="10">
        <f t="shared" si="1137"/>
        <v>3.4291255487413778E-5</v>
      </c>
      <c r="G1886" s="10">
        <f t="shared" si="1154"/>
        <v>3.4498807603489435E-5</v>
      </c>
      <c r="H1886" s="10">
        <f t="shared" si="1138"/>
        <v>3.4395031545451606E-5</v>
      </c>
      <c r="I1886" s="6">
        <f t="shared" si="1155"/>
        <v>1.7778647976169733E-2</v>
      </c>
      <c r="J1886" s="6">
        <f t="shared" si="1139"/>
        <v>1.7813043007715187E-2</v>
      </c>
    </row>
    <row r="1887" spans="1:10" x14ac:dyDescent="0.25">
      <c r="A1887" s="11">
        <f t="shared" si="1149"/>
        <v>1.7770834611111286E-2</v>
      </c>
      <c r="B1887" s="6">
        <f t="shared" si="1150"/>
        <v>5.2138719809103826E-2</v>
      </c>
      <c r="C1887" s="10">
        <f t="shared" si="1151"/>
        <v>4.2211896014475709E-5</v>
      </c>
      <c r="D1887" s="6">
        <f t="shared" si="1152"/>
        <v>1.7813046507125761E-2</v>
      </c>
      <c r="E1887" s="6">
        <f t="shared" si="1153"/>
        <v>1.4652438638685662E-2</v>
      </c>
      <c r="F1887" s="10">
        <f t="shared" si="1137"/>
        <v>3.4291276315341404E-5</v>
      </c>
      <c r="G1887" s="10">
        <f t="shared" si="1154"/>
        <v>3.4498807603489435E-5</v>
      </c>
      <c r="H1887" s="10">
        <f t="shared" si="1138"/>
        <v>3.4395041959415419E-5</v>
      </c>
      <c r="I1887" s="6">
        <f t="shared" si="1155"/>
        <v>1.7778647976169733E-2</v>
      </c>
      <c r="J1887" s="6">
        <f t="shared" si="1139"/>
        <v>1.7813043018129148E-2</v>
      </c>
    </row>
    <row r="1888" spans="1:10" x14ac:dyDescent="0.25">
      <c r="A1888" s="11">
        <f t="shared" si="1149"/>
        <v>1.777083286661298E-2</v>
      </c>
      <c r="B1888" s="6">
        <f t="shared" si="1150"/>
        <v>5.2138724927373127E-2</v>
      </c>
      <c r="C1888" s="10">
        <f t="shared" si="1151"/>
        <v>4.2211904302054035E-5</v>
      </c>
      <c r="D1888" s="6">
        <f t="shared" si="1152"/>
        <v>1.7813044770915033E-2</v>
      </c>
      <c r="E1888" s="6">
        <f t="shared" si="1153"/>
        <v>1.4652437452712854E-2</v>
      </c>
      <c r="F1888" s="10">
        <f t="shared" si="1137"/>
        <v>3.4291286747646787E-5</v>
      </c>
      <c r="G1888" s="10">
        <f t="shared" si="1154"/>
        <v>3.4498807603489435E-5</v>
      </c>
      <c r="H1888" s="10">
        <f t="shared" si="1138"/>
        <v>3.4395047175568111E-5</v>
      </c>
      <c r="I1888" s="6">
        <f t="shared" si="1155"/>
        <v>1.7778647976169733E-2</v>
      </c>
      <c r="J1888" s="6">
        <f t="shared" si="1139"/>
        <v>1.7813043023345302E-2</v>
      </c>
    </row>
    <row r="1889" spans="1:10" x14ac:dyDescent="0.25">
      <c r="A1889" s="11">
        <f t="shared" si="1149"/>
        <v>1.7770831992828112E-2</v>
      </c>
      <c r="B1889" s="6">
        <f t="shared" si="1150"/>
        <v>5.2138727491013864E-2</v>
      </c>
      <c r="C1889" s="10">
        <f t="shared" si="1151"/>
        <v>4.2211908453139821E-5</v>
      </c>
      <c r="D1889" s="6">
        <f t="shared" si="1152"/>
        <v>1.7813043901281252E-2</v>
      </c>
      <c r="E1889" s="6">
        <f t="shared" si="1153"/>
        <v>1.4652436858682399E-2</v>
      </c>
      <c r="F1889" s="10">
        <f t="shared" si="1137"/>
        <v>3.4291291972984819E-5</v>
      </c>
      <c r="G1889" s="10">
        <f t="shared" si="1154"/>
        <v>3.4498807603489435E-5</v>
      </c>
      <c r="H1889" s="10">
        <f t="shared" si="1138"/>
        <v>3.439504978823713E-5</v>
      </c>
      <c r="I1889" s="6">
        <f t="shared" si="1155"/>
        <v>1.7778647976169733E-2</v>
      </c>
      <c r="J1889" s="6">
        <f t="shared" si="1139"/>
        <v>1.7813043025957969E-2</v>
      </c>
    </row>
    <row r="1890" spans="1:10" x14ac:dyDescent="0.25">
      <c r="A1890" s="11">
        <f t="shared" si="1149"/>
        <v>1.7770831555166469E-2</v>
      </c>
      <c r="B1890" s="6">
        <f t="shared" si="1150"/>
        <v>5.2138728775091146E-2</v>
      </c>
      <c r="C1890" s="10">
        <f t="shared" si="1151"/>
        <v>4.2211910532337224E-5</v>
      </c>
      <c r="D1890" s="6">
        <f t="shared" si="1152"/>
        <v>1.7813043465698807E-2</v>
      </c>
      <c r="E1890" s="6">
        <f t="shared" si="1153"/>
        <v>1.4652436561144233E-2</v>
      </c>
      <c r="F1890" s="10">
        <f t="shared" si="1137"/>
        <v>3.429129459025425E-5</v>
      </c>
      <c r="G1890" s="10">
        <f t="shared" si="1154"/>
        <v>3.4498807603489435E-5</v>
      </c>
      <c r="H1890" s="10">
        <f t="shared" si="1138"/>
        <v>3.4395051096871843E-5</v>
      </c>
      <c r="I1890" s="6">
        <f t="shared" si="1155"/>
        <v>1.7778647976169733E-2</v>
      </c>
      <c r="J1890" s="6">
        <f t="shared" si="1139"/>
        <v>1.7813043027266606E-2</v>
      </c>
    </row>
    <row r="1891" spans="1:10" x14ac:dyDescent="0.25">
      <c r="A1891" s="25">
        <f t="shared" si="1149"/>
        <v>1.7770831335950369E-2</v>
      </c>
      <c r="B1891" s="6">
        <f t="shared" si="1150"/>
        <v>5.2138729418260206E-2</v>
      </c>
      <c r="C1891" s="10">
        <f t="shared" si="1151"/>
        <v>4.2211911573766334E-5</v>
      </c>
      <c r="D1891" s="6">
        <f t="shared" si="1152"/>
        <v>1.7813043247524134E-2</v>
      </c>
      <c r="E1891" s="6">
        <f t="shared" si="1153"/>
        <v>1.4652436412113222E-2</v>
      </c>
      <c r="F1891" s="10">
        <f t="shared" si="1137"/>
        <v>3.4291295901193028E-5</v>
      </c>
      <c r="G1891" s="10">
        <f t="shared" si="1154"/>
        <v>3.4498807603489435E-5</v>
      </c>
      <c r="H1891" s="10">
        <f t="shared" si="1138"/>
        <v>3.4395051752341235E-5</v>
      </c>
      <c r="I1891" s="6">
        <f t="shared" si="1155"/>
        <v>1.7778647976169733E-2</v>
      </c>
      <c r="J1891" s="6">
        <f t="shared" si="1139"/>
        <v>1.7813043027922075E-2</v>
      </c>
    </row>
    <row r="1893" spans="1:10" x14ac:dyDescent="0.25">
      <c r="A1893" s="8" t="s">
        <v>82</v>
      </c>
      <c r="B1893">
        <f>B1860+1</f>
        <v>58</v>
      </c>
      <c r="C1893" t="s">
        <v>83</v>
      </c>
      <c r="D1893">
        <f>D$12/100</f>
        <v>1</v>
      </c>
      <c r="E1893" t="s">
        <v>15</v>
      </c>
    </row>
    <row r="1894" spans="1:10" x14ac:dyDescent="0.25">
      <c r="A1894" s="4" t="s">
        <v>89</v>
      </c>
      <c r="B1894" s="4" t="s">
        <v>86</v>
      </c>
      <c r="C1894" s="4" t="s">
        <v>88</v>
      </c>
      <c r="D1894" s="4" t="s">
        <v>91</v>
      </c>
      <c r="E1894" s="4" t="s">
        <v>93</v>
      </c>
      <c r="F1894" s="4" t="s">
        <v>95</v>
      </c>
      <c r="G1894" s="4" t="s">
        <v>95</v>
      </c>
      <c r="H1894" s="4" t="s">
        <v>97</v>
      </c>
      <c r="I1894" s="4" t="s">
        <v>99</v>
      </c>
      <c r="J1894" s="4" t="s">
        <v>99</v>
      </c>
    </row>
    <row r="1895" spans="1:10" x14ac:dyDescent="0.25">
      <c r="A1895" s="4" t="s">
        <v>84</v>
      </c>
      <c r="B1895" s="4" t="s">
        <v>85</v>
      </c>
      <c r="C1895" s="4" t="s">
        <v>87</v>
      </c>
      <c r="D1895" s="4" t="s">
        <v>90</v>
      </c>
      <c r="E1895" s="4" t="s">
        <v>92</v>
      </c>
      <c r="F1895" s="4" t="s">
        <v>94</v>
      </c>
      <c r="G1895" s="4" t="s">
        <v>28</v>
      </c>
      <c r="H1895" s="4" t="s">
        <v>96</v>
      </c>
      <c r="I1895" s="4" t="s">
        <v>32</v>
      </c>
      <c r="J1895" s="4" t="s">
        <v>98</v>
      </c>
    </row>
    <row r="1896" spans="1:10" x14ac:dyDescent="0.25">
      <c r="A1896" s="4" t="s">
        <v>0</v>
      </c>
      <c r="B1896" s="4" t="s">
        <v>22</v>
      </c>
      <c r="C1896" s="4" t="s">
        <v>0</v>
      </c>
      <c r="D1896" s="4" t="s">
        <v>0</v>
      </c>
      <c r="E1896" s="4" t="s">
        <v>0</v>
      </c>
      <c r="F1896" s="4" t="s">
        <v>20</v>
      </c>
      <c r="G1896" s="4" t="s">
        <v>20</v>
      </c>
      <c r="H1896" s="4" t="s">
        <v>0</v>
      </c>
      <c r="I1896" s="4" t="s">
        <v>0</v>
      </c>
      <c r="J1896" s="4" t="s">
        <v>0</v>
      </c>
    </row>
    <row r="1897" spans="1:10" x14ac:dyDescent="0.25">
      <c r="A1897" s="11">
        <f>A$27</f>
        <v>4.5999999999999999E-2</v>
      </c>
      <c r="B1897" s="6">
        <f>$D$13/A1897/0.167</f>
        <v>2.0142360142666429E-2</v>
      </c>
      <c r="C1897" s="10">
        <f>B1897^2/2/32.2</f>
        <v>6.2999172688956077E-6</v>
      </c>
      <c r="D1897" s="6">
        <f>A1897+C1897</f>
        <v>4.6006299917268893E-2</v>
      </c>
      <c r="E1897" s="6">
        <f>A1897*0.167/(0.167+2*A1897)</f>
        <v>2.966023166023166E-2</v>
      </c>
      <c r="F1897" s="10">
        <f t="shared" ref="F1897:F1924" si="1156">$D$15^2*B1897^2/($D$14^2*E1897^1.333)</f>
        <v>1.9990924920768716E-6</v>
      </c>
      <c r="G1897" s="10">
        <f>F1891</f>
        <v>3.4291295901193028E-5</v>
      </c>
      <c r="H1897" s="10">
        <f>((G1897+F1897)/2)*D$23</f>
        <v>1.8145194196634949E-5</v>
      </c>
      <c r="I1897" s="6">
        <f>D1891</f>
        <v>1.7813043247524134E-2</v>
      </c>
      <c r="J1897" s="6">
        <f>H1897+I1897</f>
        <v>1.7831188441720769E-2</v>
      </c>
    </row>
    <row r="1898" spans="1:10" x14ac:dyDescent="0.25">
      <c r="A1898" s="11">
        <f>A1897+(J1897-D1897)/2</f>
        <v>3.1912444262225934E-2</v>
      </c>
      <c r="B1898" s="6">
        <f>$D$13/A1898/0.167</f>
        <v>2.9034083348463257E-2</v>
      </c>
      <c r="C1898" s="10">
        <f>B1898^2/2/32.2</f>
        <v>1.3089720433004834E-5</v>
      </c>
      <c r="D1898" s="6">
        <f>A1898+C1898</f>
        <v>3.1925533982658939E-2</v>
      </c>
      <c r="E1898" s="6">
        <f>A1898*0.167/(0.167+2*A1898)</f>
        <v>2.3088403619989949E-2</v>
      </c>
      <c r="F1898" s="10">
        <f t="shared" si="1156"/>
        <v>5.8000668137649347E-6</v>
      </c>
      <c r="G1898" s="10">
        <f>G1897</f>
        <v>3.4291295901193028E-5</v>
      </c>
      <c r="H1898" s="10">
        <f t="shared" ref="H1898:H1924" si="1157">((G1898+F1898)/2)*D$23</f>
        <v>2.0045681357478981E-5</v>
      </c>
      <c r="I1898" s="6">
        <f>I1897</f>
        <v>1.7813043247524134E-2</v>
      </c>
      <c r="J1898" s="6">
        <f t="shared" ref="J1898:J1924" si="1158">H1898+I1898</f>
        <v>1.7833088928881614E-2</v>
      </c>
    </row>
    <row r="1899" spans="1:10" x14ac:dyDescent="0.25">
      <c r="A1899" s="11">
        <f t="shared" ref="A1899:A1911" si="1159">A1898+(J1898-D1898)/2</f>
        <v>2.4866221735337271E-2</v>
      </c>
      <c r="B1899" s="6">
        <f t="shared" ref="B1899:B1911" si="1160">$D$13/A1899/0.167</f>
        <v>3.7261332920792783E-2</v>
      </c>
      <c r="C1899" s="10">
        <f t="shared" ref="C1899:C1911" si="1161">B1899^2/2/32.2</f>
        <v>2.1559113835934099E-5</v>
      </c>
      <c r="D1899" s="6">
        <f t="shared" ref="D1899:D1911" si="1162">A1899+C1899</f>
        <v>2.4887780849173206E-2</v>
      </c>
      <c r="E1899" s="6">
        <f t="shared" ref="E1899:E1911" si="1163">A1899*0.167/(0.167+2*A1899)</f>
        <v>1.9160301814080773E-2</v>
      </c>
      <c r="F1899" s="10">
        <f t="shared" si="1156"/>
        <v>1.2248848994857815E-5</v>
      </c>
      <c r="G1899" s="10">
        <f t="shared" ref="G1899:G1911" si="1164">G1898</f>
        <v>3.4291295901193028E-5</v>
      </c>
      <c r="H1899" s="10">
        <f t="shared" ref="H1899:H1911" si="1165">((G1899+F1899)/2)*D$23</f>
        <v>2.3270072448025422E-5</v>
      </c>
      <c r="I1899" s="6">
        <f t="shared" ref="I1899:I1911" si="1166">I1898</f>
        <v>1.7813043247524134E-2</v>
      </c>
      <c r="J1899" s="6">
        <f t="shared" ref="J1899:J1911" si="1167">H1899+I1899</f>
        <v>1.7836313319972159E-2</v>
      </c>
    </row>
    <row r="1900" spans="1:10" x14ac:dyDescent="0.25">
      <c r="A1900" s="11">
        <f t="shared" si="1159"/>
        <v>2.1340487970736746E-2</v>
      </c>
      <c r="B1900" s="6">
        <f t="shared" si="1160"/>
        <v>4.3417403005647774E-2</v>
      </c>
      <c r="C1900" s="10">
        <f t="shared" si="1161"/>
        <v>2.9271287014826587E-5</v>
      </c>
      <c r="D1900" s="6">
        <f t="shared" si="1162"/>
        <v>2.1369759257751572E-2</v>
      </c>
      <c r="E1900" s="6">
        <f t="shared" si="1163"/>
        <v>1.699658958144008E-2</v>
      </c>
      <c r="F1900" s="10">
        <f t="shared" si="1156"/>
        <v>1.9510853018062952E-5</v>
      </c>
      <c r="G1900" s="10">
        <f t="shared" si="1164"/>
        <v>3.4291295901193028E-5</v>
      </c>
      <c r="H1900" s="10">
        <f t="shared" si="1165"/>
        <v>2.690107445962799E-5</v>
      </c>
      <c r="I1900" s="6">
        <f t="shared" si="1166"/>
        <v>1.7813043247524134E-2</v>
      </c>
      <c r="J1900" s="6">
        <f t="shared" si="1167"/>
        <v>1.7839944321983763E-2</v>
      </c>
    </row>
    <row r="1901" spans="1:10" x14ac:dyDescent="0.25">
      <c r="A1901" s="11">
        <f t="shared" si="1159"/>
        <v>1.9575580502852841E-2</v>
      </c>
      <c r="B1901" s="6">
        <f t="shared" si="1160"/>
        <v>4.7331856464109735E-2</v>
      </c>
      <c r="C1901" s="10">
        <f t="shared" si="1161"/>
        <v>3.4787339073588303E-5</v>
      </c>
      <c r="D1901" s="6">
        <f t="shared" si="1162"/>
        <v>1.9610367841926428E-2</v>
      </c>
      <c r="E1901" s="6">
        <f t="shared" si="1163"/>
        <v>1.5857887620074788E-2</v>
      </c>
      <c r="F1901" s="10">
        <f t="shared" si="1156"/>
        <v>2.5433192571679298E-5</v>
      </c>
      <c r="G1901" s="10">
        <f t="shared" si="1164"/>
        <v>3.4291295901193028E-5</v>
      </c>
      <c r="H1901" s="10">
        <f t="shared" si="1165"/>
        <v>2.9862244236436163E-5</v>
      </c>
      <c r="I1901" s="6">
        <f t="shared" si="1166"/>
        <v>1.7813043247524134E-2</v>
      </c>
      <c r="J1901" s="6">
        <f t="shared" si="1167"/>
        <v>1.7842905491760569E-2</v>
      </c>
    </row>
    <row r="1902" spans="1:10" x14ac:dyDescent="0.25">
      <c r="A1902" s="11">
        <f t="shared" si="1159"/>
        <v>1.8691849327769912E-2</v>
      </c>
      <c r="B1902" s="6">
        <f t="shared" si="1160"/>
        <v>4.9569657357879021E-2</v>
      </c>
      <c r="C1902" s="10">
        <f t="shared" si="1161"/>
        <v>3.81545175555517E-5</v>
      </c>
      <c r="D1902" s="6">
        <f t="shared" si="1162"/>
        <v>1.8730003845325464E-2</v>
      </c>
      <c r="E1902" s="6">
        <f t="shared" si="1163"/>
        <v>1.5272934477022519E-2</v>
      </c>
      <c r="F1902" s="10">
        <f t="shared" si="1156"/>
        <v>2.932810423679864E-5</v>
      </c>
      <c r="G1902" s="10">
        <f t="shared" si="1164"/>
        <v>3.4291295901193028E-5</v>
      </c>
      <c r="H1902" s="10">
        <f t="shared" si="1165"/>
        <v>3.1809700068995836E-5</v>
      </c>
      <c r="I1902" s="6">
        <f t="shared" si="1166"/>
        <v>1.7813043247524134E-2</v>
      </c>
      <c r="J1902" s="6">
        <f t="shared" si="1167"/>
        <v>1.784485294759313E-2</v>
      </c>
    </row>
    <row r="1903" spans="1:10" x14ac:dyDescent="0.25">
      <c r="A1903" s="11">
        <f t="shared" si="1159"/>
        <v>1.8249273878903745E-2</v>
      </c>
      <c r="B1903" s="6">
        <f t="shared" si="1160"/>
        <v>5.0771804550193679E-2</v>
      </c>
      <c r="C1903" s="10">
        <f t="shared" si="1161"/>
        <v>4.0027579771476204E-5</v>
      </c>
      <c r="D1903" s="6">
        <f t="shared" si="1162"/>
        <v>1.828930145867522E-2</v>
      </c>
      <c r="E1903" s="6">
        <f t="shared" si="1163"/>
        <v>1.4976169468315034E-2</v>
      </c>
      <c r="F1903" s="10">
        <f t="shared" si="1156"/>
        <v>3.1583251558841567E-5</v>
      </c>
      <c r="G1903" s="10">
        <f t="shared" si="1164"/>
        <v>3.4291295901193028E-5</v>
      </c>
      <c r="H1903" s="10">
        <f t="shared" si="1165"/>
        <v>3.2937273730017297E-5</v>
      </c>
      <c r="I1903" s="6">
        <f t="shared" si="1166"/>
        <v>1.7813043247524134E-2</v>
      </c>
      <c r="J1903" s="6">
        <f t="shared" si="1167"/>
        <v>1.7845980521254152E-2</v>
      </c>
    </row>
    <row r="1904" spans="1:10" x14ac:dyDescent="0.25">
      <c r="A1904" s="11">
        <f t="shared" si="1159"/>
        <v>1.8027613410193211E-2</v>
      </c>
      <c r="B1904" s="6">
        <f t="shared" si="1160"/>
        <v>5.1396074759333631E-2</v>
      </c>
      <c r="C1904" s="10">
        <f t="shared" si="1161"/>
        <v>4.1017958084891483E-5</v>
      </c>
      <c r="D1904" s="6">
        <f t="shared" si="1162"/>
        <v>1.8068631368278101E-2</v>
      </c>
      <c r="E1904" s="6">
        <f t="shared" si="1163"/>
        <v>1.4826564608284222E-2</v>
      </c>
      <c r="F1904" s="10">
        <f t="shared" si="1156"/>
        <v>3.2800744897031377E-5</v>
      </c>
      <c r="G1904" s="10">
        <f t="shared" si="1164"/>
        <v>3.4291295901193028E-5</v>
      </c>
      <c r="H1904" s="10">
        <f t="shared" si="1165"/>
        <v>3.3546020399112203E-5</v>
      </c>
      <c r="I1904" s="6">
        <f t="shared" si="1166"/>
        <v>1.7813043247524134E-2</v>
      </c>
      <c r="J1904" s="6">
        <f t="shared" si="1167"/>
        <v>1.7846589267923246E-2</v>
      </c>
    </row>
    <row r="1905" spans="1:10" x14ac:dyDescent="0.25">
      <c r="A1905" s="11">
        <f t="shared" si="1159"/>
        <v>1.7916592360015783E-2</v>
      </c>
      <c r="B1905" s="6">
        <f t="shared" si="1160"/>
        <v>5.1714553077091913E-2</v>
      </c>
      <c r="C1905" s="10">
        <f t="shared" si="1161"/>
        <v>4.1527872670238451E-5</v>
      </c>
      <c r="D1905" s="6">
        <f t="shared" si="1162"/>
        <v>1.7958120232686021E-2</v>
      </c>
      <c r="E1905" s="6">
        <f t="shared" si="1163"/>
        <v>1.4751387591002717E-2</v>
      </c>
      <c r="F1905" s="10">
        <f t="shared" si="1156"/>
        <v>3.3434294605857598E-5</v>
      </c>
      <c r="G1905" s="10">
        <f t="shared" si="1164"/>
        <v>3.4291295901193028E-5</v>
      </c>
      <c r="H1905" s="10">
        <f t="shared" si="1165"/>
        <v>3.3862795253525313E-5</v>
      </c>
      <c r="I1905" s="6">
        <f t="shared" si="1166"/>
        <v>1.7813043247524134E-2</v>
      </c>
      <c r="J1905" s="6">
        <f t="shared" si="1167"/>
        <v>1.7846906042777659E-2</v>
      </c>
    </row>
    <row r="1906" spans="1:10" x14ac:dyDescent="0.25">
      <c r="A1906" s="11">
        <f t="shared" si="1159"/>
        <v>1.7860985265061601E-2</v>
      </c>
      <c r="B1906" s="6">
        <f t="shared" si="1160"/>
        <v>5.1875557412563611E-2</v>
      </c>
      <c r="C1906" s="10">
        <f t="shared" si="1161"/>
        <v>4.1786854920251287E-5</v>
      </c>
      <c r="D1906" s="6">
        <f t="shared" si="1162"/>
        <v>1.7902772119981852E-2</v>
      </c>
      <c r="E1906" s="6">
        <f t="shared" si="1163"/>
        <v>1.4713671791297355E-2</v>
      </c>
      <c r="F1906" s="10">
        <f t="shared" si="1156"/>
        <v>3.3757805651242797E-5</v>
      </c>
      <c r="G1906" s="10">
        <f t="shared" si="1164"/>
        <v>3.4291295901193028E-5</v>
      </c>
      <c r="H1906" s="10">
        <f t="shared" si="1165"/>
        <v>3.4024550776217912E-5</v>
      </c>
      <c r="I1906" s="6">
        <f t="shared" si="1166"/>
        <v>1.7813043247524134E-2</v>
      </c>
      <c r="J1906" s="6">
        <f t="shared" si="1167"/>
        <v>1.7847067798300351E-2</v>
      </c>
    </row>
    <row r="1907" spans="1:10" x14ac:dyDescent="0.25">
      <c r="A1907" s="11">
        <f t="shared" si="1159"/>
        <v>1.7833133104220848E-2</v>
      </c>
      <c r="B1907" s="6">
        <f t="shared" si="1160"/>
        <v>5.1956577744790962E-2</v>
      </c>
      <c r="C1907" s="10">
        <f t="shared" si="1161"/>
        <v>4.1917484020970614E-5</v>
      </c>
      <c r="D1907" s="6">
        <f t="shared" si="1162"/>
        <v>1.787505058824182E-2</v>
      </c>
      <c r="E1907" s="6">
        <f t="shared" si="1163"/>
        <v>1.4694765360417111E-2</v>
      </c>
      <c r="F1907" s="10">
        <f t="shared" si="1156"/>
        <v>3.392142507779021E-5</v>
      </c>
      <c r="G1907" s="10">
        <f t="shared" si="1164"/>
        <v>3.4291295901193028E-5</v>
      </c>
      <c r="H1907" s="10">
        <f t="shared" si="1165"/>
        <v>3.4106360489491619E-5</v>
      </c>
      <c r="I1907" s="6">
        <f t="shared" si="1166"/>
        <v>1.7813043247524134E-2</v>
      </c>
      <c r="J1907" s="6">
        <f t="shared" si="1167"/>
        <v>1.7847149608013625E-2</v>
      </c>
    </row>
    <row r="1908" spans="1:10" x14ac:dyDescent="0.25">
      <c r="A1908" s="11">
        <f t="shared" si="1159"/>
        <v>1.7819182614106751E-2</v>
      </c>
      <c r="B1908" s="6">
        <f t="shared" si="1160"/>
        <v>5.1997254118106601E-2</v>
      </c>
      <c r="C1908" s="10">
        <f t="shared" si="1161"/>
        <v>4.1983143413399904E-5</v>
      </c>
      <c r="D1908" s="6">
        <f t="shared" si="1162"/>
        <v>1.7861165757520153E-2</v>
      </c>
      <c r="E1908" s="6">
        <f t="shared" si="1163"/>
        <v>1.4685291668260577E-2</v>
      </c>
      <c r="F1908" s="10">
        <f t="shared" si="1156"/>
        <v>3.4003778605247597E-5</v>
      </c>
      <c r="G1908" s="10">
        <f t="shared" si="1164"/>
        <v>3.4291295901193028E-5</v>
      </c>
      <c r="H1908" s="10">
        <f t="shared" si="1165"/>
        <v>3.4147537253220316E-5</v>
      </c>
      <c r="I1908" s="6">
        <f t="shared" si="1166"/>
        <v>1.7813043247524134E-2</v>
      </c>
      <c r="J1908" s="6">
        <f t="shared" si="1167"/>
        <v>1.7847190784777353E-2</v>
      </c>
    </row>
    <row r="1909" spans="1:10" x14ac:dyDescent="0.25">
      <c r="A1909" s="11">
        <f t="shared" si="1159"/>
        <v>1.7812195127735353E-2</v>
      </c>
      <c r="B1909" s="6">
        <f t="shared" si="1160"/>
        <v>5.2017651946779306E-2</v>
      </c>
      <c r="C1909" s="10">
        <f t="shared" si="1161"/>
        <v>4.2016088727581874E-5</v>
      </c>
      <c r="D1909" s="6">
        <f t="shared" si="1162"/>
        <v>1.7854211216462936E-2</v>
      </c>
      <c r="E1909" s="6">
        <f t="shared" si="1163"/>
        <v>1.4680545528508955E-2</v>
      </c>
      <c r="F1909" s="10">
        <f t="shared" si="1156"/>
        <v>3.4045128565755647E-5</v>
      </c>
      <c r="G1909" s="10">
        <f t="shared" si="1164"/>
        <v>3.4291295901193028E-5</v>
      </c>
      <c r="H1909" s="10">
        <f t="shared" si="1165"/>
        <v>3.4168212233474341E-5</v>
      </c>
      <c r="I1909" s="6">
        <f t="shared" si="1166"/>
        <v>1.7813043247524134E-2</v>
      </c>
      <c r="J1909" s="6">
        <f t="shared" si="1167"/>
        <v>1.7847211459757609E-2</v>
      </c>
    </row>
    <row r="1910" spans="1:10" x14ac:dyDescent="0.25">
      <c r="A1910" s="11">
        <f t="shared" si="1159"/>
        <v>1.7808695249382687E-2</v>
      </c>
      <c r="B1910" s="6">
        <f t="shared" si="1160"/>
        <v>5.2027874787445381E-2</v>
      </c>
      <c r="C1910" s="10">
        <f t="shared" si="1161"/>
        <v>4.203260488972197E-5</v>
      </c>
      <c r="D1910" s="6">
        <f t="shared" si="1162"/>
        <v>1.785072785427241E-2</v>
      </c>
      <c r="E1910" s="6">
        <f t="shared" si="1163"/>
        <v>1.4678168045328918E-2</v>
      </c>
      <c r="F1910" s="10">
        <f t="shared" si="1156"/>
        <v>3.4065865234327138E-5</v>
      </c>
      <c r="G1910" s="10">
        <f t="shared" si="1164"/>
        <v>3.4291295901193028E-5</v>
      </c>
      <c r="H1910" s="10">
        <f t="shared" si="1165"/>
        <v>3.4178580567760083E-5</v>
      </c>
      <c r="I1910" s="6">
        <f t="shared" si="1166"/>
        <v>1.7813043247524134E-2</v>
      </c>
      <c r="J1910" s="6">
        <f t="shared" si="1167"/>
        <v>1.7847221828091894E-2</v>
      </c>
    </row>
    <row r="1911" spans="1:10" x14ac:dyDescent="0.25">
      <c r="A1911" s="11">
        <f t="shared" si="1159"/>
        <v>1.7806942236292429E-2</v>
      </c>
      <c r="B1911" s="6">
        <f t="shared" si="1160"/>
        <v>5.2032996696886678E-2</v>
      </c>
      <c r="C1911" s="10">
        <f t="shared" si="1161"/>
        <v>4.2040881137549993E-5</v>
      </c>
      <c r="D1911" s="6">
        <f t="shared" si="1162"/>
        <v>1.7848983117429978E-2</v>
      </c>
      <c r="E1911" s="6">
        <f t="shared" si="1163"/>
        <v>1.4676977153869271E-2</v>
      </c>
      <c r="F1911" s="10">
        <f t="shared" si="1156"/>
        <v>3.4076258156885196E-5</v>
      </c>
      <c r="G1911" s="10">
        <f t="shared" si="1164"/>
        <v>3.4291295901193028E-5</v>
      </c>
      <c r="H1911" s="10">
        <f t="shared" si="1165"/>
        <v>3.4183777029039115E-5</v>
      </c>
      <c r="I1911" s="6">
        <f t="shared" si="1166"/>
        <v>1.7813043247524134E-2</v>
      </c>
      <c r="J1911" s="6">
        <f t="shared" si="1167"/>
        <v>1.7847227024553172E-2</v>
      </c>
    </row>
    <row r="1912" spans="1:10" x14ac:dyDescent="0.25">
      <c r="A1912" s="11">
        <f t="shared" ref="A1912:A1924" si="1168">A1911+(J1911-D1911)/2</f>
        <v>1.7806064189854025E-2</v>
      </c>
      <c r="B1912" s="6">
        <f t="shared" ref="B1912:B1924" si="1169">$D$13/A1912/0.167</f>
        <v>5.2035562529905252E-2</v>
      </c>
      <c r="C1912" s="10">
        <f t="shared" ref="C1912:C1924" si="1170">B1912^2/2/32.2</f>
        <v>4.2045027450367691E-5</v>
      </c>
      <c r="D1912" s="6">
        <f t="shared" ref="D1912:D1924" si="1171">A1912+C1912</f>
        <v>1.7848109217304394E-2</v>
      </c>
      <c r="E1912" s="6">
        <f t="shared" ref="E1912:E1924" si="1172">A1912*0.167/(0.167+2*A1912)</f>
        <v>1.4676380646537026E-2</v>
      </c>
      <c r="F1912" s="10">
        <f t="shared" si="1156"/>
        <v>3.4081465347999942E-5</v>
      </c>
      <c r="G1912" s="10">
        <f t="shared" ref="G1912:G1924" si="1173">G1911</f>
        <v>3.4291295901193028E-5</v>
      </c>
      <c r="H1912" s="10">
        <f t="shared" si="1157"/>
        <v>3.4186380624596485E-5</v>
      </c>
      <c r="I1912" s="6">
        <f t="shared" ref="I1912:I1924" si="1174">I1911</f>
        <v>1.7813043247524134E-2</v>
      </c>
      <c r="J1912" s="6">
        <f t="shared" si="1158"/>
        <v>1.784722962814873E-2</v>
      </c>
    </row>
    <row r="1913" spans="1:10" x14ac:dyDescent="0.25">
      <c r="A1913" s="11">
        <f t="shared" si="1168"/>
        <v>1.7805624395276193E-2</v>
      </c>
      <c r="B1913" s="6">
        <f t="shared" si="1169"/>
        <v>5.2036847795602602E-2</v>
      </c>
      <c r="C1913" s="10">
        <f t="shared" si="1170"/>
        <v>4.2047104479855762E-5</v>
      </c>
      <c r="D1913" s="6">
        <f t="shared" si="1171"/>
        <v>1.7847671499756048E-2</v>
      </c>
      <c r="E1913" s="6">
        <f t="shared" si="1172"/>
        <v>1.467608186495605E-2</v>
      </c>
      <c r="F1913" s="10">
        <f t="shared" si="1156"/>
        <v>3.40840739196753E-5</v>
      </c>
      <c r="G1913" s="10">
        <f t="shared" si="1173"/>
        <v>3.4291295901193028E-5</v>
      </c>
      <c r="H1913" s="10">
        <f t="shared" si="1157"/>
        <v>3.4187684910434164E-5</v>
      </c>
      <c r="I1913" s="6">
        <f t="shared" si="1174"/>
        <v>1.7813043247524134E-2</v>
      </c>
      <c r="J1913" s="6">
        <f t="shared" si="1158"/>
        <v>1.7847230932434569E-2</v>
      </c>
    </row>
    <row r="1914" spans="1:10" x14ac:dyDescent="0.25">
      <c r="A1914" s="11">
        <f t="shared" si="1168"/>
        <v>1.7805404111615453E-2</v>
      </c>
      <c r="B1914" s="6">
        <f t="shared" si="1169"/>
        <v>5.2037491581458498E-2</v>
      </c>
      <c r="C1914" s="10">
        <f t="shared" si="1170"/>
        <v>4.2048144877179563E-5</v>
      </c>
      <c r="D1914" s="6">
        <f t="shared" si="1171"/>
        <v>1.7847452256492632E-2</v>
      </c>
      <c r="E1914" s="6">
        <f t="shared" si="1172"/>
        <v>1.4675932210702496E-2</v>
      </c>
      <c r="F1914" s="10">
        <f t="shared" si="1156"/>
        <v>3.4085380597992084E-5</v>
      </c>
      <c r="G1914" s="10">
        <f t="shared" si="1173"/>
        <v>3.4291295901193028E-5</v>
      </c>
      <c r="H1914" s="10">
        <f t="shared" si="1157"/>
        <v>3.4188338249592552E-5</v>
      </c>
      <c r="I1914" s="6">
        <f t="shared" si="1174"/>
        <v>1.7813043247524134E-2</v>
      </c>
      <c r="J1914" s="6">
        <f t="shared" si="1158"/>
        <v>1.7847231585773726E-2</v>
      </c>
    </row>
    <row r="1915" spans="1:10" x14ac:dyDescent="0.25">
      <c r="A1915" s="11">
        <f t="shared" si="1168"/>
        <v>1.7805293776256E-2</v>
      </c>
      <c r="B1915" s="6">
        <f t="shared" si="1169"/>
        <v>5.2037814045968828E-2</v>
      </c>
      <c r="C1915" s="10">
        <f t="shared" si="1170"/>
        <v>4.2048666004391774E-5</v>
      </c>
      <c r="D1915" s="6">
        <f t="shared" si="1171"/>
        <v>1.7847342442260394E-2</v>
      </c>
      <c r="E1915" s="6">
        <f t="shared" si="1172"/>
        <v>1.4675857251853107E-2</v>
      </c>
      <c r="F1915" s="10">
        <f t="shared" si="1156"/>
        <v>3.4086035110410563E-5</v>
      </c>
      <c r="G1915" s="10">
        <f t="shared" si="1173"/>
        <v>3.4291295901193028E-5</v>
      </c>
      <c r="H1915" s="10">
        <f t="shared" si="1157"/>
        <v>3.4188665505801799E-5</v>
      </c>
      <c r="I1915" s="6">
        <f t="shared" si="1174"/>
        <v>1.7813043247524134E-2</v>
      </c>
      <c r="J1915" s="6">
        <f t="shared" si="1158"/>
        <v>1.7847231913029935E-2</v>
      </c>
    </row>
    <row r="1916" spans="1:10" x14ac:dyDescent="0.25">
      <c r="A1916" s="11">
        <f t="shared" si="1168"/>
        <v>1.7805238511640772E-2</v>
      </c>
      <c r="B1916" s="6">
        <f t="shared" si="1169"/>
        <v>5.2037975563028464E-2</v>
      </c>
      <c r="C1916" s="10">
        <f t="shared" si="1170"/>
        <v>4.2048927029477448E-5</v>
      </c>
      <c r="D1916" s="6">
        <f t="shared" si="1171"/>
        <v>1.7847287438670249E-2</v>
      </c>
      <c r="E1916" s="6">
        <f t="shared" si="1172"/>
        <v>1.4675819706511687E-2</v>
      </c>
      <c r="F1916" s="10">
        <f t="shared" si="1156"/>
        <v>3.408636294798752E-5</v>
      </c>
      <c r="G1916" s="10">
        <f t="shared" si="1173"/>
        <v>3.4291295901193028E-5</v>
      </c>
      <c r="H1916" s="10">
        <f t="shared" si="1157"/>
        <v>3.4188829424590274E-5</v>
      </c>
      <c r="I1916" s="6">
        <f t="shared" si="1174"/>
        <v>1.7813043247524134E-2</v>
      </c>
      <c r="J1916" s="6">
        <f t="shared" si="1158"/>
        <v>1.7847232076948723E-2</v>
      </c>
    </row>
    <row r="1917" spans="1:10" x14ac:dyDescent="0.25">
      <c r="A1917" s="11">
        <f t="shared" si="1168"/>
        <v>1.7805210830780009E-2</v>
      </c>
      <c r="B1917" s="6">
        <f t="shared" si="1169"/>
        <v>5.2038056463837197E-2</v>
      </c>
      <c r="C1917" s="10">
        <f t="shared" si="1170"/>
        <v>4.2049057772259446E-5</v>
      </c>
      <c r="D1917" s="6">
        <f t="shared" si="1171"/>
        <v>1.7847259888552267E-2</v>
      </c>
      <c r="E1917" s="6">
        <f t="shared" si="1172"/>
        <v>1.4675800900839838E-2</v>
      </c>
      <c r="F1917" s="10">
        <f t="shared" si="1156"/>
        <v>3.4086527156391664E-5</v>
      </c>
      <c r="G1917" s="10">
        <f t="shared" si="1173"/>
        <v>3.4291295901193028E-5</v>
      </c>
      <c r="H1917" s="10">
        <f t="shared" si="1157"/>
        <v>3.4188911528792346E-5</v>
      </c>
      <c r="I1917" s="6">
        <f t="shared" si="1174"/>
        <v>1.7813043247524134E-2</v>
      </c>
      <c r="J1917" s="6">
        <f t="shared" si="1158"/>
        <v>1.7847232159052925E-2</v>
      </c>
    </row>
    <row r="1918" spans="1:10" x14ac:dyDescent="0.25">
      <c r="A1918" s="11">
        <f t="shared" si="1168"/>
        <v>1.7805196966030338E-2</v>
      </c>
      <c r="B1918" s="6">
        <f t="shared" si="1169"/>
        <v>5.2038096985412313E-2</v>
      </c>
      <c r="C1918" s="10">
        <f t="shared" si="1170"/>
        <v>4.2049123258744997E-5</v>
      </c>
      <c r="D1918" s="6">
        <f t="shared" si="1171"/>
        <v>1.7847246089289084E-2</v>
      </c>
      <c r="E1918" s="6">
        <f t="shared" si="1172"/>
        <v>1.4675791481478141E-2</v>
      </c>
      <c r="F1918" s="10">
        <f t="shared" si="1156"/>
        <v>3.4086609405259957E-5</v>
      </c>
      <c r="G1918" s="10">
        <f t="shared" si="1173"/>
        <v>3.4291295901193028E-5</v>
      </c>
      <c r="H1918" s="10">
        <f t="shared" si="1157"/>
        <v>3.4188952653226492E-5</v>
      </c>
      <c r="I1918" s="6">
        <f t="shared" si="1174"/>
        <v>1.7813043247524134E-2</v>
      </c>
      <c r="J1918" s="6">
        <f t="shared" si="1158"/>
        <v>1.7847232200177362E-2</v>
      </c>
    </row>
    <row r="1919" spans="1:10" x14ac:dyDescent="0.25">
      <c r="A1919" s="11">
        <f t="shared" si="1168"/>
        <v>1.7805190021474477E-2</v>
      </c>
      <c r="B1919" s="6">
        <f t="shared" si="1169"/>
        <v>5.203811728182426E-2</v>
      </c>
      <c r="C1919" s="10">
        <f t="shared" si="1170"/>
        <v>4.2049156059579136E-5</v>
      </c>
      <c r="D1919" s="6">
        <f t="shared" si="1171"/>
        <v>1.7847239177534058E-2</v>
      </c>
      <c r="E1919" s="6">
        <f t="shared" si="1172"/>
        <v>1.4675786763520843E-2</v>
      </c>
      <c r="F1919" s="10">
        <f t="shared" si="1156"/>
        <v>3.4086650602054861E-5</v>
      </c>
      <c r="G1919" s="10">
        <f t="shared" si="1173"/>
        <v>3.4291295901193028E-5</v>
      </c>
      <c r="H1919" s="10">
        <f t="shared" si="1157"/>
        <v>3.4188973251623944E-5</v>
      </c>
      <c r="I1919" s="6">
        <f t="shared" si="1174"/>
        <v>1.7813043247524134E-2</v>
      </c>
      <c r="J1919" s="6">
        <f t="shared" si="1158"/>
        <v>1.7847232220775756E-2</v>
      </c>
    </row>
    <row r="1920" spans="1:10" x14ac:dyDescent="0.25">
      <c r="A1920" s="11">
        <f t="shared" si="1168"/>
        <v>1.7805186543095326E-2</v>
      </c>
      <c r="B1920" s="6">
        <f t="shared" si="1169"/>
        <v>5.203812744786783E-2</v>
      </c>
      <c r="C1920" s="10">
        <f t="shared" si="1170"/>
        <v>4.2049172488828183E-5</v>
      </c>
      <c r="D1920" s="6">
        <f t="shared" si="1171"/>
        <v>1.7847235715584154E-2</v>
      </c>
      <c r="E1920" s="6">
        <f t="shared" si="1172"/>
        <v>1.4675784400396932E-2</v>
      </c>
      <c r="F1920" s="10">
        <f t="shared" si="1156"/>
        <v>3.4086671236671381E-5</v>
      </c>
      <c r="G1920" s="10">
        <f t="shared" si="1173"/>
        <v>3.4291295901193028E-5</v>
      </c>
      <c r="H1920" s="10">
        <f t="shared" si="1157"/>
        <v>3.4188983568932204E-5</v>
      </c>
      <c r="I1920" s="6">
        <f t="shared" si="1174"/>
        <v>1.7813043247524134E-2</v>
      </c>
      <c r="J1920" s="6">
        <f t="shared" si="1158"/>
        <v>1.7847232231093066E-2</v>
      </c>
    </row>
    <row r="1921" spans="1:10" x14ac:dyDescent="0.25">
      <c r="A1921" s="11">
        <f t="shared" si="1168"/>
        <v>1.7805184800849784E-2</v>
      </c>
      <c r="B1921" s="6">
        <f t="shared" si="1169"/>
        <v>5.203813253982259E-2</v>
      </c>
      <c r="C1921" s="10">
        <f t="shared" si="1170"/>
        <v>4.204918071789041E-5</v>
      </c>
      <c r="D1921" s="6">
        <f t="shared" si="1171"/>
        <v>1.7847233981567675E-2</v>
      </c>
      <c r="E1921" s="6">
        <f t="shared" si="1172"/>
        <v>1.467578321675877E-2</v>
      </c>
      <c r="F1921" s="10">
        <f t="shared" si="1156"/>
        <v>3.4086681572114704E-5</v>
      </c>
      <c r="G1921" s="10">
        <f t="shared" si="1173"/>
        <v>3.4291295901193028E-5</v>
      </c>
      <c r="H1921" s="10">
        <f t="shared" si="1157"/>
        <v>3.4188988736653863E-5</v>
      </c>
      <c r="I1921" s="6">
        <f t="shared" si="1174"/>
        <v>1.7813043247524134E-2</v>
      </c>
      <c r="J1921" s="6">
        <f t="shared" si="1158"/>
        <v>1.7847232236260786E-2</v>
      </c>
    </row>
    <row r="1922" spans="1:10" x14ac:dyDescent="0.25">
      <c r="A1922" s="11">
        <f t="shared" si="1168"/>
        <v>1.7805183928196341E-2</v>
      </c>
      <c r="B1922" s="6">
        <f t="shared" si="1169"/>
        <v>5.2038135090273947E-2</v>
      </c>
      <c r="C1922" s="10">
        <f t="shared" si="1170"/>
        <v>4.204918483965218E-5</v>
      </c>
      <c r="D1922" s="6">
        <f t="shared" si="1171"/>
        <v>1.7847233113035994E-2</v>
      </c>
      <c r="E1922" s="6">
        <f t="shared" si="1172"/>
        <v>1.4675782623899776E-2</v>
      </c>
      <c r="F1922" s="10">
        <f t="shared" si="1156"/>
        <v>3.4086686748918284E-5</v>
      </c>
      <c r="G1922" s="10">
        <f t="shared" si="1173"/>
        <v>3.4291295901193028E-5</v>
      </c>
      <c r="H1922" s="10">
        <f t="shared" si="1157"/>
        <v>3.4188991325055659E-5</v>
      </c>
      <c r="I1922" s="6">
        <f t="shared" si="1174"/>
        <v>1.7813043247524134E-2</v>
      </c>
      <c r="J1922" s="6">
        <f t="shared" si="1158"/>
        <v>1.7847232238849188E-2</v>
      </c>
    </row>
    <row r="1923" spans="1:10" x14ac:dyDescent="0.25">
      <c r="A1923" s="11">
        <f t="shared" si="1168"/>
        <v>1.7805183491102938E-2</v>
      </c>
      <c r="B1923" s="6">
        <f t="shared" si="1169"/>
        <v>5.2038136367740462E-2</v>
      </c>
      <c r="C1923" s="10">
        <f t="shared" si="1170"/>
        <v>4.2049186904154537E-5</v>
      </c>
      <c r="D1923" s="6">
        <f t="shared" si="1171"/>
        <v>1.7847232678007093E-2</v>
      </c>
      <c r="E1923" s="6">
        <f t="shared" si="1172"/>
        <v>1.4675782326949407E-2</v>
      </c>
      <c r="F1923" s="10">
        <f t="shared" si="1156"/>
        <v>3.408668934186862E-5</v>
      </c>
      <c r="G1923" s="10">
        <f t="shared" si="1173"/>
        <v>3.4291295901193028E-5</v>
      </c>
      <c r="H1923" s="10">
        <f t="shared" si="1157"/>
        <v>3.418899262153082E-5</v>
      </c>
      <c r="I1923" s="6">
        <f t="shared" si="1174"/>
        <v>1.7813043247524134E-2</v>
      </c>
      <c r="J1923" s="6">
        <f t="shared" si="1158"/>
        <v>1.7847232240145665E-2</v>
      </c>
    </row>
    <row r="1924" spans="1:10" x14ac:dyDescent="0.25">
      <c r="A1924" s="25">
        <f t="shared" si="1168"/>
        <v>1.7805183272172224E-2</v>
      </c>
      <c r="B1924" s="6">
        <f t="shared" si="1169"/>
        <v>5.2038137007596061E-2</v>
      </c>
      <c r="C1924" s="10">
        <f t="shared" si="1170"/>
        <v>4.2049187938219542E-5</v>
      </c>
      <c r="D1924" s="6">
        <f t="shared" si="1171"/>
        <v>1.7847232460110444E-2</v>
      </c>
      <c r="E1924" s="6">
        <f t="shared" si="1172"/>
        <v>1.4675782178213335E-2</v>
      </c>
      <c r="F1924" s="10">
        <f t="shared" si="1156"/>
        <v>3.4086690640621961E-5</v>
      </c>
      <c r="G1924" s="10">
        <f t="shared" si="1173"/>
        <v>3.4291295901193028E-5</v>
      </c>
      <c r="H1924" s="10">
        <f t="shared" si="1157"/>
        <v>3.4188993270907491E-5</v>
      </c>
      <c r="I1924" s="6">
        <f t="shared" si="1174"/>
        <v>1.7813043247524134E-2</v>
      </c>
      <c r="J1924" s="6">
        <f t="shared" si="1158"/>
        <v>1.7847232240795041E-2</v>
      </c>
    </row>
    <row r="1926" spans="1:10" x14ac:dyDescent="0.25">
      <c r="A1926" s="8" t="s">
        <v>82</v>
      </c>
      <c r="B1926">
        <f>B1893+1</f>
        <v>59</v>
      </c>
      <c r="C1926" t="s">
        <v>83</v>
      </c>
      <c r="D1926">
        <f>D$12/100</f>
        <v>1</v>
      </c>
      <c r="E1926" t="s">
        <v>15</v>
      </c>
    </row>
    <row r="1927" spans="1:10" x14ac:dyDescent="0.25">
      <c r="A1927" s="4" t="s">
        <v>89</v>
      </c>
      <c r="B1927" s="4" t="s">
        <v>86</v>
      </c>
      <c r="C1927" s="4" t="s">
        <v>88</v>
      </c>
      <c r="D1927" s="4" t="s">
        <v>91</v>
      </c>
      <c r="E1927" s="4" t="s">
        <v>93</v>
      </c>
      <c r="F1927" s="4" t="s">
        <v>95</v>
      </c>
      <c r="G1927" s="4" t="s">
        <v>95</v>
      </c>
      <c r="H1927" s="4" t="s">
        <v>97</v>
      </c>
      <c r="I1927" s="4" t="s">
        <v>99</v>
      </c>
      <c r="J1927" s="4" t="s">
        <v>99</v>
      </c>
    </row>
    <row r="1928" spans="1:10" x14ac:dyDescent="0.25">
      <c r="A1928" s="4" t="s">
        <v>84</v>
      </c>
      <c r="B1928" s="4" t="s">
        <v>85</v>
      </c>
      <c r="C1928" s="4" t="s">
        <v>87</v>
      </c>
      <c r="D1928" s="4" t="s">
        <v>90</v>
      </c>
      <c r="E1928" s="4" t="s">
        <v>92</v>
      </c>
      <c r="F1928" s="4" t="s">
        <v>94</v>
      </c>
      <c r="G1928" s="4" t="s">
        <v>28</v>
      </c>
      <c r="H1928" s="4" t="s">
        <v>96</v>
      </c>
      <c r="I1928" s="4" t="s">
        <v>32</v>
      </c>
      <c r="J1928" s="4" t="s">
        <v>98</v>
      </c>
    </row>
    <row r="1929" spans="1:10" x14ac:dyDescent="0.25">
      <c r="A1929" s="4" t="s">
        <v>0</v>
      </c>
      <c r="B1929" s="4" t="s">
        <v>22</v>
      </c>
      <c r="C1929" s="4" t="s">
        <v>0</v>
      </c>
      <c r="D1929" s="4" t="s">
        <v>0</v>
      </c>
      <c r="E1929" s="4" t="s">
        <v>0</v>
      </c>
      <c r="F1929" s="4" t="s">
        <v>20</v>
      </c>
      <c r="G1929" s="4" t="s">
        <v>20</v>
      </c>
      <c r="H1929" s="4" t="s">
        <v>0</v>
      </c>
      <c r="I1929" s="4" t="s">
        <v>0</v>
      </c>
      <c r="J1929" s="4" t="s">
        <v>0</v>
      </c>
    </row>
    <row r="1930" spans="1:10" x14ac:dyDescent="0.25">
      <c r="A1930" s="11">
        <f>A$27</f>
        <v>4.5999999999999999E-2</v>
      </c>
      <c r="B1930" s="6">
        <f>$D$13/A1930/0.167</f>
        <v>2.0142360142666429E-2</v>
      </c>
      <c r="C1930" s="10">
        <f>B1930^2/2/32.2</f>
        <v>6.2999172688956077E-6</v>
      </c>
      <c r="D1930" s="6">
        <f>A1930+C1930</f>
        <v>4.6006299917268893E-2</v>
      </c>
      <c r="E1930" s="6">
        <f>A1930*0.167/(0.167+2*A1930)</f>
        <v>2.966023166023166E-2</v>
      </c>
      <c r="F1930" s="10">
        <f t="shared" ref="F1930:F1957" si="1175">$D$15^2*B1930^2/($D$14^2*E1930^1.333)</f>
        <v>1.9990924920768716E-6</v>
      </c>
      <c r="G1930" s="10">
        <f>F1924</f>
        <v>3.4086690640621961E-5</v>
      </c>
      <c r="H1930" s="10">
        <f>((G1930+F1930)/2)*D$23</f>
        <v>1.8042891566349415E-5</v>
      </c>
      <c r="I1930" s="6">
        <f>D1924</f>
        <v>1.7847232460110444E-2</v>
      </c>
      <c r="J1930" s="6">
        <f>H1930+I1930</f>
        <v>1.7865275351676792E-2</v>
      </c>
    </row>
    <row r="1931" spans="1:10" x14ac:dyDescent="0.25">
      <c r="A1931" s="11">
        <f>A1930+(J1930-D1930)/2</f>
        <v>3.1929487717203948E-2</v>
      </c>
      <c r="B1931" s="6">
        <f>$D$13/A1931/0.167</f>
        <v>2.9018585414491992E-2</v>
      </c>
      <c r="C1931" s="10">
        <f>B1931^2/2/32.2</f>
        <v>1.3075749991586448E-5</v>
      </c>
      <c r="D1931" s="6">
        <f>A1931+C1931</f>
        <v>3.1942563467195532E-2</v>
      </c>
      <c r="E1931" s="6">
        <f>A1931*0.167/(0.167+2*A1931)</f>
        <v>2.3097323544555282E-2</v>
      </c>
      <c r="F1931" s="10">
        <f t="shared" si="1175"/>
        <v>5.7908940637592601E-6</v>
      </c>
      <c r="G1931" s="10">
        <f>G1930</f>
        <v>3.4086690640621961E-5</v>
      </c>
      <c r="H1931" s="10">
        <f t="shared" ref="H1931:H1957" si="1176">((G1931+F1931)/2)*D$23</f>
        <v>1.9938792352190612E-5</v>
      </c>
      <c r="I1931" s="6">
        <f>I1930</f>
        <v>1.7847232460110444E-2</v>
      </c>
      <c r="J1931" s="6">
        <f t="shared" ref="J1931:J1957" si="1177">H1931+I1931</f>
        <v>1.7867171252462635E-2</v>
      </c>
    </row>
    <row r="1932" spans="1:10" x14ac:dyDescent="0.25">
      <c r="A1932" s="11">
        <f t="shared" ref="A1932:A1944" si="1178">A1931+(J1931-D1931)/2</f>
        <v>2.48917916098375E-2</v>
      </c>
      <c r="B1932" s="6">
        <f t="shared" ref="B1932:B1944" si="1179">$D$13/A1932/0.167</f>
        <v>3.7223056543526339E-2</v>
      </c>
      <c r="C1932" s="10">
        <f t="shared" ref="C1932:C1944" si="1180">B1932^2/2/32.2</f>
        <v>2.1514843764636008E-5</v>
      </c>
      <c r="D1932" s="6">
        <f t="shared" ref="D1932:D1944" si="1181">A1932+C1932</f>
        <v>2.4913306453602135E-2</v>
      </c>
      <c r="E1932" s="6">
        <f t="shared" ref="E1932:E1944" si="1182">A1932*0.167/(0.167+2*A1932)</f>
        <v>1.9175479697789148E-2</v>
      </c>
      <c r="F1932" s="10">
        <f t="shared" si="1175"/>
        <v>1.2210801307453047E-5</v>
      </c>
      <c r="G1932" s="10">
        <f t="shared" ref="G1932:G1944" si="1183">G1931</f>
        <v>3.4086690640621961E-5</v>
      </c>
      <c r="H1932" s="10">
        <f t="shared" ref="H1932:H1944" si="1184">((G1932+F1932)/2)*D$23</f>
        <v>2.3148745974037505E-5</v>
      </c>
      <c r="I1932" s="6">
        <f t="shared" ref="I1932:I1944" si="1185">I1931</f>
        <v>1.7847232460110444E-2</v>
      </c>
      <c r="J1932" s="6">
        <f t="shared" ref="J1932:J1944" si="1186">H1932+I1932</f>
        <v>1.787038120608448E-2</v>
      </c>
    </row>
    <row r="1933" spans="1:10" x14ac:dyDescent="0.25">
      <c r="A1933" s="11">
        <f t="shared" si="1178"/>
        <v>2.1370328986078671E-2</v>
      </c>
      <c r="B1933" s="6">
        <f t="shared" si="1179"/>
        <v>4.335677598441464E-2</v>
      </c>
      <c r="C1933" s="10">
        <f t="shared" si="1180"/>
        <v>2.9189596642278167E-5</v>
      </c>
      <c r="D1933" s="6">
        <f t="shared" si="1181"/>
        <v>2.1399518582720951E-2</v>
      </c>
      <c r="E1933" s="6">
        <f t="shared" si="1182"/>
        <v>1.7015513230386144E-2</v>
      </c>
      <c r="F1933" s="10">
        <f t="shared" si="1175"/>
        <v>1.9427563626250336E-5</v>
      </c>
      <c r="G1933" s="10">
        <f t="shared" si="1183"/>
        <v>3.4086690640621961E-5</v>
      </c>
      <c r="H1933" s="10">
        <f t="shared" si="1184"/>
        <v>2.6757127133436148E-5</v>
      </c>
      <c r="I1933" s="6">
        <f t="shared" si="1185"/>
        <v>1.7847232460110444E-2</v>
      </c>
      <c r="J1933" s="6">
        <f t="shared" si="1186"/>
        <v>1.7873989587243878E-2</v>
      </c>
    </row>
    <row r="1934" spans="1:10" x14ac:dyDescent="0.25">
      <c r="A1934" s="11">
        <f t="shared" si="1178"/>
        <v>1.9607564488340133E-2</v>
      </c>
      <c r="B1934" s="6">
        <f t="shared" si="1179"/>
        <v>4.7254648434977162E-2</v>
      </c>
      <c r="C1934" s="10">
        <f t="shared" si="1180"/>
        <v>3.4673940973808839E-5</v>
      </c>
      <c r="D1934" s="6">
        <f t="shared" si="1181"/>
        <v>1.9642238429313941E-2</v>
      </c>
      <c r="E1934" s="6">
        <f t="shared" si="1182"/>
        <v>1.587887021578855E-2</v>
      </c>
      <c r="F1934" s="10">
        <f t="shared" si="1175"/>
        <v>2.5305643292199151E-5</v>
      </c>
      <c r="G1934" s="10">
        <f t="shared" si="1183"/>
        <v>3.4086690640621961E-5</v>
      </c>
      <c r="H1934" s="10">
        <f t="shared" si="1184"/>
        <v>2.9696166966410555E-5</v>
      </c>
      <c r="I1934" s="6">
        <f t="shared" si="1185"/>
        <v>1.7847232460110444E-2</v>
      </c>
      <c r="J1934" s="6">
        <f t="shared" si="1186"/>
        <v>1.7876928627076856E-2</v>
      </c>
    </row>
    <row r="1935" spans="1:10" x14ac:dyDescent="0.25">
      <c r="A1935" s="11">
        <f t="shared" si="1178"/>
        <v>1.8724909587221589E-2</v>
      </c>
      <c r="B1935" s="6">
        <f t="shared" si="1179"/>
        <v>4.9482138338064863E-2</v>
      </c>
      <c r="C1935" s="10">
        <f t="shared" si="1180"/>
        <v>3.8019907057568138E-5</v>
      </c>
      <c r="D1935" s="6">
        <f t="shared" si="1181"/>
        <v>1.8762929494279157E-2</v>
      </c>
      <c r="E1935" s="6">
        <f t="shared" si="1182"/>
        <v>1.5294999593019434E-2</v>
      </c>
      <c r="F1935" s="10">
        <f t="shared" si="1175"/>
        <v>2.9168447187834596E-5</v>
      </c>
      <c r="G1935" s="10">
        <f t="shared" si="1183"/>
        <v>3.4086690640621961E-5</v>
      </c>
      <c r="H1935" s="10">
        <f t="shared" si="1184"/>
        <v>3.1627568914228282E-5</v>
      </c>
      <c r="I1935" s="6">
        <f t="shared" si="1185"/>
        <v>1.7847232460110444E-2</v>
      </c>
      <c r="J1935" s="6">
        <f t="shared" si="1186"/>
        <v>1.7878860029024671E-2</v>
      </c>
    </row>
    <row r="1936" spans="1:10" x14ac:dyDescent="0.25">
      <c r="A1936" s="11">
        <f t="shared" si="1178"/>
        <v>1.8282874854594344E-2</v>
      </c>
      <c r="B1936" s="6">
        <f t="shared" si="1179"/>
        <v>5.0678494160879807E-2</v>
      </c>
      <c r="C1936" s="10">
        <f t="shared" si="1180"/>
        <v>3.9880586497116902E-5</v>
      </c>
      <c r="D1936" s="6">
        <f t="shared" si="1181"/>
        <v>1.8322755441091462E-2</v>
      </c>
      <c r="E1936" s="6">
        <f t="shared" si="1182"/>
        <v>1.4998790833325712E-2</v>
      </c>
      <c r="F1936" s="10">
        <f t="shared" si="1175"/>
        <v>3.1404020994455028E-5</v>
      </c>
      <c r="G1936" s="10">
        <f t="shared" si="1183"/>
        <v>3.4086690640621961E-5</v>
      </c>
      <c r="H1936" s="10">
        <f t="shared" si="1184"/>
        <v>3.2745355817538491E-5</v>
      </c>
      <c r="I1936" s="6">
        <f t="shared" si="1185"/>
        <v>1.7847232460110444E-2</v>
      </c>
      <c r="J1936" s="6">
        <f t="shared" si="1186"/>
        <v>1.7879977815927983E-2</v>
      </c>
    </row>
    <row r="1937" spans="1:10" x14ac:dyDescent="0.25">
      <c r="A1937" s="11">
        <f t="shared" si="1178"/>
        <v>1.8061486042012603E-2</v>
      </c>
      <c r="B1937" s="6">
        <f t="shared" si="1179"/>
        <v>5.1299686216705671E-2</v>
      </c>
      <c r="C1937" s="10">
        <f t="shared" si="1180"/>
        <v>4.0864251644914E-5</v>
      </c>
      <c r="D1937" s="6">
        <f t="shared" si="1181"/>
        <v>1.8102350293657518E-2</v>
      </c>
      <c r="E1937" s="6">
        <f t="shared" si="1182"/>
        <v>1.4849468467645181E-2</v>
      </c>
      <c r="F1937" s="10">
        <f t="shared" si="1175"/>
        <v>3.2610661686667854E-5</v>
      </c>
      <c r="G1937" s="10">
        <f t="shared" si="1183"/>
        <v>3.4086690640621961E-5</v>
      </c>
      <c r="H1937" s="10">
        <f t="shared" si="1184"/>
        <v>3.3348676163644911E-5</v>
      </c>
      <c r="I1937" s="6">
        <f t="shared" si="1185"/>
        <v>1.7847232460110444E-2</v>
      </c>
      <c r="J1937" s="6">
        <f t="shared" si="1186"/>
        <v>1.7880581136274089E-2</v>
      </c>
    </row>
    <row r="1938" spans="1:10" x14ac:dyDescent="0.25">
      <c r="A1938" s="11">
        <f t="shared" si="1178"/>
        <v>1.7950601463320889E-2</v>
      </c>
      <c r="B1938" s="6">
        <f t="shared" si="1179"/>
        <v>5.1616574990866235E-2</v>
      </c>
      <c r="C1938" s="10">
        <f t="shared" si="1180"/>
        <v>4.1370664810368281E-5</v>
      </c>
      <c r="D1938" s="6">
        <f t="shared" si="1181"/>
        <v>1.7991972128131258E-2</v>
      </c>
      <c r="E1938" s="6">
        <f t="shared" si="1182"/>
        <v>1.4774434065126832E-2</v>
      </c>
      <c r="F1938" s="10">
        <f t="shared" si="1175"/>
        <v>3.3238485966268897E-5</v>
      </c>
      <c r="G1938" s="10">
        <f t="shared" si="1183"/>
        <v>3.4086690640621961E-5</v>
      </c>
      <c r="H1938" s="10">
        <f t="shared" si="1184"/>
        <v>3.3662588303445432E-5</v>
      </c>
      <c r="I1938" s="6">
        <f t="shared" si="1185"/>
        <v>1.7847232460110444E-2</v>
      </c>
      <c r="J1938" s="6">
        <f t="shared" si="1186"/>
        <v>1.7880895048413888E-2</v>
      </c>
    </row>
    <row r="1939" spans="1:10" x14ac:dyDescent="0.25">
      <c r="A1939" s="11">
        <f t="shared" si="1178"/>
        <v>1.7895062923462206E-2</v>
      </c>
      <c r="B1939" s="6">
        <f t="shared" si="1179"/>
        <v>5.1776770527465349E-2</v>
      </c>
      <c r="C1939" s="10">
        <f t="shared" si="1180"/>
        <v>4.162785661884789E-5</v>
      </c>
      <c r="D1939" s="6">
        <f t="shared" si="1181"/>
        <v>1.7936690780081053E-2</v>
      </c>
      <c r="E1939" s="6">
        <f t="shared" si="1182"/>
        <v>1.473679004703627E-2</v>
      </c>
      <c r="F1939" s="10">
        <f t="shared" si="1175"/>
        <v>3.3559052559158857E-5</v>
      </c>
      <c r="G1939" s="10">
        <f t="shared" si="1183"/>
        <v>3.4086690640621961E-5</v>
      </c>
      <c r="H1939" s="10">
        <f t="shared" si="1184"/>
        <v>3.3822871599890409E-5</v>
      </c>
      <c r="I1939" s="6">
        <f t="shared" si="1185"/>
        <v>1.7847232460110444E-2</v>
      </c>
      <c r="J1939" s="6">
        <f t="shared" si="1186"/>
        <v>1.7881055331710333E-2</v>
      </c>
    </row>
    <row r="1940" spans="1:10" x14ac:dyDescent="0.25">
      <c r="A1940" s="11">
        <f t="shared" si="1178"/>
        <v>1.7867245199276845E-2</v>
      </c>
      <c r="B1940" s="6">
        <f t="shared" si="1179"/>
        <v>5.1857382390440174E-2</v>
      </c>
      <c r="C1940" s="10">
        <f t="shared" si="1180"/>
        <v>4.1757579322800222E-5</v>
      </c>
      <c r="D1940" s="6">
        <f t="shared" si="1181"/>
        <v>1.7909002778599647E-2</v>
      </c>
      <c r="E1940" s="6">
        <f t="shared" si="1182"/>
        <v>1.4717919690987714E-2</v>
      </c>
      <c r="F1940" s="10">
        <f t="shared" si="1175"/>
        <v>3.3721177178050461E-5</v>
      </c>
      <c r="G1940" s="10">
        <f t="shared" si="1183"/>
        <v>3.4086690640621961E-5</v>
      </c>
      <c r="H1940" s="10">
        <f t="shared" si="1184"/>
        <v>3.3903933909336208E-5</v>
      </c>
      <c r="I1940" s="6">
        <f t="shared" si="1185"/>
        <v>1.7847232460110444E-2</v>
      </c>
      <c r="J1940" s="6">
        <f t="shared" si="1186"/>
        <v>1.7881136394019781E-2</v>
      </c>
    </row>
    <row r="1941" spans="1:10" x14ac:dyDescent="0.25">
      <c r="A1941" s="11">
        <f t="shared" si="1178"/>
        <v>1.7853312006986914E-2</v>
      </c>
      <c r="B1941" s="6">
        <f t="shared" si="1179"/>
        <v>5.1897853249864782E-2</v>
      </c>
      <c r="C1941" s="10">
        <f t="shared" si="1180"/>
        <v>4.182278217305125E-5</v>
      </c>
      <c r="D1941" s="6">
        <f t="shared" si="1181"/>
        <v>1.7895134789159967E-2</v>
      </c>
      <c r="E1941" s="6">
        <f t="shared" si="1182"/>
        <v>1.4708464114923454E-2</v>
      </c>
      <c r="F1941" s="10">
        <f t="shared" si="1175"/>
        <v>3.3802776767548902E-5</v>
      </c>
      <c r="G1941" s="10">
        <f t="shared" si="1183"/>
        <v>3.4086690640621961E-5</v>
      </c>
      <c r="H1941" s="10">
        <f t="shared" si="1184"/>
        <v>3.3944733704085428E-5</v>
      </c>
      <c r="I1941" s="6">
        <f t="shared" si="1185"/>
        <v>1.7847232460110444E-2</v>
      </c>
      <c r="J1941" s="6">
        <f t="shared" si="1186"/>
        <v>1.7881177193814528E-2</v>
      </c>
    </row>
    <row r="1942" spans="1:10" x14ac:dyDescent="0.25">
      <c r="A1942" s="11">
        <f t="shared" si="1178"/>
        <v>1.7846333209314197E-2</v>
      </c>
      <c r="B1942" s="6">
        <f t="shared" si="1179"/>
        <v>5.1918147873596804E-2</v>
      </c>
      <c r="C1942" s="10">
        <f t="shared" si="1180"/>
        <v>4.1855498115289811E-5</v>
      </c>
      <c r="D1942" s="6">
        <f t="shared" si="1181"/>
        <v>1.7888188707429486E-2</v>
      </c>
      <c r="E1942" s="6">
        <f t="shared" si="1182"/>
        <v>1.4703727069237291E-2</v>
      </c>
      <c r="F1942" s="10">
        <f t="shared" si="1175"/>
        <v>3.3843747706803801E-5</v>
      </c>
      <c r="G1942" s="10">
        <f t="shared" si="1183"/>
        <v>3.4086690640621961E-5</v>
      </c>
      <c r="H1942" s="10">
        <f t="shared" si="1184"/>
        <v>3.3965219173712881E-5</v>
      </c>
      <c r="I1942" s="6">
        <f t="shared" si="1185"/>
        <v>1.7847232460110444E-2</v>
      </c>
      <c r="J1942" s="6">
        <f t="shared" si="1186"/>
        <v>1.7881197679284158E-2</v>
      </c>
    </row>
    <row r="1943" spans="1:10" x14ac:dyDescent="0.25">
      <c r="A1943" s="11">
        <f t="shared" si="1178"/>
        <v>1.7842837695241531E-2</v>
      </c>
      <c r="B1943" s="6">
        <f t="shared" si="1179"/>
        <v>5.1928318936048774E-2</v>
      </c>
      <c r="C1943" s="10">
        <f t="shared" si="1180"/>
        <v>4.1871899185155302E-5</v>
      </c>
      <c r="D1943" s="6">
        <f t="shared" si="1181"/>
        <v>1.7884709594426687E-2</v>
      </c>
      <c r="E1943" s="6">
        <f t="shared" si="1182"/>
        <v>1.4701354150285686E-2</v>
      </c>
      <c r="F1943" s="10">
        <f t="shared" si="1175"/>
        <v>3.3864294145885586E-5</v>
      </c>
      <c r="G1943" s="10">
        <f t="shared" si="1183"/>
        <v>3.4086690640621961E-5</v>
      </c>
      <c r="H1943" s="10">
        <f t="shared" si="1184"/>
        <v>3.3975492393253774E-5</v>
      </c>
      <c r="I1943" s="6">
        <f t="shared" si="1185"/>
        <v>1.7847232460110444E-2</v>
      </c>
      <c r="J1943" s="6">
        <f t="shared" si="1186"/>
        <v>1.7881207952503697E-2</v>
      </c>
    </row>
    <row r="1944" spans="1:10" x14ac:dyDescent="0.25">
      <c r="A1944" s="11">
        <f t="shared" si="1178"/>
        <v>1.7841086874280036E-2</v>
      </c>
      <c r="B1944" s="6">
        <f t="shared" si="1179"/>
        <v>5.1933414880591229E-2</v>
      </c>
      <c r="C1944" s="10">
        <f t="shared" si="1180"/>
        <v>4.1880117719869787E-5</v>
      </c>
      <c r="D1944" s="6">
        <f t="shared" si="1181"/>
        <v>1.7882966991999906E-2</v>
      </c>
      <c r="E1944" s="6">
        <f t="shared" si="1182"/>
        <v>1.4700165549344143E-2</v>
      </c>
      <c r="F1944" s="10">
        <f t="shared" si="1175"/>
        <v>3.3874591671538018E-5</v>
      </c>
      <c r="G1944" s="10">
        <f t="shared" si="1183"/>
        <v>3.4086690640621961E-5</v>
      </c>
      <c r="H1944" s="10">
        <f t="shared" si="1184"/>
        <v>3.3980641156079993E-5</v>
      </c>
      <c r="I1944" s="6">
        <f t="shared" si="1185"/>
        <v>1.7847232460110444E-2</v>
      </c>
      <c r="J1944" s="6">
        <f t="shared" si="1186"/>
        <v>1.7881213101266523E-2</v>
      </c>
    </row>
    <row r="1945" spans="1:10" x14ac:dyDescent="0.25">
      <c r="A1945" s="11">
        <f t="shared" ref="A1945:A1957" si="1187">A1944+(J1944-D1944)/2</f>
        <v>1.7840209928913345E-2</v>
      </c>
      <c r="B1945" s="6">
        <f t="shared" ref="B1945:B1957" si="1188">$D$13/A1945/0.167</f>
        <v>5.1935967696266475E-2</v>
      </c>
      <c r="C1945" s="10">
        <f t="shared" ref="C1945:C1957" si="1189">B1945^2/2/32.2</f>
        <v>4.1884235101671347E-5</v>
      </c>
      <c r="D1945" s="6">
        <f t="shared" ref="D1945:D1957" si="1190">A1945+C1945</f>
        <v>1.7882094164015015E-2</v>
      </c>
      <c r="E1945" s="6">
        <f t="shared" ref="E1945:E1957" si="1191">A1945*0.167/(0.167+2*A1945)</f>
        <v>1.4699570191429518E-2</v>
      </c>
      <c r="F1945" s="10">
        <f t="shared" si="1175"/>
        <v>3.3879751042455033E-5</v>
      </c>
      <c r="G1945" s="10">
        <f t="shared" ref="G1945:G1957" si="1192">G1944</f>
        <v>3.4086690640621961E-5</v>
      </c>
      <c r="H1945" s="10">
        <f t="shared" si="1176"/>
        <v>3.39832208415385E-5</v>
      </c>
      <c r="I1945" s="6">
        <f t="shared" ref="I1945:I1957" si="1193">I1944</f>
        <v>1.7847232460110444E-2</v>
      </c>
      <c r="J1945" s="6">
        <f t="shared" si="1177"/>
        <v>1.7881215680951981E-2</v>
      </c>
    </row>
    <row r="1946" spans="1:10" x14ac:dyDescent="0.25">
      <c r="A1946" s="11">
        <f t="shared" si="1187"/>
        <v>1.783977068738183E-2</v>
      </c>
      <c r="B1946" s="6">
        <f t="shared" si="1188"/>
        <v>5.1937246436581652E-2</v>
      </c>
      <c r="C1946" s="10">
        <f t="shared" si="1189"/>
        <v>4.1886297630655485E-5</v>
      </c>
      <c r="D1946" s="6">
        <f t="shared" si="1190"/>
        <v>1.7881656985012484E-2</v>
      </c>
      <c r="E1946" s="6">
        <f t="shared" si="1191"/>
        <v>1.4699271986628451E-2</v>
      </c>
      <c r="F1946" s="10">
        <f t="shared" si="1175"/>
        <v>3.3882335647965461E-5</v>
      </c>
      <c r="G1946" s="10">
        <f t="shared" si="1192"/>
        <v>3.4086690640621961E-5</v>
      </c>
      <c r="H1946" s="10">
        <f t="shared" si="1176"/>
        <v>3.3984513144293711E-5</v>
      </c>
      <c r="I1946" s="6">
        <f t="shared" si="1193"/>
        <v>1.7847232460110444E-2</v>
      </c>
      <c r="J1946" s="6">
        <f t="shared" si="1177"/>
        <v>1.7881216973254739E-2</v>
      </c>
    </row>
    <row r="1947" spans="1:10" x14ac:dyDescent="0.25">
      <c r="A1947" s="11">
        <f t="shared" si="1187"/>
        <v>1.7839550681502957E-2</v>
      </c>
      <c r="B1947" s="6">
        <f t="shared" si="1188"/>
        <v>5.1937886951567286E-2</v>
      </c>
      <c r="C1947" s="10">
        <f t="shared" si="1189"/>
        <v>4.1887330760773026E-5</v>
      </c>
      <c r="D1947" s="6">
        <f t="shared" si="1190"/>
        <v>1.7881438012263731E-2</v>
      </c>
      <c r="E1947" s="6">
        <f t="shared" si="1191"/>
        <v>1.4699122621799697E-2</v>
      </c>
      <c r="F1947" s="10">
        <f t="shared" si="1175"/>
        <v>3.3883630316347633E-5</v>
      </c>
      <c r="G1947" s="10">
        <f t="shared" si="1192"/>
        <v>3.4086690640621961E-5</v>
      </c>
      <c r="H1947" s="10">
        <f t="shared" si="1176"/>
        <v>3.3985160478484797E-5</v>
      </c>
      <c r="I1947" s="6">
        <f t="shared" si="1193"/>
        <v>1.7847232460110444E-2</v>
      </c>
      <c r="J1947" s="6">
        <f t="shared" si="1177"/>
        <v>1.7881217620588929E-2</v>
      </c>
    </row>
    <row r="1948" spans="1:10" x14ac:dyDescent="0.25">
      <c r="A1948" s="11">
        <f t="shared" si="1187"/>
        <v>1.7839440485665554E-2</v>
      </c>
      <c r="B1948" s="6">
        <f t="shared" si="1188"/>
        <v>5.1938207776592617E-2</v>
      </c>
      <c r="C1948" s="10">
        <f t="shared" si="1189"/>
        <v>4.1887848246032694E-5</v>
      </c>
      <c r="D1948" s="6">
        <f t="shared" si="1190"/>
        <v>1.7881328333911588E-2</v>
      </c>
      <c r="E1948" s="6">
        <f t="shared" si="1191"/>
        <v>1.469904780818063E-2</v>
      </c>
      <c r="F1948" s="10">
        <f t="shared" si="1175"/>
        <v>3.3884278810656036E-5</v>
      </c>
      <c r="G1948" s="10">
        <f t="shared" si="1192"/>
        <v>3.4086690640621961E-5</v>
      </c>
      <c r="H1948" s="10">
        <f t="shared" si="1176"/>
        <v>3.3985484725639002E-5</v>
      </c>
      <c r="I1948" s="6">
        <f t="shared" si="1193"/>
        <v>1.7847232460110444E-2</v>
      </c>
      <c r="J1948" s="6">
        <f t="shared" si="1177"/>
        <v>1.7881217944836082E-2</v>
      </c>
    </row>
    <row r="1949" spans="1:10" x14ac:dyDescent="0.25">
      <c r="A1949" s="11">
        <f t="shared" si="1187"/>
        <v>1.7839385291127802E-2</v>
      </c>
      <c r="B1949" s="6">
        <f t="shared" si="1188"/>
        <v>5.1938368471892538E-2</v>
      </c>
      <c r="C1949" s="10">
        <f t="shared" si="1189"/>
        <v>4.1888107445995043E-5</v>
      </c>
      <c r="D1949" s="6">
        <f t="shared" si="1190"/>
        <v>1.7881273398573795E-2</v>
      </c>
      <c r="E1949" s="6">
        <f t="shared" si="1191"/>
        <v>1.4699010335713808E-2</v>
      </c>
      <c r="F1949" s="10">
        <f t="shared" si="1175"/>
        <v>3.3884603632671025E-5</v>
      </c>
      <c r="G1949" s="10">
        <f t="shared" si="1192"/>
        <v>3.4086690640621961E-5</v>
      </c>
      <c r="H1949" s="10">
        <f t="shared" si="1176"/>
        <v>3.3985647136646496E-5</v>
      </c>
      <c r="I1949" s="6">
        <f t="shared" si="1193"/>
        <v>1.7847232460110444E-2</v>
      </c>
      <c r="J1949" s="6">
        <f t="shared" si="1177"/>
        <v>1.788121810724709E-2</v>
      </c>
    </row>
    <row r="1950" spans="1:10" x14ac:dyDescent="0.25">
      <c r="A1950" s="11">
        <f t="shared" si="1187"/>
        <v>1.7839357645464449E-2</v>
      </c>
      <c r="B1950" s="6">
        <f t="shared" si="1188"/>
        <v>5.1938448960813635E-2</v>
      </c>
      <c r="C1950" s="10">
        <f t="shared" si="1189"/>
        <v>4.1888237274146622E-5</v>
      </c>
      <c r="D1950" s="6">
        <f t="shared" si="1190"/>
        <v>1.7881245882738594E-2</v>
      </c>
      <c r="E1950" s="6">
        <f t="shared" si="1191"/>
        <v>1.4698991566609259E-2</v>
      </c>
      <c r="F1950" s="10">
        <f t="shared" si="1175"/>
        <v>3.3884766330053623E-5</v>
      </c>
      <c r="G1950" s="10">
        <f t="shared" si="1192"/>
        <v>3.4086690640621961E-5</v>
      </c>
      <c r="H1950" s="10">
        <f t="shared" si="1176"/>
        <v>3.3985728485337789E-5</v>
      </c>
      <c r="I1950" s="6">
        <f t="shared" si="1193"/>
        <v>1.7847232460110444E-2</v>
      </c>
      <c r="J1950" s="6">
        <f t="shared" si="1177"/>
        <v>1.7881218188595782E-2</v>
      </c>
    </row>
    <row r="1951" spans="1:10" x14ac:dyDescent="0.25">
      <c r="A1951" s="11">
        <f t="shared" si="1187"/>
        <v>1.7839343798393043E-2</v>
      </c>
      <c r="B1951" s="6">
        <f t="shared" si="1188"/>
        <v>5.193848927594067E-2</v>
      </c>
      <c r="C1951" s="10">
        <f t="shared" si="1189"/>
        <v>4.1888302302282669E-5</v>
      </c>
      <c r="D1951" s="6">
        <f t="shared" si="1190"/>
        <v>1.7881232100695327E-2</v>
      </c>
      <c r="E1951" s="6">
        <f t="shared" si="1191"/>
        <v>1.4698982165596376E-2</v>
      </c>
      <c r="F1951" s="10">
        <f t="shared" si="1175"/>
        <v>3.3884847821792388E-5</v>
      </c>
      <c r="G1951" s="10">
        <f t="shared" si="1192"/>
        <v>3.4086690640621961E-5</v>
      </c>
      <c r="H1951" s="10">
        <f t="shared" si="1176"/>
        <v>3.3985769231207175E-5</v>
      </c>
      <c r="I1951" s="6">
        <f t="shared" si="1193"/>
        <v>1.7847232460110444E-2</v>
      </c>
      <c r="J1951" s="6">
        <f t="shared" si="1177"/>
        <v>1.7881218229341651E-2</v>
      </c>
    </row>
    <row r="1952" spans="1:10" x14ac:dyDescent="0.25">
      <c r="A1952" s="11">
        <f t="shared" si="1187"/>
        <v>1.7839336862716205E-2</v>
      </c>
      <c r="B1952" s="6">
        <f t="shared" si="1188"/>
        <v>5.1938509468876091E-2</v>
      </c>
      <c r="C1952" s="10">
        <f t="shared" si="1189"/>
        <v>4.1888334873424396E-5</v>
      </c>
      <c r="D1952" s="6">
        <f t="shared" si="1190"/>
        <v>1.7881225197589629E-2</v>
      </c>
      <c r="E1952" s="6">
        <f t="shared" si="1191"/>
        <v>1.4698977456846144E-2</v>
      </c>
      <c r="F1952" s="10">
        <f t="shared" si="1175"/>
        <v>3.3884888639212802E-5</v>
      </c>
      <c r="G1952" s="10">
        <f t="shared" si="1192"/>
        <v>3.4086690640621961E-5</v>
      </c>
      <c r="H1952" s="10">
        <f t="shared" si="1176"/>
        <v>3.3985789639917385E-5</v>
      </c>
      <c r="I1952" s="6">
        <f t="shared" si="1193"/>
        <v>1.7847232460110444E-2</v>
      </c>
      <c r="J1952" s="6">
        <f t="shared" si="1177"/>
        <v>1.788121824975036E-2</v>
      </c>
    </row>
    <row r="1953" spans="1:10" x14ac:dyDescent="0.25">
      <c r="A1953" s="11">
        <f t="shared" si="1187"/>
        <v>1.783933338879657E-2</v>
      </c>
      <c r="B1953" s="6">
        <f t="shared" si="1188"/>
        <v>5.1938519583054898E-2</v>
      </c>
      <c r="C1953" s="10">
        <f t="shared" si="1189"/>
        <v>4.1888351187567968E-5</v>
      </c>
      <c r="D1953" s="6">
        <f t="shared" si="1190"/>
        <v>1.7881221739984139E-2</v>
      </c>
      <c r="E1953" s="6">
        <f t="shared" si="1191"/>
        <v>1.4698975098342146E-2</v>
      </c>
      <c r="F1953" s="10">
        <f t="shared" si="1175"/>
        <v>3.3884909083736609E-5</v>
      </c>
      <c r="G1953" s="10">
        <f t="shared" si="1192"/>
        <v>3.4086690640621961E-5</v>
      </c>
      <c r="H1953" s="10">
        <f t="shared" si="1176"/>
        <v>3.3985799862179285E-5</v>
      </c>
      <c r="I1953" s="6">
        <f t="shared" si="1193"/>
        <v>1.7847232460110444E-2</v>
      </c>
      <c r="J1953" s="6">
        <f t="shared" si="1177"/>
        <v>1.7881218259972624E-2</v>
      </c>
    </row>
    <row r="1954" spans="1:10" x14ac:dyDescent="0.25">
      <c r="A1954" s="11">
        <f t="shared" si="1187"/>
        <v>1.7839331648790813E-2</v>
      </c>
      <c r="B1954" s="6">
        <f t="shared" si="1188"/>
        <v>5.1938524649013926E-2</v>
      </c>
      <c r="C1954" s="10">
        <f t="shared" si="1189"/>
        <v>4.1888359358947618E-5</v>
      </c>
      <c r="D1954" s="6">
        <f t="shared" si="1190"/>
        <v>1.7881220008149762E-2</v>
      </c>
      <c r="E1954" s="6">
        <f t="shared" si="1191"/>
        <v>1.4698973917022145E-2</v>
      </c>
      <c r="F1954" s="10">
        <f t="shared" si="1175"/>
        <v>3.3884919323930576E-5</v>
      </c>
      <c r="G1954" s="10">
        <f t="shared" si="1192"/>
        <v>3.4086690640621961E-5</v>
      </c>
      <c r="H1954" s="10">
        <f t="shared" si="1176"/>
        <v>3.3985804982276265E-5</v>
      </c>
      <c r="I1954" s="6">
        <f t="shared" si="1193"/>
        <v>1.7847232460110444E-2</v>
      </c>
      <c r="J1954" s="6">
        <f t="shared" si="1177"/>
        <v>1.7881218265092719E-2</v>
      </c>
    </row>
    <row r="1955" spans="1:10" x14ac:dyDescent="0.25">
      <c r="A1955" s="11">
        <f t="shared" si="1187"/>
        <v>1.783933077726229E-2</v>
      </c>
      <c r="B1955" s="6">
        <f t="shared" si="1188"/>
        <v>5.1938527186435657E-2</v>
      </c>
      <c r="C1955" s="10">
        <f t="shared" si="1189"/>
        <v>4.1888363451803033E-5</v>
      </c>
      <c r="D1955" s="6">
        <f t="shared" si="1190"/>
        <v>1.7881219140714093E-2</v>
      </c>
      <c r="E1955" s="6">
        <f t="shared" si="1191"/>
        <v>1.4698973325326343E-2</v>
      </c>
      <c r="F1955" s="10">
        <f t="shared" si="1175"/>
        <v>3.3884924453007705E-5</v>
      </c>
      <c r="G1955" s="10">
        <f t="shared" si="1192"/>
        <v>3.4086690640621961E-5</v>
      </c>
      <c r="H1955" s="10">
        <f t="shared" si="1176"/>
        <v>3.3985807546814833E-5</v>
      </c>
      <c r="I1955" s="6">
        <f t="shared" si="1193"/>
        <v>1.7847232460110444E-2</v>
      </c>
      <c r="J1955" s="6">
        <f t="shared" si="1177"/>
        <v>1.7881218267657258E-2</v>
      </c>
    </row>
    <row r="1956" spans="1:10" x14ac:dyDescent="0.25">
      <c r="A1956" s="11">
        <f t="shared" si="1187"/>
        <v>1.7839330340733872E-2</v>
      </c>
      <c r="B1956" s="6">
        <f t="shared" si="1188"/>
        <v>5.1938528457371437E-2</v>
      </c>
      <c r="C1956" s="10">
        <f t="shared" si="1189"/>
        <v>4.1888365501819602E-5</v>
      </c>
      <c r="D1956" s="6">
        <f t="shared" si="1190"/>
        <v>1.7881218706235692E-2</v>
      </c>
      <c r="E1956" s="6">
        <f t="shared" si="1191"/>
        <v>1.4698973028959637E-2</v>
      </c>
      <c r="F1956" s="10">
        <f t="shared" si="1175"/>
        <v>3.3884927022043882E-5</v>
      </c>
      <c r="G1956" s="10">
        <f t="shared" si="1192"/>
        <v>3.4086690640621961E-5</v>
      </c>
      <c r="H1956" s="10">
        <f t="shared" si="1176"/>
        <v>3.3985808831332918E-5</v>
      </c>
      <c r="I1956" s="6">
        <f t="shared" si="1193"/>
        <v>1.7847232460110444E-2</v>
      </c>
      <c r="J1956" s="6">
        <f t="shared" si="1177"/>
        <v>1.7881218268941776E-2</v>
      </c>
    </row>
    <row r="1957" spans="1:10" x14ac:dyDescent="0.25">
      <c r="A1957" s="25">
        <f t="shared" si="1187"/>
        <v>1.7839330122086914E-2</v>
      </c>
      <c r="B1957" s="6">
        <f t="shared" si="1188"/>
        <v>5.1938529093953703E-2</v>
      </c>
      <c r="C1957" s="10">
        <f t="shared" si="1189"/>
        <v>4.1888366528625392E-5</v>
      </c>
      <c r="D1957" s="6">
        <f t="shared" si="1190"/>
        <v>1.7881218488615538E-2</v>
      </c>
      <c r="E1957" s="6">
        <f t="shared" si="1191"/>
        <v>1.4698972880516432E-2</v>
      </c>
      <c r="F1957" s="10">
        <f t="shared" si="1175"/>
        <v>3.3884928308814573E-5</v>
      </c>
      <c r="G1957" s="10">
        <f t="shared" si="1192"/>
        <v>3.4086690640621961E-5</v>
      </c>
      <c r="H1957" s="10">
        <f t="shared" si="1176"/>
        <v>3.3985809474718267E-5</v>
      </c>
      <c r="I1957" s="6">
        <f t="shared" si="1193"/>
        <v>1.7847232460110444E-2</v>
      </c>
      <c r="J1957" s="6">
        <f t="shared" si="1177"/>
        <v>1.7881218269585161E-2</v>
      </c>
    </row>
    <row r="1959" spans="1:10" x14ac:dyDescent="0.25">
      <c r="A1959" s="8" t="s">
        <v>82</v>
      </c>
      <c r="B1959">
        <f>B1926+1</f>
        <v>60</v>
      </c>
      <c r="C1959" t="s">
        <v>83</v>
      </c>
      <c r="D1959">
        <f>D$12/100</f>
        <v>1</v>
      </c>
      <c r="E1959" t="s">
        <v>15</v>
      </c>
    </row>
    <row r="1960" spans="1:10" x14ac:dyDescent="0.25">
      <c r="A1960" s="4" t="s">
        <v>89</v>
      </c>
      <c r="B1960" s="4" t="s">
        <v>86</v>
      </c>
      <c r="C1960" s="4" t="s">
        <v>88</v>
      </c>
      <c r="D1960" s="4" t="s">
        <v>91</v>
      </c>
      <c r="E1960" s="4" t="s">
        <v>93</v>
      </c>
      <c r="F1960" s="4" t="s">
        <v>95</v>
      </c>
      <c r="G1960" s="4" t="s">
        <v>95</v>
      </c>
      <c r="H1960" s="4" t="s">
        <v>97</v>
      </c>
      <c r="I1960" s="4" t="s">
        <v>99</v>
      </c>
      <c r="J1960" s="4" t="s">
        <v>99</v>
      </c>
    </row>
    <row r="1961" spans="1:10" x14ac:dyDescent="0.25">
      <c r="A1961" s="4" t="s">
        <v>84</v>
      </c>
      <c r="B1961" s="4" t="s">
        <v>85</v>
      </c>
      <c r="C1961" s="4" t="s">
        <v>87</v>
      </c>
      <c r="D1961" s="4" t="s">
        <v>90</v>
      </c>
      <c r="E1961" s="4" t="s">
        <v>92</v>
      </c>
      <c r="F1961" s="4" t="s">
        <v>94</v>
      </c>
      <c r="G1961" s="4" t="s">
        <v>28</v>
      </c>
      <c r="H1961" s="4" t="s">
        <v>96</v>
      </c>
      <c r="I1961" s="4" t="s">
        <v>32</v>
      </c>
      <c r="J1961" s="4" t="s">
        <v>98</v>
      </c>
    </row>
    <row r="1962" spans="1:10" x14ac:dyDescent="0.25">
      <c r="A1962" s="4" t="s">
        <v>0</v>
      </c>
      <c r="B1962" s="4" t="s">
        <v>22</v>
      </c>
      <c r="C1962" s="4" t="s">
        <v>0</v>
      </c>
      <c r="D1962" s="4" t="s">
        <v>0</v>
      </c>
      <c r="E1962" s="4" t="s">
        <v>0</v>
      </c>
      <c r="F1962" s="4" t="s">
        <v>20</v>
      </c>
      <c r="G1962" s="4" t="s">
        <v>20</v>
      </c>
      <c r="H1962" s="4" t="s">
        <v>0</v>
      </c>
      <c r="I1962" s="4" t="s">
        <v>0</v>
      </c>
      <c r="J1962" s="4" t="s">
        <v>0</v>
      </c>
    </row>
    <row r="1963" spans="1:10" x14ac:dyDescent="0.25">
      <c r="A1963" s="11">
        <f>A$27</f>
        <v>4.5999999999999999E-2</v>
      </c>
      <c r="B1963" s="6">
        <f>$D$13/A1963/0.167</f>
        <v>2.0142360142666429E-2</v>
      </c>
      <c r="C1963" s="10">
        <f>B1963^2/2/32.2</f>
        <v>6.2999172688956077E-6</v>
      </c>
      <c r="D1963" s="6">
        <f>A1963+C1963</f>
        <v>4.6006299917268893E-2</v>
      </c>
      <c r="E1963" s="6">
        <f>A1963*0.167/(0.167+2*A1963)</f>
        <v>2.966023166023166E-2</v>
      </c>
      <c r="F1963" s="10">
        <f t="shared" ref="F1963:F1990" si="1194">$D$15^2*B1963^2/($D$14^2*E1963^1.333)</f>
        <v>1.9990924920768716E-6</v>
      </c>
      <c r="G1963" s="10">
        <f>F1957</f>
        <v>3.3884928308814573E-5</v>
      </c>
      <c r="H1963" s="10">
        <f>((G1963+F1963)/2)*D$23</f>
        <v>1.7942010400445721E-5</v>
      </c>
      <c r="I1963" s="6">
        <f>D1957</f>
        <v>1.7881218488615538E-2</v>
      </c>
      <c r="J1963" s="6">
        <f>H1963+I1963</f>
        <v>1.7899160499015982E-2</v>
      </c>
    </row>
    <row r="1964" spans="1:10" x14ac:dyDescent="0.25">
      <c r="A1964" s="11">
        <f>A1963+(J1963-D1963)/2</f>
        <v>3.1946430290873545E-2</v>
      </c>
      <c r="B1964" s="6">
        <f>$D$13/A1964/0.167</f>
        <v>2.900319560358993E-2</v>
      </c>
      <c r="C1964" s="10">
        <f>B1964^2/2/32.2</f>
        <v>1.3061884397827612E-5</v>
      </c>
      <c r="D1964" s="6">
        <f>A1964+C1964</f>
        <v>3.1959492175271373E-2</v>
      </c>
      <c r="E1964" s="6">
        <f>A1964*0.167/(0.167+2*A1964)</f>
        <v>2.310618806113764E-2</v>
      </c>
      <c r="F1964" s="10">
        <f t="shared" si="1194"/>
        <v>5.7817952615096334E-6</v>
      </c>
      <c r="G1964" s="10">
        <f>G1963</f>
        <v>3.3884928308814573E-5</v>
      </c>
      <c r="H1964" s="10">
        <f t="shared" ref="H1964:H1990" si="1195">((G1964+F1964)/2)*D$23</f>
        <v>1.9833361785162102E-5</v>
      </c>
      <c r="I1964" s="6">
        <f>I1963</f>
        <v>1.7881218488615538E-2</v>
      </c>
      <c r="J1964" s="6">
        <f t="shared" ref="J1964:J1990" si="1196">H1964+I1964</f>
        <v>1.7901051850400699E-2</v>
      </c>
    </row>
    <row r="1965" spans="1:10" x14ac:dyDescent="0.25">
      <c r="A1965" s="11">
        <f t="shared" ref="A1965:A1977" si="1197">A1964+(J1964-D1964)/2</f>
        <v>2.4917210128438207E-2</v>
      </c>
      <c r="B1965" s="6">
        <f t="shared" ref="B1965:B1977" si="1198">$D$13/A1965/0.167</f>
        <v>3.7185084597620287E-2</v>
      </c>
      <c r="C1965" s="10">
        <f t="shared" ref="C1965:C1977" si="1199">B1965^2/2/32.2</f>
        <v>2.147097075360524E-5</v>
      </c>
      <c r="D1965" s="6">
        <f t="shared" ref="D1965:D1977" si="1200">A1965+C1965</f>
        <v>2.4938681099191812E-2</v>
      </c>
      <c r="E1965" s="6">
        <f t="shared" ref="E1965:E1977" si="1201">A1965*0.167/(0.167+2*A1965)</f>
        <v>1.9190560643091527E-2</v>
      </c>
      <c r="F1965" s="10">
        <f t="shared" si="1194"/>
        <v>1.2173137513474786E-5</v>
      </c>
      <c r="G1965" s="10">
        <f t="shared" ref="G1965:G1977" si="1202">G1964</f>
        <v>3.3884928308814573E-5</v>
      </c>
      <c r="H1965" s="10">
        <f t="shared" ref="H1965:H1977" si="1203">((G1965+F1965)/2)*D$23</f>
        <v>2.3029032911144681E-5</v>
      </c>
      <c r="I1965" s="6">
        <f t="shared" ref="I1965:I1977" si="1204">I1964</f>
        <v>1.7881218488615538E-2</v>
      </c>
      <c r="J1965" s="6">
        <f t="shared" ref="J1965:J1977" si="1205">H1965+I1965</f>
        <v>1.7904247521526681E-2</v>
      </c>
    </row>
    <row r="1966" spans="1:10" x14ac:dyDescent="0.25">
      <c r="A1966" s="11">
        <f t="shared" si="1197"/>
        <v>2.1399993339605641E-2</v>
      </c>
      <c r="B1966" s="6">
        <f t="shared" si="1198"/>
        <v>4.329667546427985E-2</v>
      </c>
      <c r="C1966" s="10">
        <f t="shared" si="1199"/>
        <v>2.9108728358061689E-5</v>
      </c>
      <c r="D1966" s="6">
        <f t="shared" si="1200"/>
        <v>2.1429102067963703E-2</v>
      </c>
      <c r="E1966" s="6">
        <f t="shared" si="1201"/>
        <v>1.703431417838247E-2</v>
      </c>
      <c r="F1966" s="10">
        <f t="shared" si="1194"/>
        <v>1.9345242259438366E-5</v>
      </c>
      <c r="G1966" s="10">
        <f t="shared" si="1202"/>
        <v>3.3884928308814573E-5</v>
      </c>
      <c r="H1966" s="10">
        <f t="shared" si="1203"/>
        <v>2.661508528412647E-5</v>
      </c>
      <c r="I1966" s="6">
        <f t="shared" si="1204"/>
        <v>1.7881218488615538E-2</v>
      </c>
      <c r="J1966" s="6">
        <f t="shared" si="1205"/>
        <v>1.7907833573899665E-2</v>
      </c>
    </row>
    <row r="1967" spans="1:10" x14ac:dyDescent="0.25">
      <c r="A1967" s="11">
        <f t="shared" si="1197"/>
        <v>1.9639359092573624E-2</v>
      </c>
      <c r="B1967" s="6">
        <f t="shared" si="1198"/>
        <v>4.7178146811981174E-2</v>
      </c>
      <c r="C1967" s="10">
        <f t="shared" si="1199"/>
        <v>3.4561762990882758E-5</v>
      </c>
      <c r="D1967" s="6">
        <f t="shared" si="1200"/>
        <v>1.9673920855564506E-2</v>
      </c>
      <c r="E1967" s="6">
        <f t="shared" si="1201"/>
        <v>1.5899715672636705E-2</v>
      </c>
      <c r="F1967" s="10">
        <f t="shared" si="1194"/>
        <v>2.5179701381136476E-5</v>
      </c>
      <c r="G1967" s="10">
        <f t="shared" si="1202"/>
        <v>3.3884928308814573E-5</v>
      </c>
      <c r="H1967" s="10">
        <f t="shared" si="1203"/>
        <v>2.9532314844975525E-5</v>
      </c>
      <c r="I1967" s="6">
        <f t="shared" si="1204"/>
        <v>1.7881218488615538E-2</v>
      </c>
      <c r="J1967" s="6">
        <f t="shared" si="1205"/>
        <v>1.7910750803460513E-2</v>
      </c>
    </row>
    <row r="1968" spans="1:10" x14ac:dyDescent="0.25">
      <c r="A1968" s="11">
        <f t="shared" si="1197"/>
        <v>1.8757774066521626E-2</v>
      </c>
      <c r="B1968" s="6">
        <f t="shared" si="1198"/>
        <v>4.939544336533698E-2</v>
      </c>
      <c r="C1968" s="10">
        <f t="shared" si="1199"/>
        <v>3.7886798528854235E-5</v>
      </c>
      <c r="D1968" s="6">
        <f t="shared" si="1200"/>
        <v>1.8795660865050481E-2</v>
      </c>
      <c r="E1968" s="6">
        <f t="shared" si="1201"/>
        <v>1.5316919900247873E-2</v>
      </c>
      <c r="F1968" s="10">
        <f t="shared" si="1194"/>
        <v>2.9010891801962747E-5</v>
      </c>
      <c r="G1968" s="10">
        <f t="shared" si="1202"/>
        <v>3.3884928308814573E-5</v>
      </c>
      <c r="H1968" s="10">
        <f t="shared" si="1203"/>
        <v>3.1447910055388658E-5</v>
      </c>
      <c r="I1968" s="6">
        <f t="shared" si="1204"/>
        <v>1.7881218488615538E-2</v>
      </c>
      <c r="J1968" s="6">
        <f t="shared" si="1205"/>
        <v>1.7912666398670927E-2</v>
      </c>
    </row>
    <row r="1969" spans="1:10" x14ac:dyDescent="0.25">
      <c r="A1969" s="11">
        <f t="shared" si="1197"/>
        <v>1.8316276833331847E-2</v>
      </c>
      <c r="B1969" s="6">
        <f t="shared" si="1198"/>
        <v>5.0586075707074289E-2</v>
      </c>
      <c r="C1969" s="10">
        <f t="shared" si="1199"/>
        <v>3.9735264836053591E-5</v>
      </c>
      <c r="D1969" s="6">
        <f t="shared" si="1200"/>
        <v>1.8356012098167902E-2</v>
      </c>
      <c r="E1969" s="6">
        <f t="shared" si="1201"/>
        <v>1.5021263428113515E-2</v>
      </c>
      <c r="F1969" s="10">
        <f t="shared" si="1194"/>
        <v>3.1227203934534479E-5</v>
      </c>
      <c r="G1969" s="10">
        <f t="shared" si="1202"/>
        <v>3.3884928308814573E-5</v>
      </c>
      <c r="H1969" s="10">
        <f t="shared" si="1203"/>
        <v>3.2556066121674526E-5</v>
      </c>
      <c r="I1969" s="6">
        <f t="shared" si="1204"/>
        <v>1.7881218488615538E-2</v>
      </c>
      <c r="J1969" s="6">
        <f t="shared" si="1205"/>
        <v>1.7913774554737211E-2</v>
      </c>
    </row>
    <row r="1970" spans="1:10" x14ac:dyDescent="0.25">
      <c r="A1970" s="11">
        <f t="shared" si="1197"/>
        <v>1.8095158061616504E-2</v>
      </c>
      <c r="B1970" s="6">
        <f t="shared" si="1198"/>
        <v>5.1204226202812397E-2</v>
      </c>
      <c r="C1970" s="10">
        <f t="shared" si="1199"/>
        <v>4.0712310264422043E-5</v>
      </c>
      <c r="D1970" s="6">
        <f t="shared" si="1200"/>
        <v>1.8135870371880927E-2</v>
      </c>
      <c r="E1970" s="6">
        <f t="shared" si="1201"/>
        <v>1.4872221540603379E-2</v>
      </c>
      <c r="F1970" s="10">
        <f t="shared" si="1194"/>
        <v>3.2423167999927986E-5</v>
      </c>
      <c r="G1970" s="10">
        <f t="shared" si="1202"/>
        <v>3.3884928308814573E-5</v>
      </c>
      <c r="H1970" s="10">
        <f t="shared" si="1203"/>
        <v>3.315404815437128E-5</v>
      </c>
      <c r="I1970" s="6">
        <f t="shared" si="1204"/>
        <v>1.7881218488615538E-2</v>
      </c>
      <c r="J1970" s="6">
        <f t="shared" si="1205"/>
        <v>1.7914372536769908E-2</v>
      </c>
    </row>
    <row r="1971" spans="1:10" x14ac:dyDescent="0.25">
      <c r="A1971" s="11">
        <f t="shared" si="1197"/>
        <v>1.7984409144060992E-2</v>
      </c>
      <c r="B1971" s="6">
        <f t="shared" si="1198"/>
        <v>5.1519544464357934E-2</v>
      </c>
      <c r="C1971" s="10">
        <f t="shared" si="1199"/>
        <v>4.1215271146194938E-5</v>
      </c>
      <c r="D1971" s="6">
        <f t="shared" si="1200"/>
        <v>1.8025624415207189E-2</v>
      </c>
      <c r="E1971" s="6">
        <f t="shared" si="1201"/>
        <v>1.4797328734479549E-2</v>
      </c>
      <c r="F1971" s="10">
        <f t="shared" si="1194"/>
        <v>3.3045360563815377E-5</v>
      </c>
      <c r="G1971" s="10">
        <f t="shared" si="1202"/>
        <v>3.3884928308814573E-5</v>
      </c>
      <c r="H1971" s="10">
        <f t="shared" si="1203"/>
        <v>3.3465144436314978E-5</v>
      </c>
      <c r="I1971" s="6">
        <f t="shared" si="1204"/>
        <v>1.7881218488615538E-2</v>
      </c>
      <c r="J1971" s="6">
        <f t="shared" si="1205"/>
        <v>1.7914683633051851E-2</v>
      </c>
    </row>
    <row r="1972" spans="1:10" x14ac:dyDescent="0.25">
      <c r="A1972" s="11">
        <f t="shared" si="1197"/>
        <v>1.7928938752983323E-2</v>
      </c>
      <c r="B1972" s="6">
        <f t="shared" si="1198"/>
        <v>5.1678940919382688E-2</v>
      </c>
      <c r="C1972" s="10">
        <f t="shared" si="1199"/>
        <v>4.1470697741444816E-5</v>
      </c>
      <c r="D1972" s="6">
        <f t="shared" si="1200"/>
        <v>1.797040945072477E-2</v>
      </c>
      <c r="E1972" s="6">
        <f t="shared" si="1201"/>
        <v>1.4759755985616822E-2</v>
      </c>
      <c r="F1972" s="10">
        <f t="shared" si="1194"/>
        <v>3.3363031122567765E-5</v>
      </c>
      <c r="G1972" s="10">
        <f t="shared" si="1202"/>
        <v>3.3884928308814573E-5</v>
      </c>
      <c r="H1972" s="10">
        <f t="shared" si="1203"/>
        <v>3.3623979715691169E-5</v>
      </c>
      <c r="I1972" s="6">
        <f t="shared" si="1204"/>
        <v>1.7881218488615538E-2</v>
      </c>
      <c r="J1972" s="6">
        <f t="shared" si="1205"/>
        <v>1.7914842468331228E-2</v>
      </c>
    </row>
    <row r="1973" spans="1:10" x14ac:dyDescent="0.25">
      <c r="A1973" s="11">
        <f t="shared" si="1197"/>
        <v>1.7901155261786553E-2</v>
      </c>
      <c r="B1973" s="6">
        <f t="shared" si="1198"/>
        <v>5.1759149228795938E-2</v>
      </c>
      <c r="C1973" s="10">
        <f t="shared" si="1199"/>
        <v>4.1599526846098865E-5</v>
      </c>
      <c r="D1973" s="6">
        <f t="shared" si="1200"/>
        <v>1.794275478863265E-2</v>
      </c>
      <c r="E1973" s="6">
        <f t="shared" si="1201"/>
        <v>1.474092144709991E-2</v>
      </c>
      <c r="F1973" s="10">
        <f t="shared" si="1194"/>
        <v>3.3523685571775386E-5</v>
      </c>
      <c r="G1973" s="10">
        <f t="shared" si="1202"/>
        <v>3.3884928308814573E-5</v>
      </c>
      <c r="H1973" s="10">
        <f t="shared" si="1203"/>
        <v>3.370430694029498E-5</v>
      </c>
      <c r="I1973" s="6">
        <f t="shared" si="1204"/>
        <v>1.7881218488615538E-2</v>
      </c>
      <c r="J1973" s="6">
        <f t="shared" si="1205"/>
        <v>1.7914922795555833E-2</v>
      </c>
    </row>
    <row r="1974" spans="1:10" x14ac:dyDescent="0.25">
      <c r="A1974" s="11">
        <f t="shared" si="1197"/>
        <v>1.7887239265248142E-2</v>
      </c>
      <c r="B1974" s="6">
        <f t="shared" si="1198"/>
        <v>5.1799417049381215E-2</v>
      </c>
      <c r="C1974" s="10">
        <f t="shared" si="1199"/>
        <v>4.1664279606455359E-5</v>
      </c>
      <c r="D1974" s="6">
        <f t="shared" si="1200"/>
        <v>1.7928903544854598E-2</v>
      </c>
      <c r="E1974" s="6">
        <f t="shared" si="1201"/>
        <v>1.4731483858049642E-2</v>
      </c>
      <c r="F1974" s="10">
        <f t="shared" si="1194"/>
        <v>3.3604543664609234E-5</v>
      </c>
      <c r="G1974" s="10">
        <f t="shared" si="1202"/>
        <v>3.3884928308814573E-5</v>
      </c>
      <c r="H1974" s="10">
        <f t="shared" si="1203"/>
        <v>3.3744735986711904E-5</v>
      </c>
      <c r="I1974" s="6">
        <f t="shared" si="1204"/>
        <v>1.7881218488615538E-2</v>
      </c>
      <c r="J1974" s="6">
        <f t="shared" si="1205"/>
        <v>1.7914963224602249E-2</v>
      </c>
    </row>
    <row r="1975" spans="1:10" x14ac:dyDescent="0.25">
      <c r="A1975" s="11">
        <f t="shared" si="1197"/>
        <v>1.7880269105121967E-2</v>
      </c>
      <c r="B1975" s="6">
        <f t="shared" si="1198"/>
        <v>5.1819609711424165E-2</v>
      </c>
      <c r="C1975" s="10">
        <f t="shared" si="1199"/>
        <v>4.1696769419942942E-5</v>
      </c>
      <c r="D1975" s="6">
        <f t="shared" si="1200"/>
        <v>1.7921965874541909E-2</v>
      </c>
      <c r="E1975" s="6">
        <f t="shared" si="1201"/>
        <v>1.4726755841707016E-2</v>
      </c>
      <c r="F1975" s="10">
        <f t="shared" si="1194"/>
        <v>3.3645141840823375E-5</v>
      </c>
      <c r="G1975" s="10">
        <f t="shared" si="1202"/>
        <v>3.3884928308814573E-5</v>
      </c>
      <c r="H1975" s="10">
        <f t="shared" si="1203"/>
        <v>3.3765035074818971E-5</v>
      </c>
      <c r="I1975" s="6">
        <f t="shared" si="1204"/>
        <v>1.7881218488615538E-2</v>
      </c>
      <c r="J1975" s="6">
        <f t="shared" si="1205"/>
        <v>1.7914983523690357E-2</v>
      </c>
    </row>
    <row r="1976" spans="1:10" x14ac:dyDescent="0.25">
      <c r="A1976" s="11">
        <f t="shared" si="1197"/>
        <v>1.7876777929696192E-2</v>
      </c>
      <c r="B1976" s="6">
        <f t="shared" si="1198"/>
        <v>5.1829729619424884E-2</v>
      </c>
      <c r="C1976" s="10">
        <f t="shared" si="1199"/>
        <v>4.1713057025197029E-5</v>
      </c>
      <c r="D1976" s="6">
        <f t="shared" si="1200"/>
        <v>1.7918490986721387E-2</v>
      </c>
      <c r="E1976" s="6">
        <f t="shared" si="1201"/>
        <v>1.4724387454539268E-2</v>
      </c>
      <c r="F1976" s="10">
        <f t="shared" si="1194"/>
        <v>3.3665501192327647E-5</v>
      </c>
      <c r="G1976" s="10">
        <f t="shared" si="1202"/>
        <v>3.3884928308814573E-5</v>
      </c>
      <c r="H1976" s="10">
        <f t="shared" si="1203"/>
        <v>3.3775214750571107E-5</v>
      </c>
      <c r="I1976" s="6">
        <f t="shared" si="1204"/>
        <v>1.7881218488615538E-2</v>
      </c>
      <c r="J1976" s="6">
        <f t="shared" si="1205"/>
        <v>1.7914993703366109E-2</v>
      </c>
    </row>
    <row r="1977" spans="1:10" x14ac:dyDescent="0.25">
      <c r="A1977" s="11">
        <f t="shared" si="1197"/>
        <v>1.7875029288018554E-2</v>
      </c>
      <c r="B1977" s="6">
        <f t="shared" si="1198"/>
        <v>5.1834799911836323E-2</v>
      </c>
      <c r="C1977" s="10">
        <f t="shared" si="1199"/>
        <v>4.1721218663045132E-5</v>
      </c>
      <c r="D1977" s="6">
        <f t="shared" si="1200"/>
        <v>1.7916750506681598E-2</v>
      </c>
      <c r="E1977" s="6">
        <f t="shared" si="1201"/>
        <v>1.4723201127853627E-2</v>
      </c>
      <c r="F1977" s="10">
        <f t="shared" si="1194"/>
        <v>3.3675704896928857E-5</v>
      </c>
      <c r="G1977" s="10">
        <f t="shared" si="1202"/>
        <v>3.3884928308814573E-5</v>
      </c>
      <c r="H1977" s="10">
        <f t="shared" si="1203"/>
        <v>3.3780316602871719E-5</v>
      </c>
      <c r="I1977" s="6">
        <f t="shared" si="1204"/>
        <v>1.7881218488615538E-2</v>
      </c>
      <c r="J1977" s="6">
        <f t="shared" si="1205"/>
        <v>1.7914998805218411E-2</v>
      </c>
    </row>
    <row r="1978" spans="1:10" x14ac:dyDescent="0.25">
      <c r="A1978" s="11">
        <f t="shared" ref="A1978:A1990" si="1206">A1977+(J1977-D1977)/2</f>
        <v>1.787415343728696E-2</v>
      </c>
      <c r="B1978" s="6">
        <f t="shared" ref="B1978:B1990" si="1207">$D$13/A1978/0.167</f>
        <v>5.1837339866949945E-2</v>
      </c>
      <c r="C1978" s="10">
        <f t="shared" ref="C1978:C1990" si="1208">B1978^2/2/32.2</f>
        <v>4.1725307523007423E-5</v>
      </c>
      <c r="D1978" s="6">
        <f t="shared" ref="D1978:D1990" si="1209">A1978+C1978</f>
        <v>1.7915878744809967E-2</v>
      </c>
      <c r="E1978" s="6">
        <f t="shared" ref="E1978:E1990" si="1210">A1978*0.167/(0.167+2*A1978)</f>
        <v>1.4722606911206028E-2</v>
      </c>
      <c r="F1978" s="10">
        <f t="shared" si="1194"/>
        <v>3.3680817237647553E-5</v>
      </c>
      <c r="G1978" s="10">
        <f t="shared" ref="G1978:G1990" si="1211">G1977</f>
        <v>3.3884928308814573E-5</v>
      </c>
      <c r="H1978" s="10">
        <f t="shared" si="1195"/>
        <v>3.3782872773231063E-5</v>
      </c>
      <c r="I1978" s="6">
        <f t="shared" ref="I1978:I1990" si="1212">I1977</f>
        <v>1.7881218488615538E-2</v>
      </c>
      <c r="J1978" s="6">
        <f t="shared" si="1196"/>
        <v>1.7915001361388769E-2</v>
      </c>
    </row>
    <row r="1979" spans="1:10" x14ac:dyDescent="0.25">
      <c r="A1979" s="11">
        <f t="shared" si="1206"/>
        <v>1.7873714745576363E-2</v>
      </c>
      <c r="B1979" s="6">
        <f t="shared" si="1207"/>
        <v>5.1838612160461553E-2</v>
      </c>
      <c r="C1979" s="10">
        <f t="shared" si="1208"/>
        <v>4.1727355756564475E-5</v>
      </c>
      <c r="D1979" s="6">
        <f t="shared" si="1209"/>
        <v>1.7915442101332928E-2</v>
      </c>
      <c r="E1979" s="6">
        <f t="shared" si="1210"/>
        <v>1.4722309279099909E-2</v>
      </c>
      <c r="F1979" s="10">
        <f t="shared" si="1194"/>
        <v>3.368337827293512E-5</v>
      </c>
      <c r="G1979" s="10">
        <f t="shared" si="1211"/>
        <v>3.3884928308814573E-5</v>
      </c>
      <c r="H1979" s="10">
        <f t="shared" si="1195"/>
        <v>3.3784153290874847E-5</v>
      </c>
      <c r="I1979" s="6">
        <f t="shared" si="1212"/>
        <v>1.7881218488615538E-2</v>
      </c>
      <c r="J1979" s="6">
        <f t="shared" si="1196"/>
        <v>1.7915002641906413E-2</v>
      </c>
    </row>
    <row r="1980" spans="1:10" x14ac:dyDescent="0.25">
      <c r="A1980" s="11">
        <f t="shared" si="1206"/>
        <v>1.7873495015863106E-2</v>
      </c>
      <c r="B1980" s="6">
        <f t="shared" si="1207"/>
        <v>5.183924944395734E-2</v>
      </c>
      <c r="C1980" s="10">
        <f t="shared" si="1208"/>
        <v>4.1728381722248927E-5</v>
      </c>
      <c r="D1980" s="6">
        <f t="shared" si="1209"/>
        <v>1.7915223397585354E-2</v>
      </c>
      <c r="E1980" s="6">
        <f t="shared" si="1210"/>
        <v>1.4722160201648668E-2</v>
      </c>
      <c r="F1980" s="10">
        <f t="shared" si="1194"/>
        <v>3.3684661129801714E-5</v>
      </c>
      <c r="G1980" s="10">
        <f t="shared" si="1211"/>
        <v>3.3884928308814573E-5</v>
      </c>
      <c r="H1980" s="10">
        <f t="shared" si="1195"/>
        <v>3.3784794719308143E-5</v>
      </c>
      <c r="I1980" s="6">
        <f t="shared" si="1212"/>
        <v>1.7881218488615538E-2</v>
      </c>
      <c r="J1980" s="6">
        <f t="shared" si="1196"/>
        <v>1.7915003283334847E-2</v>
      </c>
    </row>
    <row r="1981" spans="1:10" x14ac:dyDescent="0.25">
      <c r="A1981" s="11">
        <f t="shared" si="1206"/>
        <v>1.7873384958737852E-2</v>
      </c>
      <c r="B1981" s="6">
        <f t="shared" si="1207"/>
        <v>5.1839568649232795E-2</v>
      </c>
      <c r="C1981" s="10">
        <f t="shared" si="1208"/>
        <v>4.1728895617057755E-5</v>
      </c>
      <c r="D1981" s="6">
        <f t="shared" si="1209"/>
        <v>1.791511385435491E-2</v>
      </c>
      <c r="E1981" s="6">
        <f t="shared" si="1210"/>
        <v>1.4722085532233887E-2</v>
      </c>
      <c r="F1981" s="10">
        <f t="shared" si="1194"/>
        <v>3.3685303705427933E-5</v>
      </c>
      <c r="G1981" s="10">
        <f t="shared" si="1211"/>
        <v>3.3884928308814573E-5</v>
      </c>
      <c r="H1981" s="10">
        <f t="shared" si="1195"/>
        <v>3.3785116007121257E-5</v>
      </c>
      <c r="I1981" s="6">
        <f t="shared" si="1212"/>
        <v>1.7881218488615538E-2</v>
      </c>
      <c r="J1981" s="6">
        <f t="shared" si="1196"/>
        <v>1.791500360462266E-2</v>
      </c>
    </row>
    <row r="1982" spans="1:10" x14ac:dyDescent="0.25">
      <c r="A1982" s="11">
        <f t="shared" si="1206"/>
        <v>1.7873329833871729E-2</v>
      </c>
      <c r="B1982" s="6">
        <f t="shared" si="1207"/>
        <v>5.1839728532662929E-2</v>
      </c>
      <c r="C1982" s="10">
        <f t="shared" si="1208"/>
        <v>4.1729153017704762E-5</v>
      </c>
      <c r="D1982" s="6">
        <f t="shared" si="1209"/>
        <v>1.7915058986889432E-2</v>
      </c>
      <c r="E1982" s="6">
        <f t="shared" si="1210"/>
        <v>1.4722048132127432E-2</v>
      </c>
      <c r="F1982" s="10">
        <f t="shared" si="1194"/>
        <v>3.3685625561702841E-5</v>
      </c>
      <c r="G1982" s="10">
        <f t="shared" si="1211"/>
        <v>3.3884928308814573E-5</v>
      </c>
      <c r="H1982" s="10">
        <f t="shared" si="1195"/>
        <v>3.3785276935258704E-5</v>
      </c>
      <c r="I1982" s="6">
        <f t="shared" si="1212"/>
        <v>1.7881218488615538E-2</v>
      </c>
      <c r="J1982" s="6">
        <f t="shared" si="1196"/>
        <v>1.7915003765550795E-2</v>
      </c>
    </row>
    <row r="1983" spans="1:10" x14ac:dyDescent="0.25">
      <c r="A1983" s="11">
        <f t="shared" si="1206"/>
        <v>1.7873302223202409E-2</v>
      </c>
      <c r="B1983" s="6">
        <f t="shared" si="1207"/>
        <v>5.1839808614652497E-2</v>
      </c>
      <c r="C1983" s="10">
        <f t="shared" si="1208"/>
        <v>4.1729281944158375E-5</v>
      </c>
      <c r="D1983" s="6">
        <f t="shared" si="1209"/>
        <v>1.7915031505146568E-2</v>
      </c>
      <c r="E1983" s="6">
        <f t="shared" si="1210"/>
        <v>1.4722029399332466E-2</v>
      </c>
      <c r="F1983" s="10">
        <f t="shared" si="1194"/>
        <v>3.368578677302859E-5</v>
      </c>
      <c r="G1983" s="10">
        <f t="shared" si="1211"/>
        <v>3.3884928308814573E-5</v>
      </c>
      <c r="H1983" s="10">
        <f t="shared" si="1195"/>
        <v>3.3785357540921582E-5</v>
      </c>
      <c r="I1983" s="6">
        <f t="shared" si="1212"/>
        <v>1.7881218488615538E-2</v>
      </c>
      <c r="J1983" s="6">
        <f t="shared" si="1196"/>
        <v>1.791500384615646E-2</v>
      </c>
    </row>
    <row r="1984" spans="1:10" x14ac:dyDescent="0.25">
      <c r="A1984" s="11">
        <f t="shared" si="1206"/>
        <v>1.7873288393707353E-2</v>
      </c>
      <c r="B1984" s="6">
        <f t="shared" si="1207"/>
        <v>5.1839848725815096E-2</v>
      </c>
      <c r="C1984" s="10">
        <f t="shared" si="1208"/>
        <v>4.1729346520425357E-5</v>
      </c>
      <c r="D1984" s="6">
        <f t="shared" si="1209"/>
        <v>1.7915017740227777E-2</v>
      </c>
      <c r="E1984" s="6">
        <f t="shared" si="1210"/>
        <v>1.4722020016539234E-2</v>
      </c>
      <c r="F1984" s="10">
        <f t="shared" si="1194"/>
        <v>3.3685867520146987E-5</v>
      </c>
      <c r="G1984" s="10">
        <f t="shared" si="1211"/>
        <v>3.3884928308814573E-5</v>
      </c>
      <c r="H1984" s="10">
        <f t="shared" si="1195"/>
        <v>3.378539791448078E-5</v>
      </c>
      <c r="I1984" s="6">
        <f t="shared" si="1212"/>
        <v>1.7881218488615538E-2</v>
      </c>
      <c r="J1984" s="6">
        <f t="shared" si="1196"/>
        <v>1.7915003886530018E-2</v>
      </c>
    </row>
    <row r="1985" spans="1:10" x14ac:dyDescent="0.25">
      <c r="A1985" s="11">
        <f t="shared" si="1206"/>
        <v>1.7873281466858473E-2</v>
      </c>
      <c r="B1985" s="6">
        <f t="shared" si="1207"/>
        <v>5.1839868816518565E-2</v>
      </c>
      <c r="C1985" s="10">
        <f t="shared" si="1208"/>
        <v>4.1729378865121953E-5</v>
      </c>
      <c r="D1985" s="6">
        <f t="shared" si="1209"/>
        <v>1.7915010845723594E-2</v>
      </c>
      <c r="E1985" s="6">
        <f t="shared" si="1210"/>
        <v>1.472201531693134E-2</v>
      </c>
      <c r="F1985" s="10">
        <f t="shared" si="1194"/>
        <v>3.3685907964460778E-5</v>
      </c>
      <c r="G1985" s="10">
        <f t="shared" si="1211"/>
        <v>3.3884928308814573E-5</v>
      </c>
      <c r="H1985" s="10">
        <f t="shared" si="1195"/>
        <v>3.3785418136637676E-5</v>
      </c>
      <c r="I1985" s="6">
        <f t="shared" si="1212"/>
        <v>1.7881218488615538E-2</v>
      </c>
      <c r="J1985" s="6">
        <f t="shared" si="1196"/>
        <v>1.7915003906752176E-2</v>
      </c>
    </row>
    <row r="1986" spans="1:10" x14ac:dyDescent="0.25">
      <c r="A1986" s="11">
        <f t="shared" si="1206"/>
        <v>1.7873277997372764E-2</v>
      </c>
      <c r="B1986" s="6">
        <f t="shared" si="1207"/>
        <v>5.1839878879456326E-2</v>
      </c>
      <c r="C1986" s="10">
        <f t="shared" si="1208"/>
        <v>4.1729395065787301E-5</v>
      </c>
      <c r="D1986" s="6">
        <f t="shared" si="1209"/>
        <v>1.7915007392438551E-2</v>
      </c>
      <c r="E1986" s="6">
        <f t="shared" si="1210"/>
        <v>1.472201296301481E-2</v>
      </c>
      <c r="F1986" s="10">
        <f t="shared" si="1194"/>
        <v>3.3685928222032596E-5</v>
      </c>
      <c r="G1986" s="10">
        <f t="shared" si="1211"/>
        <v>3.3884928308814573E-5</v>
      </c>
      <c r="H1986" s="10">
        <f t="shared" si="1195"/>
        <v>3.3785428265423588E-5</v>
      </c>
      <c r="I1986" s="6">
        <f t="shared" si="1212"/>
        <v>1.7881218488615538E-2</v>
      </c>
      <c r="J1986" s="6">
        <f t="shared" si="1196"/>
        <v>1.7915003916880962E-2</v>
      </c>
    </row>
    <row r="1987" spans="1:10" x14ac:dyDescent="0.25">
      <c r="A1987" s="11">
        <f t="shared" si="1206"/>
        <v>1.7873276259593972E-2</v>
      </c>
      <c r="B1987" s="6">
        <f t="shared" si="1207"/>
        <v>5.1839883919732148E-2</v>
      </c>
      <c r="C1987" s="10">
        <f t="shared" si="1208"/>
        <v>4.1729403180299747E-5</v>
      </c>
      <c r="D1987" s="6">
        <f t="shared" si="1209"/>
        <v>1.7915005662774271E-2</v>
      </c>
      <c r="E1987" s="6">
        <f t="shared" si="1210"/>
        <v>1.4722011783996715E-2</v>
      </c>
      <c r="F1987" s="10">
        <f t="shared" si="1194"/>
        <v>3.3685938368550831E-5</v>
      </c>
      <c r="G1987" s="10">
        <f t="shared" si="1211"/>
        <v>3.3884928308814573E-5</v>
      </c>
      <c r="H1987" s="10">
        <f t="shared" si="1195"/>
        <v>3.3785433338682702E-5</v>
      </c>
      <c r="I1987" s="6">
        <f t="shared" si="1212"/>
        <v>1.7881218488615538E-2</v>
      </c>
      <c r="J1987" s="6">
        <f t="shared" si="1196"/>
        <v>1.791500392195422E-2</v>
      </c>
    </row>
    <row r="1988" spans="1:10" x14ac:dyDescent="0.25">
      <c r="A1988" s="11">
        <f t="shared" si="1206"/>
        <v>1.7873275389183946E-2</v>
      </c>
      <c r="B1988" s="6">
        <f t="shared" si="1207"/>
        <v>5.1839886444280871E-2</v>
      </c>
      <c r="C1988" s="10">
        <f t="shared" si="1208"/>
        <v>4.1729407244657383E-5</v>
      </c>
      <c r="D1988" s="6">
        <f t="shared" si="1209"/>
        <v>1.7915004796428605E-2</v>
      </c>
      <c r="E1988" s="6">
        <f t="shared" si="1210"/>
        <v>1.472201119345596E-2</v>
      </c>
      <c r="F1988" s="10">
        <f t="shared" si="1194"/>
        <v>3.3685943450690124E-5</v>
      </c>
      <c r="G1988" s="10">
        <f t="shared" si="1211"/>
        <v>3.3884928308814573E-5</v>
      </c>
      <c r="H1988" s="10">
        <f t="shared" si="1195"/>
        <v>3.3785435879752352E-5</v>
      </c>
      <c r="I1988" s="6">
        <f t="shared" si="1212"/>
        <v>1.7881218488615538E-2</v>
      </c>
      <c r="J1988" s="6">
        <f t="shared" si="1196"/>
        <v>1.7915003924495292E-2</v>
      </c>
    </row>
    <row r="1989" spans="1:10" x14ac:dyDescent="0.25">
      <c r="A1989" s="11">
        <f t="shared" si="1206"/>
        <v>1.7873274953217291E-2</v>
      </c>
      <c r="B1989" s="6">
        <f t="shared" si="1207"/>
        <v>5.1839887708764409E-2</v>
      </c>
      <c r="C1989" s="10">
        <f t="shared" si="1208"/>
        <v>4.1729409280392902E-5</v>
      </c>
      <c r="D1989" s="6">
        <f t="shared" si="1209"/>
        <v>1.7915004362497683E-2</v>
      </c>
      <c r="E1989" s="6">
        <f t="shared" si="1210"/>
        <v>1.4722010897668832E-2</v>
      </c>
      <c r="F1989" s="10">
        <f t="shared" si="1194"/>
        <v>3.3685945996207225E-5</v>
      </c>
      <c r="G1989" s="10">
        <f t="shared" si="1211"/>
        <v>3.3884928308814573E-5</v>
      </c>
      <c r="H1989" s="10">
        <f t="shared" si="1195"/>
        <v>3.3785437152510903E-5</v>
      </c>
      <c r="I1989" s="6">
        <f t="shared" si="1212"/>
        <v>1.7881218488615538E-2</v>
      </c>
      <c r="J1989" s="6">
        <f t="shared" si="1196"/>
        <v>1.7915003925768048E-2</v>
      </c>
    </row>
    <row r="1990" spans="1:10" x14ac:dyDescent="0.25">
      <c r="A1990" s="25">
        <f t="shared" si="1206"/>
        <v>1.7873274734852472E-2</v>
      </c>
      <c r="B1990" s="6">
        <f t="shared" si="1207"/>
        <v>5.1839888342112679E-2</v>
      </c>
      <c r="C1990" s="10">
        <f t="shared" si="1208"/>
        <v>4.1729410300042083E-5</v>
      </c>
      <c r="D1990" s="6">
        <f t="shared" si="1209"/>
        <v>1.7915004145152513E-2</v>
      </c>
      <c r="E1990" s="6">
        <f t="shared" si="1210"/>
        <v>1.4722010749516439E-2</v>
      </c>
      <c r="F1990" s="10">
        <f t="shared" si="1194"/>
        <v>3.368594727119333E-5</v>
      </c>
      <c r="G1990" s="10">
        <f t="shared" si="1211"/>
        <v>3.3884928308814573E-5</v>
      </c>
      <c r="H1990" s="10">
        <f t="shared" si="1195"/>
        <v>3.3785437790003952E-5</v>
      </c>
      <c r="I1990" s="6">
        <f t="shared" si="1212"/>
        <v>1.7881218488615538E-2</v>
      </c>
      <c r="J1990" s="6">
        <f t="shared" si="1196"/>
        <v>1.7915003926405541E-2</v>
      </c>
    </row>
    <row r="1992" spans="1:10" x14ac:dyDescent="0.25">
      <c r="A1992" s="8" t="s">
        <v>82</v>
      </c>
      <c r="B1992">
        <f>B1959+1</f>
        <v>61</v>
      </c>
      <c r="C1992" t="s">
        <v>83</v>
      </c>
      <c r="D1992">
        <f>D$12/100</f>
        <v>1</v>
      </c>
      <c r="E1992" t="s">
        <v>15</v>
      </c>
    </row>
    <row r="1993" spans="1:10" x14ac:dyDescent="0.25">
      <c r="A1993" s="4" t="s">
        <v>89</v>
      </c>
      <c r="B1993" s="4" t="s">
        <v>86</v>
      </c>
      <c r="C1993" s="4" t="s">
        <v>88</v>
      </c>
      <c r="D1993" s="4" t="s">
        <v>91</v>
      </c>
      <c r="E1993" s="4" t="s">
        <v>93</v>
      </c>
      <c r="F1993" s="4" t="s">
        <v>95</v>
      </c>
      <c r="G1993" s="4" t="s">
        <v>95</v>
      </c>
      <c r="H1993" s="4" t="s">
        <v>97</v>
      </c>
      <c r="I1993" s="4" t="s">
        <v>99</v>
      </c>
      <c r="J1993" s="4" t="s">
        <v>99</v>
      </c>
    </row>
    <row r="1994" spans="1:10" x14ac:dyDescent="0.25">
      <c r="A1994" s="4" t="s">
        <v>84</v>
      </c>
      <c r="B1994" s="4" t="s">
        <v>85</v>
      </c>
      <c r="C1994" s="4" t="s">
        <v>87</v>
      </c>
      <c r="D1994" s="4" t="s">
        <v>90</v>
      </c>
      <c r="E1994" s="4" t="s">
        <v>92</v>
      </c>
      <c r="F1994" s="4" t="s">
        <v>94</v>
      </c>
      <c r="G1994" s="4" t="s">
        <v>28</v>
      </c>
      <c r="H1994" s="4" t="s">
        <v>96</v>
      </c>
      <c r="I1994" s="4" t="s">
        <v>32</v>
      </c>
      <c r="J1994" s="4" t="s">
        <v>98</v>
      </c>
    </row>
    <row r="1995" spans="1:10" x14ac:dyDescent="0.25">
      <c r="A1995" s="4" t="s">
        <v>0</v>
      </c>
      <c r="B1995" s="4" t="s">
        <v>22</v>
      </c>
      <c r="C1995" s="4" t="s">
        <v>0</v>
      </c>
      <c r="D1995" s="4" t="s">
        <v>0</v>
      </c>
      <c r="E1995" s="4" t="s">
        <v>0</v>
      </c>
      <c r="F1995" s="4" t="s">
        <v>20</v>
      </c>
      <c r="G1995" s="4" t="s">
        <v>20</v>
      </c>
      <c r="H1995" s="4" t="s">
        <v>0</v>
      </c>
      <c r="I1995" s="4" t="s">
        <v>0</v>
      </c>
      <c r="J1995" s="4" t="s">
        <v>0</v>
      </c>
    </row>
    <row r="1996" spans="1:10" x14ac:dyDescent="0.25">
      <c r="A1996" s="11">
        <f>A$27</f>
        <v>4.5999999999999999E-2</v>
      </c>
      <c r="B1996" s="6">
        <f>$D$13/A1996/0.167</f>
        <v>2.0142360142666429E-2</v>
      </c>
      <c r="C1996" s="10">
        <f>B1996^2/2/32.2</f>
        <v>6.2999172688956077E-6</v>
      </c>
      <c r="D1996" s="6">
        <f>A1996+C1996</f>
        <v>4.6006299917268893E-2</v>
      </c>
      <c r="E1996" s="6">
        <f>A1996*0.167/(0.167+2*A1996)</f>
        <v>2.966023166023166E-2</v>
      </c>
      <c r="F1996" s="10">
        <f t="shared" ref="F1996:F2023" si="1213">$D$15^2*B1996^2/($D$14^2*E1996^1.333)</f>
        <v>1.9990924920768716E-6</v>
      </c>
      <c r="G1996" s="10">
        <f>F1990</f>
        <v>3.368594727119333E-5</v>
      </c>
      <c r="H1996" s="10">
        <f>((G1996+F1996)/2)*D$23</f>
        <v>1.78425198816351E-5</v>
      </c>
      <c r="I1996" s="6">
        <f>D1990</f>
        <v>1.7915004145152513E-2</v>
      </c>
      <c r="J1996" s="6">
        <f>H1996+I1996</f>
        <v>1.7932846665034148E-2</v>
      </c>
    </row>
    <row r="1997" spans="1:10" x14ac:dyDescent="0.25">
      <c r="A1997" s="11">
        <f>A1996+(J1996-D1996)/2</f>
        <v>3.1963273373882627E-2</v>
      </c>
      <c r="B1997" s="6">
        <f>$D$13/A1997/0.167</f>
        <v>2.8987912336905515E-2</v>
      </c>
      <c r="C1997" s="10">
        <f>B1997^2/2/32.2</f>
        <v>1.304812207534346E-5</v>
      </c>
      <c r="D1997" s="6">
        <f>A1997+C1997</f>
        <v>3.1976321495957971E-2</v>
      </c>
      <c r="E1997" s="6">
        <f>A1997*0.167/(0.167+2*A1997)</f>
        <v>2.3114997944644299E-2</v>
      </c>
      <c r="F1997" s="10">
        <f t="shared" si="1213"/>
        <v>5.7727692599967422E-6</v>
      </c>
      <c r="G1997" s="10">
        <f>G1996</f>
        <v>3.368594727119333E-5</v>
      </c>
      <c r="H1997" s="10">
        <f t="shared" ref="H1997:H2023" si="1214">((G1997+F1997)/2)*D$23</f>
        <v>1.9729358265595037E-5</v>
      </c>
      <c r="I1997" s="6">
        <f>I1996</f>
        <v>1.7915004145152513E-2</v>
      </c>
      <c r="J1997" s="6">
        <f t="shared" ref="J1997:J2023" si="1215">H1997+I1997</f>
        <v>1.7934733503418107E-2</v>
      </c>
    </row>
    <row r="1998" spans="1:10" x14ac:dyDescent="0.25">
      <c r="A1998" s="11">
        <f t="shared" ref="A1998:A2010" si="1216">A1997+(J1997-D1997)/2</f>
        <v>2.4942479377612695E-2</v>
      </c>
      <c r="B1998" s="6">
        <f t="shared" ref="B1998:B2010" si="1217">$D$13/A1998/0.167</f>
        <v>3.7147412353652633E-2</v>
      </c>
      <c r="C1998" s="10">
        <f t="shared" ref="C1998:C2010" si="1218">B1998^2/2/32.2</f>
        <v>2.1427488269756275E-5</v>
      </c>
      <c r="D1998" s="6">
        <f t="shared" ref="D1998:D2010" si="1219">A1998+C1998</f>
        <v>2.496390686588245E-2</v>
      </c>
      <c r="E1998" s="6">
        <f t="shared" ref="E1998:E2010" si="1220">A1998*0.167/(0.167+2*A1998)</f>
        <v>1.9205546018349524E-2</v>
      </c>
      <c r="F1998" s="10">
        <f t="shared" si="1213"/>
        <v>1.2135850892351394E-5</v>
      </c>
      <c r="G1998" s="10">
        <f t="shared" ref="G1998:G2010" si="1221">G1997</f>
        <v>3.368594727119333E-5</v>
      </c>
      <c r="H1998" s="10">
        <f t="shared" ref="H1998:H2010" si="1222">((G1998+F1998)/2)*D$23</f>
        <v>2.2910899081772363E-5</v>
      </c>
      <c r="I1998" s="6">
        <f t="shared" ref="I1998:I2010" si="1223">I1997</f>
        <v>1.7915004145152513E-2</v>
      </c>
      <c r="J1998" s="6">
        <f t="shared" ref="J1998:J2010" si="1224">H1998+I1998</f>
        <v>1.7937915044234285E-2</v>
      </c>
    </row>
    <row r="1999" spans="1:10" x14ac:dyDescent="0.25">
      <c r="A1999" s="11">
        <f t="shared" si="1216"/>
        <v>2.1429483466788614E-2</v>
      </c>
      <c r="B1999" s="6">
        <f t="shared" si="1217"/>
        <v>4.3237092858473214E-2</v>
      </c>
      <c r="C1999" s="10">
        <f t="shared" si="1218"/>
        <v>2.902866768404092E-5</v>
      </c>
      <c r="D1999" s="6">
        <f t="shared" si="1219"/>
        <v>2.1458512134472654E-2</v>
      </c>
      <c r="E1999" s="6">
        <f t="shared" si="1220"/>
        <v>1.7052994166727245E-2</v>
      </c>
      <c r="F1999" s="10">
        <f t="shared" si="1213"/>
        <v>1.9263870400780173E-5</v>
      </c>
      <c r="G1999" s="10">
        <f t="shared" si="1221"/>
        <v>3.368594727119333E-5</v>
      </c>
      <c r="H1999" s="10">
        <f t="shared" si="1222"/>
        <v>2.6474908835986751E-5</v>
      </c>
      <c r="I1999" s="6">
        <f t="shared" si="1223"/>
        <v>1.7915004145152513E-2</v>
      </c>
      <c r="J1999" s="6">
        <f t="shared" si="1224"/>
        <v>1.7941479053988501E-2</v>
      </c>
    </row>
    <row r="2000" spans="1:10" x14ac:dyDescent="0.25">
      <c r="A2000" s="11">
        <f t="shared" si="1216"/>
        <v>1.9670966926546539E-2</v>
      </c>
      <c r="B2000" s="6">
        <f t="shared" si="1217"/>
        <v>4.7102339708184435E-2</v>
      </c>
      <c r="C2000" s="10">
        <f t="shared" si="1218"/>
        <v>3.4450782701633667E-5</v>
      </c>
      <c r="D2000" s="6">
        <f t="shared" si="1219"/>
        <v>1.9705417709248173E-2</v>
      </c>
      <c r="E2000" s="6">
        <f t="shared" si="1220"/>
        <v>1.5920425942465444E-2</v>
      </c>
      <c r="F2000" s="10">
        <f t="shared" si="1213"/>
        <v>2.505533437387172E-5</v>
      </c>
      <c r="G2000" s="10">
        <f t="shared" si="1221"/>
        <v>3.368594727119333E-5</v>
      </c>
      <c r="H2000" s="10">
        <f t="shared" si="1222"/>
        <v>2.9370640822532525E-5</v>
      </c>
      <c r="I2000" s="6">
        <f t="shared" si="1223"/>
        <v>1.7915004145152513E-2</v>
      </c>
      <c r="J2000" s="6">
        <f t="shared" si="1224"/>
        <v>1.7944374785975045E-2</v>
      </c>
    </row>
    <row r="2001" spans="1:10" x14ac:dyDescent="0.25">
      <c r="A2001" s="11">
        <f t="shared" si="1216"/>
        <v>1.8790445464909974E-2</v>
      </c>
      <c r="B2001" s="6">
        <f t="shared" si="1217"/>
        <v>4.9309558322761932E-2</v>
      </c>
      <c r="C2001" s="10">
        <f t="shared" si="1218"/>
        <v>3.7755163695432616E-5</v>
      </c>
      <c r="D2001" s="6">
        <f t="shared" si="1219"/>
        <v>1.8828200628605407E-2</v>
      </c>
      <c r="E2001" s="6">
        <f t="shared" si="1220"/>
        <v>1.5338697462787159E-2</v>
      </c>
      <c r="F2001" s="10">
        <f t="shared" si="1213"/>
        <v>2.8855394325468E-5</v>
      </c>
      <c r="G2001" s="10">
        <f t="shared" si="1221"/>
        <v>3.368594727119333E-5</v>
      </c>
      <c r="H2001" s="10">
        <f t="shared" si="1222"/>
        <v>3.1270670798330663E-5</v>
      </c>
      <c r="I2001" s="6">
        <f t="shared" si="1223"/>
        <v>1.7915004145152513E-2</v>
      </c>
      <c r="J2001" s="6">
        <f t="shared" si="1224"/>
        <v>1.7946274815950843E-2</v>
      </c>
    </row>
    <row r="2002" spans="1:10" x14ac:dyDescent="0.25">
      <c r="A2002" s="11">
        <f t="shared" si="1216"/>
        <v>1.8349482558582694E-2</v>
      </c>
      <c r="B2002" s="6">
        <f t="shared" si="1217"/>
        <v>5.0494533761622433E-2</v>
      </c>
      <c r="C2002" s="10">
        <f t="shared" si="1218"/>
        <v>3.9591582916205398E-5</v>
      </c>
      <c r="D2002" s="6">
        <f t="shared" si="1219"/>
        <v>1.8389074141498901E-2</v>
      </c>
      <c r="E2002" s="6">
        <f t="shared" si="1220"/>
        <v>1.5043589374745826E-2</v>
      </c>
      <c r="F2002" s="10">
        <f t="shared" si="1213"/>
        <v>3.1052749321656488E-5</v>
      </c>
      <c r="G2002" s="10">
        <f t="shared" si="1221"/>
        <v>3.368594727119333E-5</v>
      </c>
      <c r="H2002" s="10">
        <f t="shared" si="1222"/>
        <v>3.2369348296424906E-5</v>
      </c>
      <c r="I2002" s="6">
        <f t="shared" si="1223"/>
        <v>1.7915004145152513E-2</v>
      </c>
      <c r="J2002" s="6">
        <f t="shared" si="1224"/>
        <v>1.7947373493448937E-2</v>
      </c>
    </row>
    <row r="2003" spans="1:10" x14ac:dyDescent="0.25">
      <c r="A2003" s="11">
        <f t="shared" si="1216"/>
        <v>1.8128632234557712E-2</v>
      </c>
      <c r="B2003" s="6">
        <f t="shared" si="1217"/>
        <v>5.1109678577759568E-2</v>
      </c>
      <c r="C2003" s="10">
        <f t="shared" si="1218"/>
        <v>4.0562100067110172E-5</v>
      </c>
      <c r="D2003" s="6">
        <f t="shared" si="1219"/>
        <v>1.8169194334624824E-2</v>
      </c>
      <c r="E2003" s="6">
        <f t="shared" si="1220"/>
        <v>1.4894825978685539E-2</v>
      </c>
      <c r="F2003" s="10">
        <f t="shared" si="1213"/>
        <v>3.223820860213883E-5</v>
      </c>
      <c r="G2003" s="10">
        <f t="shared" si="1221"/>
        <v>3.368594727119333E-5</v>
      </c>
      <c r="H2003" s="10">
        <f t="shared" si="1222"/>
        <v>3.296207793666608E-5</v>
      </c>
      <c r="I2003" s="6">
        <f t="shared" si="1223"/>
        <v>1.7915004145152513E-2</v>
      </c>
      <c r="J2003" s="6">
        <f t="shared" si="1224"/>
        <v>1.7947966223089178E-2</v>
      </c>
    </row>
    <row r="2004" spans="1:10" x14ac:dyDescent="0.25">
      <c r="A2004" s="11">
        <f t="shared" si="1216"/>
        <v>1.8018018178789889E-2</v>
      </c>
      <c r="B2004" s="6">
        <f t="shared" si="1217"/>
        <v>5.142344498538428E-2</v>
      </c>
      <c r="C2004" s="10">
        <f t="shared" si="1218"/>
        <v>4.1061656741690116E-5</v>
      </c>
      <c r="D2004" s="6">
        <f t="shared" si="1219"/>
        <v>1.805907983553158E-2</v>
      </c>
      <c r="E2004" s="6">
        <f t="shared" si="1220"/>
        <v>1.4820073765420405E-2</v>
      </c>
      <c r="F2004" s="10">
        <f t="shared" si="1213"/>
        <v>3.2854860924972542E-5</v>
      </c>
      <c r="G2004" s="10">
        <f t="shared" si="1221"/>
        <v>3.368594727119333E-5</v>
      </c>
      <c r="H2004" s="10">
        <f t="shared" si="1222"/>
        <v>3.3270404098082936E-5</v>
      </c>
      <c r="I2004" s="6">
        <f t="shared" si="1223"/>
        <v>1.7915004145152513E-2</v>
      </c>
      <c r="J2004" s="6">
        <f t="shared" si="1224"/>
        <v>1.7948274549250597E-2</v>
      </c>
    </row>
    <row r="2005" spans="1:10" x14ac:dyDescent="0.25">
      <c r="A2005" s="11">
        <f t="shared" si="1216"/>
        <v>1.7962615535649398E-2</v>
      </c>
      <c r="B2005" s="6">
        <f t="shared" si="1217"/>
        <v>5.1582051885694861E-2</v>
      </c>
      <c r="C2005" s="10">
        <f t="shared" si="1218"/>
        <v>4.131534280649871E-5</v>
      </c>
      <c r="D2005" s="6">
        <f t="shared" si="1219"/>
        <v>1.8003930878455896E-2</v>
      </c>
      <c r="E2005" s="6">
        <f t="shared" si="1220"/>
        <v>1.4782571780832272E-2</v>
      </c>
      <c r="F2005" s="10">
        <f t="shared" si="1213"/>
        <v>3.3169682707432952E-5</v>
      </c>
      <c r="G2005" s="10">
        <f t="shared" si="1221"/>
        <v>3.368594727119333E-5</v>
      </c>
      <c r="H2005" s="10">
        <f t="shared" si="1222"/>
        <v>3.3427814989313141E-5</v>
      </c>
      <c r="I2005" s="6">
        <f t="shared" si="1223"/>
        <v>1.7915004145152513E-2</v>
      </c>
      <c r="J2005" s="6">
        <f t="shared" si="1224"/>
        <v>1.7948431960141828E-2</v>
      </c>
    </row>
    <row r="2006" spans="1:10" x14ac:dyDescent="0.25">
      <c r="A2006" s="11">
        <f t="shared" si="1216"/>
        <v>1.7934866076492362E-2</v>
      </c>
      <c r="B2006" s="6">
        <f t="shared" si="1217"/>
        <v>5.16618614608505E-2</v>
      </c>
      <c r="C2006" s="10">
        <f t="shared" si="1218"/>
        <v>4.1443290832299842E-5</v>
      </c>
      <c r="D2006" s="6">
        <f t="shared" si="1219"/>
        <v>1.7976309367324663E-2</v>
      </c>
      <c r="E2006" s="6">
        <f t="shared" si="1220"/>
        <v>1.4763772806263642E-2</v>
      </c>
      <c r="F2006" s="10">
        <f t="shared" si="1213"/>
        <v>3.3328891033494909E-5</v>
      </c>
      <c r="G2006" s="10">
        <f t="shared" si="1221"/>
        <v>3.368594727119333E-5</v>
      </c>
      <c r="H2006" s="10">
        <f t="shared" si="1222"/>
        <v>3.3507419152344116E-5</v>
      </c>
      <c r="I2006" s="6">
        <f t="shared" si="1223"/>
        <v>1.7915004145152513E-2</v>
      </c>
      <c r="J2006" s="6">
        <f t="shared" si="1224"/>
        <v>1.7948511564304857E-2</v>
      </c>
    </row>
    <row r="2007" spans="1:10" x14ac:dyDescent="0.25">
      <c r="A2007" s="11">
        <f t="shared" si="1216"/>
        <v>1.7920967174982459E-2</v>
      </c>
      <c r="B2007" s="6">
        <f t="shared" si="1217"/>
        <v>5.1701928669124E-2</v>
      </c>
      <c r="C2007" s="10">
        <f t="shared" si="1218"/>
        <v>4.1507599815328978E-5</v>
      </c>
      <c r="D2007" s="6">
        <f t="shared" si="1219"/>
        <v>1.7962474774797788E-2</v>
      </c>
      <c r="E2007" s="6">
        <f t="shared" si="1220"/>
        <v>1.4754353077005098E-2</v>
      </c>
      <c r="F2007" s="10">
        <f t="shared" si="1213"/>
        <v>3.3409019772113808E-5</v>
      </c>
      <c r="G2007" s="10">
        <f t="shared" si="1221"/>
        <v>3.368594727119333E-5</v>
      </c>
      <c r="H2007" s="10">
        <f t="shared" si="1222"/>
        <v>3.3547483521653566E-5</v>
      </c>
      <c r="I2007" s="6">
        <f t="shared" si="1223"/>
        <v>1.7915004145152513E-2</v>
      </c>
      <c r="J2007" s="6">
        <f t="shared" si="1224"/>
        <v>1.7948551628674168E-2</v>
      </c>
    </row>
    <row r="2008" spans="1:10" x14ac:dyDescent="0.25">
      <c r="A2008" s="11">
        <f t="shared" si="1216"/>
        <v>1.7914005601920649E-2</v>
      </c>
      <c r="B2008" s="6">
        <f t="shared" si="1217"/>
        <v>5.1722020588366675E-2</v>
      </c>
      <c r="C2008" s="10">
        <f t="shared" si="1218"/>
        <v>4.1539866673034564E-5</v>
      </c>
      <c r="D2008" s="6">
        <f t="shared" si="1219"/>
        <v>1.7955545468593685E-2</v>
      </c>
      <c r="E2008" s="6">
        <f t="shared" si="1220"/>
        <v>1.4749634026210334E-2</v>
      </c>
      <c r="F2008" s="10">
        <f t="shared" si="1213"/>
        <v>3.3449251293144975E-5</v>
      </c>
      <c r="G2008" s="10">
        <f t="shared" si="1221"/>
        <v>3.368594727119333E-5</v>
      </c>
      <c r="H2008" s="10">
        <f t="shared" si="1222"/>
        <v>3.3567599282169149E-5</v>
      </c>
      <c r="I2008" s="6">
        <f t="shared" si="1223"/>
        <v>1.7915004145152513E-2</v>
      </c>
      <c r="J2008" s="6">
        <f t="shared" si="1224"/>
        <v>1.7948571744434684E-2</v>
      </c>
    </row>
    <row r="2009" spans="1:10" x14ac:dyDescent="0.25">
      <c r="A2009" s="11">
        <f t="shared" si="1216"/>
        <v>1.7910518739841147E-2</v>
      </c>
      <c r="B2009" s="6">
        <f t="shared" si="1217"/>
        <v>5.1732089953463491E-2</v>
      </c>
      <c r="C2009" s="10">
        <f t="shared" si="1218"/>
        <v>4.155604240610618E-5</v>
      </c>
      <c r="D2009" s="6">
        <f t="shared" si="1219"/>
        <v>1.7952074782247252E-2</v>
      </c>
      <c r="E2009" s="6">
        <f t="shared" si="1220"/>
        <v>1.4747270138843966E-2</v>
      </c>
      <c r="F2009" s="10">
        <f t="shared" si="1213"/>
        <v>3.3469426623500708E-5</v>
      </c>
      <c r="G2009" s="10">
        <f t="shared" si="1221"/>
        <v>3.368594727119333E-5</v>
      </c>
      <c r="H2009" s="10">
        <f t="shared" si="1222"/>
        <v>3.3577686947347022E-5</v>
      </c>
      <c r="I2009" s="6">
        <f t="shared" si="1223"/>
        <v>1.7915004145152513E-2</v>
      </c>
      <c r="J2009" s="6">
        <f t="shared" si="1224"/>
        <v>1.7948581832099859E-2</v>
      </c>
    </row>
    <row r="2010" spans="1:10" x14ac:dyDescent="0.25">
      <c r="A2010" s="11">
        <f t="shared" si="1216"/>
        <v>1.7908772264767451E-2</v>
      </c>
      <c r="B2010" s="6">
        <f t="shared" si="1217"/>
        <v>5.1737134900391078E-2</v>
      </c>
      <c r="C2010" s="10">
        <f t="shared" si="1218"/>
        <v>4.1564147945671803E-5</v>
      </c>
      <c r="D2010" s="6">
        <f t="shared" si="1219"/>
        <v>1.7950336412713121E-2</v>
      </c>
      <c r="E2010" s="6">
        <f t="shared" si="1220"/>
        <v>1.4746086070382535E-2</v>
      </c>
      <c r="F2010" s="10">
        <f t="shared" si="1213"/>
        <v>3.3479538045051034E-5</v>
      </c>
      <c r="G2010" s="10">
        <f t="shared" si="1221"/>
        <v>3.368594727119333E-5</v>
      </c>
      <c r="H2010" s="10">
        <f t="shared" si="1222"/>
        <v>3.3582742658122178E-5</v>
      </c>
      <c r="I2010" s="6">
        <f t="shared" si="1223"/>
        <v>1.7915004145152513E-2</v>
      </c>
      <c r="J2010" s="6">
        <f t="shared" si="1224"/>
        <v>1.7948586887810637E-2</v>
      </c>
    </row>
    <row r="2011" spans="1:10" x14ac:dyDescent="0.25">
      <c r="A2011" s="11">
        <f t="shared" ref="A2011:A2023" si="1225">A2010+(J2010-D2010)/2</f>
        <v>1.7907897502316208E-2</v>
      </c>
      <c r="B2011" s="6">
        <f t="shared" ref="B2011:B2023" si="1226">$D$13/A2011/0.167</f>
        <v>5.1739662148659042E-2</v>
      </c>
      <c r="C2011" s="10">
        <f t="shared" ref="C2011:C2023" si="1227">B2011^2/2/32.2</f>
        <v>4.1568208684120825E-5</v>
      </c>
      <c r="D2011" s="6">
        <f t="shared" ref="D2011:D2023" si="1228">A2011+C2011</f>
        <v>1.7949465711000329E-2</v>
      </c>
      <c r="E2011" s="6">
        <f t="shared" ref="E2011:E2023" si="1229">A2011*0.167/(0.167+2*A2011)</f>
        <v>1.4745492986966324E-2</v>
      </c>
      <c r="F2011" s="10">
        <f t="shared" si="1213"/>
        <v>3.3484604126597563E-5</v>
      </c>
      <c r="G2011" s="10">
        <f t="shared" ref="G2011:G2023" si="1230">G2010</f>
        <v>3.368594727119333E-5</v>
      </c>
      <c r="H2011" s="10">
        <f t="shared" si="1214"/>
        <v>3.3585275698895447E-5</v>
      </c>
      <c r="I2011" s="6">
        <f t="shared" ref="I2011:I2023" si="1231">I2010</f>
        <v>1.7915004145152513E-2</v>
      </c>
      <c r="J2011" s="6">
        <f t="shared" si="1215"/>
        <v>1.794858942085141E-2</v>
      </c>
    </row>
    <row r="2012" spans="1:10" x14ac:dyDescent="0.25">
      <c r="A2012" s="11">
        <f t="shared" si="1225"/>
        <v>1.7907459357241751E-2</v>
      </c>
      <c r="B2012" s="6">
        <f t="shared" si="1226"/>
        <v>5.1740928072410278E-2</v>
      </c>
      <c r="C2012" s="10">
        <f t="shared" si="1227"/>
        <v>4.1570242822893381E-5</v>
      </c>
      <c r="D2012" s="6">
        <f t="shared" si="1228"/>
        <v>1.7949029600064646E-2</v>
      </c>
      <c r="E2012" s="6">
        <f t="shared" si="1229"/>
        <v>1.4745195923527544E-2</v>
      </c>
      <c r="F2012" s="10">
        <f t="shared" si="1213"/>
        <v>3.3487141978097098E-5</v>
      </c>
      <c r="G2012" s="10">
        <f t="shared" si="1230"/>
        <v>3.368594727119333E-5</v>
      </c>
      <c r="H2012" s="10">
        <f t="shared" si="1214"/>
        <v>3.3586544624645214E-5</v>
      </c>
      <c r="I2012" s="6">
        <f t="shared" si="1231"/>
        <v>1.7915004145152513E-2</v>
      </c>
      <c r="J2012" s="6">
        <f t="shared" si="1215"/>
        <v>1.7948590689777159E-2</v>
      </c>
    </row>
    <row r="2013" spans="1:10" x14ac:dyDescent="0.25">
      <c r="A2013" s="11">
        <f t="shared" si="1225"/>
        <v>1.7907239902098006E-2</v>
      </c>
      <c r="B2013" s="6">
        <f t="shared" si="1226"/>
        <v>5.1741562163027797E-2</v>
      </c>
      <c r="C2013" s="10">
        <f t="shared" si="1227"/>
        <v>4.1571261724696737E-5</v>
      </c>
      <c r="D2013" s="6">
        <f t="shared" si="1228"/>
        <v>1.7948811163822704E-2</v>
      </c>
      <c r="E2013" s="6">
        <f t="shared" si="1229"/>
        <v>1.4745047131435122E-2</v>
      </c>
      <c r="F2013" s="10">
        <f t="shared" si="1213"/>
        <v>3.3488413217103914E-5</v>
      </c>
      <c r="G2013" s="10">
        <f t="shared" si="1230"/>
        <v>3.368594727119333E-5</v>
      </c>
      <c r="H2013" s="10">
        <f t="shared" si="1214"/>
        <v>3.3587180244148622E-5</v>
      </c>
      <c r="I2013" s="6">
        <f t="shared" si="1231"/>
        <v>1.7915004145152513E-2</v>
      </c>
      <c r="J2013" s="6">
        <f t="shared" si="1215"/>
        <v>1.7948591325396661E-2</v>
      </c>
    </row>
    <row r="2014" spans="1:10" x14ac:dyDescent="0.25">
      <c r="A2014" s="11">
        <f t="shared" si="1225"/>
        <v>1.7907129982884983E-2</v>
      </c>
      <c r="B2014" s="6">
        <f t="shared" si="1226"/>
        <v>5.1741879767903565E-2</v>
      </c>
      <c r="C2014" s="10">
        <f t="shared" si="1227"/>
        <v>4.1571772079443915E-5</v>
      </c>
      <c r="D2014" s="6">
        <f t="shared" si="1228"/>
        <v>1.7948701754964425E-2</v>
      </c>
      <c r="E2014" s="6">
        <f t="shared" si="1229"/>
        <v>1.4744972605212835E-2</v>
      </c>
      <c r="F2014" s="10">
        <f t="shared" si="1213"/>
        <v>3.3489049971089608E-5</v>
      </c>
      <c r="G2014" s="10">
        <f t="shared" si="1230"/>
        <v>3.368594727119333E-5</v>
      </c>
      <c r="H2014" s="10">
        <f t="shared" si="1214"/>
        <v>3.3587498621141469E-5</v>
      </c>
      <c r="I2014" s="6">
        <f t="shared" si="1231"/>
        <v>1.7915004145152513E-2</v>
      </c>
      <c r="J2014" s="6">
        <f t="shared" si="1215"/>
        <v>1.7948591643773656E-2</v>
      </c>
    </row>
    <row r="2015" spans="1:10" x14ac:dyDescent="0.25">
      <c r="A2015" s="11">
        <f t="shared" si="1225"/>
        <v>1.7907074927289598E-2</v>
      </c>
      <c r="B2015" s="6">
        <f t="shared" si="1226"/>
        <v>5.174203884916103E-2</v>
      </c>
      <c r="C2015" s="10">
        <f t="shared" si="1227"/>
        <v>4.1572027706026229E-5</v>
      </c>
      <c r="D2015" s="6">
        <f t="shared" si="1228"/>
        <v>1.7948646954995623E-2</v>
      </c>
      <c r="E2015" s="6">
        <f t="shared" si="1229"/>
        <v>1.4744935276959636E-2</v>
      </c>
      <c r="F2015" s="10">
        <f t="shared" si="1213"/>
        <v>3.3489368910250896E-5</v>
      </c>
      <c r="G2015" s="10">
        <f t="shared" si="1230"/>
        <v>3.368594727119333E-5</v>
      </c>
      <c r="H2015" s="10">
        <f t="shared" si="1214"/>
        <v>3.358765809072211E-5</v>
      </c>
      <c r="I2015" s="6">
        <f t="shared" si="1231"/>
        <v>1.7915004145152513E-2</v>
      </c>
      <c r="J2015" s="6">
        <f t="shared" si="1215"/>
        <v>1.7948591803243236E-2</v>
      </c>
    </row>
    <row r="2016" spans="1:10" x14ac:dyDescent="0.25">
      <c r="A2016" s="11">
        <f t="shared" si="1225"/>
        <v>1.7907047351413404E-2</v>
      </c>
      <c r="B2016" s="6">
        <f t="shared" si="1226"/>
        <v>5.1742118529078625E-2</v>
      </c>
      <c r="C2016" s="10">
        <f t="shared" si="1227"/>
        <v>4.1572155743435111E-5</v>
      </c>
      <c r="D2016" s="6">
        <f t="shared" si="1228"/>
        <v>1.794861950715684E-2</v>
      </c>
      <c r="E2016" s="6">
        <f t="shared" si="1229"/>
        <v>1.4744916580220089E-2</v>
      </c>
      <c r="F2016" s="10">
        <f t="shared" si="1213"/>
        <v>3.3489528659885485E-5</v>
      </c>
      <c r="G2016" s="10">
        <f t="shared" si="1230"/>
        <v>3.368594727119333E-5</v>
      </c>
      <c r="H2016" s="10">
        <f t="shared" si="1214"/>
        <v>3.3587737965539407E-5</v>
      </c>
      <c r="I2016" s="6">
        <f t="shared" si="1231"/>
        <v>1.7915004145152513E-2</v>
      </c>
      <c r="J2016" s="6">
        <f t="shared" si="1215"/>
        <v>1.7948591883118054E-2</v>
      </c>
    </row>
    <row r="2017" spans="1:10" x14ac:dyDescent="0.25">
      <c r="A2017" s="11">
        <f t="shared" si="1225"/>
        <v>1.7907033539394011E-2</v>
      </c>
      <c r="B2017" s="6">
        <f t="shared" si="1226"/>
        <v>5.174215843871207E-2</v>
      </c>
      <c r="C2017" s="10">
        <f t="shared" si="1227"/>
        <v>4.1572219874173638E-5</v>
      </c>
      <c r="D2017" s="6">
        <f t="shared" si="1228"/>
        <v>1.7948605759268186E-2</v>
      </c>
      <c r="E2017" s="6">
        <f t="shared" si="1229"/>
        <v>1.4744907215519118E-2</v>
      </c>
      <c r="F2017" s="10">
        <f t="shared" si="1213"/>
        <v>3.3489608674592673E-5</v>
      </c>
      <c r="G2017" s="10">
        <f t="shared" si="1230"/>
        <v>3.368594727119333E-5</v>
      </c>
      <c r="H2017" s="10">
        <f t="shared" si="1214"/>
        <v>3.3587777972893005E-5</v>
      </c>
      <c r="I2017" s="6">
        <f t="shared" si="1231"/>
        <v>1.7915004145152513E-2</v>
      </c>
      <c r="J2017" s="6">
        <f t="shared" si="1215"/>
        <v>1.7948591923125406E-2</v>
      </c>
    </row>
    <row r="2018" spans="1:10" x14ac:dyDescent="0.25">
      <c r="A2018" s="11">
        <f t="shared" si="1225"/>
        <v>1.7907026621322621E-2</v>
      </c>
      <c r="B2018" s="6">
        <f t="shared" si="1226"/>
        <v>5.1742178428404013E-2</v>
      </c>
      <c r="C2018" s="10">
        <f t="shared" si="1227"/>
        <v>4.1572251995602439E-5</v>
      </c>
      <c r="D2018" s="6">
        <f t="shared" si="1228"/>
        <v>1.7948598873318223E-2</v>
      </c>
      <c r="E2018" s="6">
        <f t="shared" si="1229"/>
        <v>1.4744902524989712E-2</v>
      </c>
      <c r="F2018" s="10">
        <f t="shared" si="1213"/>
        <v>3.3489648751917608E-5</v>
      </c>
      <c r="G2018" s="10">
        <f t="shared" si="1230"/>
        <v>3.368594727119333E-5</v>
      </c>
      <c r="H2018" s="10">
        <f t="shared" si="1214"/>
        <v>3.3587798011555466E-5</v>
      </c>
      <c r="I2018" s="6">
        <f t="shared" si="1231"/>
        <v>1.7915004145152513E-2</v>
      </c>
      <c r="J2018" s="6">
        <f t="shared" si="1215"/>
        <v>1.7948591943164068E-2</v>
      </c>
    </row>
    <row r="2019" spans="1:10" x14ac:dyDescent="0.25">
      <c r="A2019" s="11">
        <f t="shared" si="1225"/>
        <v>1.7907023156245545E-2</v>
      </c>
      <c r="B2019" s="6">
        <f t="shared" si="1226"/>
        <v>5.1742188440712308E-2</v>
      </c>
      <c r="C2019" s="10">
        <f t="shared" si="1227"/>
        <v>4.1572268084381714E-5</v>
      </c>
      <c r="D2019" s="6">
        <f t="shared" si="1228"/>
        <v>1.7948595424329927E-2</v>
      </c>
      <c r="E2019" s="6">
        <f t="shared" si="1229"/>
        <v>1.4744900175628645E-2</v>
      </c>
      <c r="F2019" s="10">
        <f t="shared" si="1213"/>
        <v>3.3489668825602876E-5</v>
      </c>
      <c r="G2019" s="10">
        <f t="shared" si="1230"/>
        <v>3.368594727119333E-5</v>
      </c>
      <c r="H2019" s="10">
        <f t="shared" si="1214"/>
        <v>3.3587808048398106E-5</v>
      </c>
      <c r="I2019" s="6">
        <f t="shared" si="1231"/>
        <v>1.7915004145152513E-2</v>
      </c>
      <c r="J2019" s="6">
        <f t="shared" si="1215"/>
        <v>1.794859195320091E-2</v>
      </c>
    </row>
    <row r="2020" spans="1:10" x14ac:dyDescent="0.25">
      <c r="A2020" s="11">
        <f t="shared" si="1225"/>
        <v>1.7907021420681037E-2</v>
      </c>
      <c r="B2020" s="6">
        <f t="shared" si="1226"/>
        <v>5.1742193455611422E-2</v>
      </c>
      <c r="C2020" s="10">
        <f t="shared" si="1227"/>
        <v>4.1572276142824801E-5</v>
      </c>
      <c r="D2020" s="6">
        <f t="shared" si="1228"/>
        <v>1.7948593696823861E-2</v>
      </c>
      <c r="E2020" s="6">
        <f t="shared" si="1229"/>
        <v>1.4744898998896408E-2</v>
      </c>
      <c r="F2020" s="10">
        <f t="shared" si="1213"/>
        <v>3.348967887998143E-5</v>
      </c>
      <c r="G2020" s="10">
        <f t="shared" si="1230"/>
        <v>3.368594727119333E-5</v>
      </c>
      <c r="H2020" s="10">
        <f t="shared" si="1214"/>
        <v>3.3587813075587383E-5</v>
      </c>
      <c r="I2020" s="6">
        <f t="shared" si="1231"/>
        <v>1.7915004145152513E-2</v>
      </c>
      <c r="J2020" s="6">
        <f t="shared" si="1215"/>
        <v>1.7948591958228101E-2</v>
      </c>
    </row>
    <row r="2021" spans="1:10" x14ac:dyDescent="0.25">
      <c r="A2021" s="11">
        <f t="shared" si="1225"/>
        <v>1.7907020551383157E-2</v>
      </c>
      <c r="B2021" s="6">
        <f t="shared" si="1226"/>
        <v>5.1742195967440729E-2</v>
      </c>
      <c r="C2021" s="10">
        <f t="shared" si="1227"/>
        <v>4.1572280179084463E-5</v>
      </c>
      <c r="D2021" s="6">
        <f t="shared" si="1228"/>
        <v>1.7948592831562242E-2</v>
      </c>
      <c r="E2021" s="6">
        <f t="shared" si="1229"/>
        <v>1.4744898409502665E-2</v>
      </c>
      <c r="F2021" s="10">
        <f t="shared" si="1213"/>
        <v>3.3489683915952494E-5</v>
      </c>
      <c r="G2021" s="10">
        <f t="shared" si="1230"/>
        <v>3.368594727119333E-5</v>
      </c>
      <c r="H2021" s="10">
        <f t="shared" si="1214"/>
        <v>3.3587815593572912E-5</v>
      </c>
      <c r="I2021" s="6">
        <f t="shared" si="1231"/>
        <v>1.7915004145152513E-2</v>
      </c>
      <c r="J2021" s="6">
        <f t="shared" si="1215"/>
        <v>1.7948591960746087E-2</v>
      </c>
    </row>
    <row r="2022" spans="1:10" x14ac:dyDescent="0.25">
      <c r="A2022" s="11">
        <f t="shared" si="1225"/>
        <v>1.7907020115975079E-2</v>
      </c>
      <c r="B2022" s="6">
        <f t="shared" si="1226"/>
        <v>5.1742197225548993E-2</v>
      </c>
      <c r="C2022" s="10">
        <f t="shared" si="1227"/>
        <v>4.1572282200739279E-5</v>
      </c>
      <c r="D2022" s="6">
        <f t="shared" si="1228"/>
        <v>1.7948592398175818E-2</v>
      </c>
      <c r="E2022" s="6">
        <f t="shared" si="1229"/>
        <v>1.4744898114291088E-2</v>
      </c>
      <c r="F2022" s="10">
        <f t="shared" si="1213"/>
        <v>3.3489686438336149E-5</v>
      </c>
      <c r="G2022" s="10">
        <f t="shared" si="1230"/>
        <v>3.368594727119333E-5</v>
      </c>
      <c r="H2022" s="10">
        <f t="shared" si="1214"/>
        <v>3.358781685476474E-5</v>
      </c>
      <c r="I2022" s="6">
        <f t="shared" si="1231"/>
        <v>1.7915004145152513E-2</v>
      </c>
      <c r="J2022" s="6">
        <f t="shared" si="1215"/>
        <v>1.7948591962007279E-2</v>
      </c>
    </row>
    <row r="2023" spans="1:10" x14ac:dyDescent="0.25">
      <c r="A2023" s="25">
        <f t="shared" si="1225"/>
        <v>1.790701989789081E-2</v>
      </c>
      <c r="B2023" s="6">
        <f t="shared" si="1226"/>
        <v>5.1742197855701826E-2</v>
      </c>
      <c r="C2023" s="10">
        <f t="shared" si="1227"/>
        <v>4.1572283213332209E-5</v>
      </c>
      <c r="D2023" s="6">
        <f t="shared" si="1228"/>
        <v>1.7948592181104141E-2</v>
      </c>
      <c r="E2023" s="6">
        <f t="shared" si="1229"/>
        <v>1.4744897966427493E-2</v>
      </c>
      <c r="F2023" s="10">
        <f t="shared" si="1213"/>
        <v>3.3489687701730818E-5</v>
      </c>
      <c r="G2023" s="10">
        <f t="shared" si="1230"/>
        <v>3.368594727119333E-5</v>
      </c>
      <c r="H2023" s="10">
        <f t="shared" si="1214"/>
        <v>3.3587817486462071E-5</v>
      </c>
      <c r="I2023" s="6">
        <f t="shared" si="1231"/>
        <v>1.7915004145152513E-2</v>
      </c>
      <c r="J2023" s="6">
        <f t="shared" si="1215"/>
        <v>1.7948591962638975E-2</v>
      </c>
    </row>
    <row r="2025" spans="1:10" x14ac:dyDescent="0.25">
      <c r="A2025" s="8" t="s">
        <v>82</v>
      </c>
      <c r="B2025">
        <f>B1992+1</f>
        <v>62</v>
      </c>
      <c r="C2025" t="s">
        <v>83</v>
      </c>
      <c r="D2025">
        <f>D$12/100</f>
        <v>1</v>
      </c>
      <c r="E2025" t="s">
        <v>15</v>
      </c>
    </row>
    <row r="2026" spans="1:10" x14ac:dyDescent="0.25">
      <c r="A2026" s="4" t="s">
        <v>89</v>
      </c>
      <c r="B2026" s="4" t="s">
        <v>86</v>
      </c>
      <c r="C2026" s="4" t="s">
        <v>88</v>
      </c>
      <c r="D2026" s="4" t="s">
        <v>91</v>
      </c>
      <c r="E2026" s="4" t="s">
        <v>93</v>
      </c>
      <c r="F2026" s="4" t="s">
        <v>95</v>
      </c>
      <c r="G2026" s="4" t="s">
        <v>95</v>
      </c>
      <c r="H2026" s="4" t="s">
        <v>97</v>
      </c>
      <c r="I2026" s="4" t="s">
        <v>99</v>
      </c>
      <c r="J2026" s="4" t="s">
        <v>99</v>
      </c>
    </row>
    <row r="2027" spans="1:10" x14ac:dyDescent="0.25">
      <c r="A2027" s="4" t="s">
        <v>84</v>
      </c>
      <c r="B2027" s="4" t="s">
        <v>85</v>
      </c>
      <c r="C2027" s="4" t="s">
        <v>87</v>
      </c>
      <c r="D2027" s="4" t="s">
        <v>90</v>
      </c>
      <c r="E2027" s="4" t="s">
        <v>92</v>
      </c>
      <c r="F2027" s="4" t="s">
        <v>94</v>
      </c>
      <c r="G2027" s="4" t="s">
        <v>28</v>
      </c>
      <c r="H2027" s="4" t="s">
        <v>96</v>
      </c>
      <c r="I2027" s="4" t="s">
        <v>32</v>
      </c>
      <c r="J2027" s="4" t="s">
        <v>98</v>
      </c>
    </row>
    <row r="2028" spans="1:10" x14ac:dyDescent="0.25">
      <c r="A2028" s="4" t="s">
        <v>0</v>
      </c>
      <c r="B2028" s="4" t="s">
        <v>22</v>
      </c>
      <c r="C2028" s="4" t="s">
        <v>0</v>
      </c>
      <c r="D2028" s="4" t="s">
        <v>0</v>
      </c>
      <c r="E2028" s="4" t="s">
        <v>0</v>
      </c>
      <c r="F2028" s="4" t="s">
        <v>20</v>
      </c>
      <c r="G2028" s="4" t="s">
        <v>20</v>
      </c>
      <c r="H2028" s="4" t="s">
        <v>0</v>
      </c>
      <c r="I2028" s="4" t="s">
        <v>0</v>
      </c>
      <c r="J2028" s="4" t="s">
        <v>0</v>
      </c>
    </row>
    <row r="2029" spans="1:10" x14ac:dyDescent="0.25">
      <c r="A2029" s="11">
        <f>A$27</f>
        <v>4.5999999999999999E-2</v>
      </c>
      <c r="B2029" s="6">
        <f>$D$13/A2029/0.167</f>
        <v>2.0142360142666429E-2</v>
      </c>
      <c r="C2029" s="10">
        <f>B2029^2/2/32.2</f>
        <v>6.2999172688956077E-6</v>
      </c>
      <c r="D2029" s="6">
        <f>A2029+C2029</f>
        <v>4.6006299917268893E-2</v>
      </c>
      <c r="E2029" s="6">
        <f>A2029*0.167/(0.167+2*A2029)</f>
        <v>2.966023166023166E-2</v>
      </c>
      <c r="F2029" s="10">
        <f t="shared" ref="F2029:F2056" si="1232">$D$15^2*B2029^2/($D$14^2*E2029^1.333)</f>
        <v>1.9990924920768716E-6</v>
      </c>
      <c r="G2029" s="10">
        <f>F2023</f>
        <v>3.3489687701730818E-5</v>
      </c>
      <c r="H2029" s="10">
        <f>((G2029+F2029)/2)*D$23</f>
        <v>1.7744390096903844E-5</v>
      </c>
      <c r="I2029" s="6">
        <f>D2023</f>
        <v>1.7948592181104141E-2</v>
      </c>
      <c r="J2029" s="6">
        <f>H2029+I2029</f>
        <v>1.7966336571201044E-2</v>
      </c>
    </row>
    <row r="2030" spans="1:10" x14ac:dyDescent="0.25">
      <c r="A2030" s="11">
        <f>A2029+(J2029-D2029)/2</f>
        <v>3.1980018326966078E-2</v>
      </c>
      <c r="B2030" s="6">
        <f>$D$13/A2030/0.167</f>
        <v>2.897273407067984E-2</v>
      </c>
      <c r="C2030" s="10">
        <f>B2030^2/2/32.2</f>
        <v>1.3034461483390253E-5</v>
      </c>
      <c r="D2030" s="6">
        <f>A2030+C2030</f>
        <v>3.1993052788449466E-2</v>
      </c>
      <c r="E2030" s="6">
        <f>A2030*0.167/(0.167+2*A2030)</f>
        <v>2.3123753953181617E-2</v>
      </c>
      <c r="F2030" s="10">
        <f t="shared" si="1232"/>
        <v>5.7638149386243763E-6</v>
      </c>
      <c r="G2030" s="10">
        <f>G2029</f>
        <v>3.3489687701730818E-5</v>
      </c>
      <c r="H2030" s="10">
        <f t="shared" ref="H2030:H2056" si="1233">((G2030+F2030)/2)*D$23</f>
        <v>1.9626751320177596E-5</v>
      </c>
      <c r="I2030" s="6">
        <f>I2029</f>
        <v>1.7948592181104141E-2</v>
      </c>
      <c r="J2030" s="6">
        <f t="shared" ref="J2030:J2056" si="1234">H2030+I2030</f>
        <v>1.7968218932424319E-2</v>
      </c>
    </row>
    <row r="2031" spans="1:10" x14ac:dyDescent="0.25">
      <c r="A2031" s="11">
        <f t="shared" ref="A2031:A2043" si="1235">A2030+(J2030-D2030)/2</f>
        <v>2.4967601398953505E-2</v>
      </c>
      <c r="B2031" s="6">
        <f t="shared" ref="B2031:B2043" si="1236">$D$13/A2031/0.167</f>
        <v>3.7110035191505873E-2</v>
      </c>
      <c r="C2031" s="10">
        <f t="shared" ref="C2031:C2043" si="1237">B2031^2/2/32.2</f>
        <v>2.1384389936565283E-5</v>
      </c>
      <c r="D2031" s="6">
        <f t="shared" ref="D2031:D2043" si="1238">A2031+C2031</f>
        <v>2.498898578889007E-2</v>
      </c>
      <c r="E2031" s="6">
        <f t="shared" ref="E2031:E2043" si="1239">A2031*0.167/(0.167+2*A2031)</f>
        <v>1.9220437162102966E-2</v>
      </c>
      <c r="F2031" s="10">
        <f t="shared" si="1232"/>
        <v>1.2098934891251005E-5</v>
      </c>
      <c r="G2031" s="10">
        <f t="shared" ref="G2031:G2043" si="1240">G2030</f>
        <v>3.3489687701730818E-5</v>
      </c>
      <c r="H2031" s="10">
        <f t="shared" ref="H2031:H2043" si="1241">((G2031+F2031)/2)*D$23</f>
        <v>2.279431129649091E-5</v>
      </c>
      <c r="I2031" s="6">
        <f t="shared" ref="I2031:I2043" si="1242">I2030</f>
        <v>1.7948592181104141E-2</v>
      </c>
      <c r="J2031" s="6">
        <f t="shared" ref="J2031:J2043" si="1243">H2031+I2031</f>
        <v>1.7971386492400633E-2</v>
      </c>
    </row>
    <row r="2032" spans="1:10" x14ac:dyDescent="0.25">
      <c r="A2032" s="11">
        <f t="shared" si="1235"/>
        <v>2.1458801750708786E-2</v>
      </c>
      <c r="B2032" s="6">
        <f t="shared" si="1236"/>
        <v>4.3178019785380224E-2</v>
      </c>
      <c r="C2032" s="10">
        <f t="shared" si="1237"/>
        <v>2.8949400506004439E-5</v>
      </c>
      <c r="D2032" s="6">
        <f t="shared" si="1238"/>
        <v>2.148775115121479E-2</v>
      </c>
      <c r="E2032" s="6">
        <f t="shared" si="1239"/>
        <v>1.7071554898654164E-2</v>
      </c>
      <c r="F2032" s="10">
        <f t="shared" si="1232"/>
        <v>1.9183430026128536E-5</v>
      </c>
      <c r="G2032" s="10">
        <f t="shared" si="1240"/>
        <v>3.3489687701730818E-5</v>
      </c>
      <c r="H2032" s="10">
        <f t="shared" si="1241"/>
        <v>2.6336558863929675E-5</v>
      </c>
      <c r="I2032" s="6">
        <f t="shared" si="1242"/>
        <v>1.7948592181104141E-2</v>
      </c>
      <c r="J2032" s="6">
        <f t="shared" si="1243"/>
        <v>1.7974928739968071E-2</v>
      </c>
    </row>
    <row r="2033" spans="1:10" x14ac:dyDescent="0.25">
      <c r="A2033" s="11">
        <f t="shared" si="1235"/>
        <v>1.9702390545085428E-2</v>
      </c>
      <c r="B2033" s="6">
        <f t="shared" si="1236"/>
        <v>4.7027215527091173E-2</v>
      </c>
      <c r="C2033" s="10">
        <f t="shared" si="1237"/>
        <v>3.4340978264464051E-5</v>
      </c>
      <c r="D2033" s="6">
        <f t="shared" si="1238"/>
        <v>1.9736731523349892E-2</v>
      </c>
      <c r="E2033" s="6">
        <f t="shared" si="1239"/>
        <v>1.5941002934383837E-2</v>
      </c>
      <c r="F2033" s="10">
        <f t="shared" si="1232"/>
        <v>2.4932510705835875E-5</v>
      </c>
      <c r="G2033" s="10">
        <f t="shared" si="1240"/>
        <v>3.3489687701730818E-5</v>
      </c>
      <c r="H2033" s="10">
        <f t="shared" si="1241"/>
        <v>2.9211099203783347E-5</v>
      </c>
      <c r="I2033" s="6">
        <f t="shared" si="1242"/>
        <v>1.7948592181104141E-2</v>
      </c>
      <c r="J2033" s="6">
        <f t="shared" si="1243"/>
        <v>1.7977803280307923E-2</v>
      </c>
    </row>
    <row r="2034" spans="1:10" x14ac:dyDescent="0.25">
      <c r="A2034" s="11">
        <f t="shared" si="1235"/>
        <v>1.8822926423564444E-2</v>
      </c>
      <c r="B2034" s="6">
        <f t="shared" si="1236"/>
        <v>4.9224469442897489E-2</v>
      </c>
      <c r="C2034" s="10">
        <f t="shared" si="1237"/>
        <v>3.7624975030042678E-5</v>
      </c>
      <c r="D2034" s="6">
        <f t="shared" si="1238"/>
        <v>1.8860551398594487E-2</v>
      </c>
      <c r="E2034" s="6">
        <f t="shared" si="1239"/>
        <v>1.5360334299485726E-2</v>
      </c>
      <c r="F2034" s="10">
        <f t="shared" si="1232"/>
        <v>2.8701912246394624E-5</v>
      </c>
      <c r="G2034" s="10">
        <f t="shared" si="1240"/>
        <v>3.3489687701730818E-5</v>
      </c>
      <c r="H2034" s="10">
        <f t="shared" si="1241"/>
        <v>3.1095799974062721E-5</v>
      </c>
      <c r="I2034" s="6">
        <f t="shared" si="1242"/>
        <v>1.7948592181104141E-2</v>
      </c>
      <c r="J2034" s="6">
        <f t="shared" si="1243"/>
        <v>1.7979687981078202E-2</v>
      </c>
    </row>
    <row r="2035" spans="1:10" x14ac:dyDescent="0.25">
      <c r="A2035" s="11">
        <f t="shared" si="1235"/>
        <v>1.8382494714806304E-2</v>
      </c>
      <c r="B2035" s="6">
        <f t="shared" si="1236"/>
        <v>5.0403853282022758E-2</v>
      </c>
      <c r="C2035" s="10">
        <f t="shared" si="1237"/>
        <v>3.9449509715460806E-5</v>
      </c>
      <c r="D2035" s="6">
        <f t="shared" si="1238"/>
        <v>1.8421944224521765E-2</v>
      </c>
      <c r="E2035" s="6">
        <f t="shared" si="1239"/>
        <v>1.5065770748772783E-2</v>
      </c>
      <c r="F2035" s="10">
        <f t="shared" si="1232"/>
        <v>3.088060756568004E-5</v>
      </c>
      <c r="G2035" s="10">
        <f t="shared" si="1240"/>
        <v>3.3489687701730818E-5</v>
      </c>
      <c r="H2035" s="10">
        <f t="shared" si="1241"/>
        <v>3.2185147633705429E-5</v>
      </c>
      <c r="I2035" s="6">
        <f t="shared" si="1242"/>
        <v>1.7948592181104141E-2</v>
      </c>
      <c r="J2035" s="6">
        <f t="shared" si="1243"/>
        <v>1.7980777328737846E-2</v>
      </c>
    </row>
    <row r="2036" spans="1:10" x14ac:dyDescent="0.25">
      <c r="A2036" s="11">
        <f t="shared" si="1235"/>
        <v>1.8161911266914344E-2</v>
      </c>
      <c r="B2036" s="6">
        <f t="shared" si="1236"/>
        <v>5.1016027605561232E-2</v>
      </c>
      <c r="C2036" s="10">
        <f t="shared" si="1237"/>
        <v>4.0413588084648843E-5</v>
      </c>
      <c r="D2036" s="6">
        <f t="shared" si="1238"/>
        <v>1.8202324854998994E-2</v>
      </c>
      <c r="E2036" s="6">
        <f t="shared" si="1239"/>
        <v>1.4917283886250287E-2</v>
      </c>
      <c r="F2036" s="10">
        <f t="shared" si="1232"/>
        <v>3.2055729856244415E-5</v>
      </c>
      <c r="G2036" s="10">
        <f t="shared" si="1240"/>
        <v>3.3489687701730818E-5</v>
      </c>
      <c r="H2036" s="10">
        <f t="shared" si="1241"/>
        <v>3.2772708778987613E-5</v>
      </c>
      <c r="I2036" s="6">
        <f t="shared" si="1242"/>
        <v>1.7948592181104141E-2</v>
      </c>
      <c r="J2036" s="6">
        <f t="shared" si="1243"/>
        <v>1.7981364889883129E-2</v>
      </c>
    </row>
    <row r="2037" spans="1:10" x14ac:dyDescent="0.25">
      <c r="A2037" s="11">
        <f t="shared" si="1235"/>
        <v>1.8051431284356413E-2</v>
      </c>
      <c r="B2037" s="6">
        <f t="shared" si="1236"/>
        <v>5.1328260455757536E-2</v>
      </c>
      <c r="C2037" s="10">
        <f t="shared" si="1237"/>
        <v>4.0909787599597558E-5</v>
      </c>
      <c r="D2037" s="6">
        <f t="shared" si="1238"/>
        <v>1.8092341071956012E-2</v>
      </c>
      <c r="E2037" s="6">
        <f t="shared" si="1239"/>
        <v>1.4842671276814915E-2</v>
      </c>
      <c r="F2037" s="10">
        <f t="shared" si="1232"/>
        <v>3.2666931244050089E-5</v>
      </c>
      <c r="G2037" s="10">
        <f t="shared" si="1240"/>
        <v>3.3489687701730818E-5</v>
      </c>
      <c r="H2037" s="10">
        <f t="shared" si="1241"/>
        <v>3.3078309472890454E-5</v>
      </c>
      <c r="I2037" s="6">
        <f t="shared" si="1242"/>
        <v>1.7948592181104141E-2</v>
      </c>
      <c r="J2037" s="6">
        <f t="shared" si="1243"/>
        <v>1.7981670490577032E-2</v>
      </c>
    </row>
    <row r="2038" spans="1:10" x14ac:dyDescent="0.25">
      <c r="A2038" s="11">
        <f t="shared" si="1235"/>
        <v>1.7996095993666923E-2</v>
      </c>
      <c r="B2038" s="6">
        <f t="shared" si="1236"/>
        <v>5.1486087142940395E-2</v>
      </c>
      <c r="C2038" s="10">
        <f t="shared" si="1237"/>
        <v>4.1161757287118824E-5</v>
      </c>
      <c r="D2038" s="6">
        <f t="shared" si="1238"/>
        <v>1.8037257750954043E-2</v>
      </c>
      <c r="E2038" s="6">
        <f t="shared" si="1239"/>
        <v>1.4805239558819589E-2</v>
      </c>
      <c r="F2038" s="10">
        <f t="shared" si="1232"/>
        <v>3.297895038403784E-5</v>
      </c>
      <c r="G2038" s="10">
        <f t="shared" si="1240"/>
        <v>3.3489687701730818E-5</v>
      </c>
      <c r="H2038" s="10">
        <f t="shared" si="1241"/>
        <v>3.3234319042884329E-5</v>
      </c>
      <c r="I2038" s="6">
        <f t="shared" si="1242"/>
        <v>1.7948592181104141E-2</v>
      </c>
      <c r="J2038" s="6">
        <f t="shared" si="1243"/>
        <v>1.7981826500147027E-2</v>
      </c>
    </row>
    <row r="2039" spans="1:10" x14ac:dyDescent="0.25">
      <c r="A2039" s="11">
        <f t="shared" si="1235"/>
        <v>1.7968380368263415E-2</v>
      </c>
      <c r="B2039" s="6">
        <f t="shared" si="1236"/>
        <v>5.1565502709368771E-2</v>
      </c>
      <c r="C2039" s="10">
        <f t="shared" si="1237"/>
        <v>4.1288836485557729E-5</v>
      </c>
      <c r="D2039" s="6">
        <f t="shared" si="1238"/>
        <v>1.8009669204748974E-2</v>
      </c>
      <c r="E2039" s="6">
        <f t="shared" si="1239"/>
        <v>1.4786475898252018E-2</v>
      </c>
      <c r="F2039" s="10">
        <f t="shared" si="1232"/>
        <v>3.3136736060672139E-5</v>
      </c>
      <c r="G2039" s="10">
        <f t="shared" si="1240"/>
        <v>3.3489687701730818E-5</v>
      </c>
      <c r="H2039" s="10">
        <f t="shared" si="1241"/>
        <v>3.3313211881201479E-5</v>
      </c>
      <c r="I2039" s="6">
        <f t="shared" si="1242"/>
        <v>1.7948592181104141E-2</v>
      </c>
      <c r="J2039" s="6">
        <f t="shared" si="1243"/>
        <v>1.7981905392985342E-2</v>
      </c>
    </row>
    <row r="2040" spans="1:10" x14ac:dyDescent="0.25">
      <c r="A2040" s="11">
        <f t="shared" si="1235"/>
        <v>1.7954498462381598E-2</v>
      </c>
      <c r="B2040" s="6">
        <f t="shared" si="1236"/>
        <v>5.1605371684648696E-2</v>
      </c>
      <c r="C2040" s="10">
        <f t="shared" si="1237"/>
        <v>4.1352707868179213E-5</v>
      </c>
      <c r="D2040" s="6">
        <f t="shared" si="1238"/>
        <v>1.7995851170249776E-2</v>
      </c>
      <c r="E2040" s="6">
        <f t="shared" si="1239"/>
        <v>1.4777073903378995E-2</v>
      </c>
      <c r="F2040" s="10">
        <f t="shared" si="1232"/>
        <v>3.3216147298088896E-5</v>
      </c>
      <c r="G2040" s="10">
        <f t="shared" si="1240"/>
        <v>3.3489687701730818E-5</v>
      </c>
      <c r="H2040" s="10">
        <f t="shared" si="1241"/>
        <v>3.3352917499909857E-5</v>
      </c>
      <c r="I2040" s="6">
        <f t="shared" si="1242"/>
        <v>1.7948592181104141E-2</v>
      </c>
      <c r="J2040" s="6">
        <f t="shared" si="1243"/>
        <v>1.7981945098604051E-2</v>
      </c>
    </row>
    <row r="2041" spans="1:10" x14ac:dyDescent="0.25">
      <c r="A2041" s="11">
        <f t="shared" si="1235"/>
        <v>1.7947545426558735E-2</v>
      </c>
      <c r="B2041" s="6">
        <f t="shared" si="1236"/>
        <v>5.1625364056276539E-2</v>
      </c>
      <c r="C2041" s="10">
        <f t="shared" si="1237"/>
        <v>4.1384754874892692E-5</v>
      </c>
      <c r="D2041" s="6">
        <f t="shared" si="1238"/>
        <v>1.7988930181433629E-2</v>
      </c>
      <c r="E2041" s="6">
        <f t="shared" si="1239"/>
        <v>1.4772363755242905E-2</v>
      </c>
      <c r="F2041" s="10">
        <f t="shared" si="1232"/>
        <v>3.3256018126173259E-5</v>
      </c>
      <c r="G2041" s="10">
        <f t="shared" si="1240"/>
        <v>3.3489687701730818E-5</v>
      </c>
      <c r="H2041" s="10">
        <f t="shared" si="1241"/>
        <v>3.3372852913952035E-5</v>
      </c>
      <c r="I2041" s="6">
        <f t="shared" si="1242"/>
        <v>1.7948592181104141E-2</v>
      </c>
      <c r="J2041" s="6">
        <f t="shared" si="1243"/>
        <v>1.7981965034018093E-2</v>
      </c>
    </row>
    <row r="2042" spans="1:10" x14ac:dyDescent="0.25">
      <c r="A2042" s="11">
        <f t="shared" si="1235"/>
        <v>1.7944062852850967E-2</v>
      </c>
      <c r="B2042" s="6">
        <f t="shared" si="1236"/>
        <v>5.1635383478131604E-2</v>
      </c>
      <c r="C2042" s="10">
        <f t="shared" si="1237"/>
        <v>4.1400820294001646E-5</v>
      </c>
      <c r="D2042" s="6">
        <f t="shared" si="1238"/>
        <v>1.798546367314497E-2</v>
      </c>
      <c r="E2042" s="6">
        <f t="shared" si="1239"/>
        <v>1.4770004336147771E-2</v>
      </c>
      <c r="F2042" s="10">
        <f t="shared" si="1232"/>
        <v>3.3276012428701797E-5</v>
      </c>
      <c r="G2042" s="10">
        <f t="shared" si="1240"/>
        <v>3.3489687701730818E-5</v>
      </c>
      <c r="H2042" s="10">
        <f t="shared" si="1241"/>
        <v>3.3382850065216311E-5</v>
      </c>
      <c r="I2042" s="6">
        <f t="shared" si="1242"/>
        <v>1.7948592181104141E-2</v>
      </c>
      <c r="J2042" s="6">
        <f t="shared" si="1243"/>
        <v>1.7981975031169356E-2</v>
      </c>
    </row>
    <row r="2043" spans="1:10" x14ac:dyDescent="0.25">
      <c r="A2043" s="11">
        <f t="shared" si="1235"/>
        <v>1.794231853186316E-2</v>
      </c>
      <c r="B2043" s="6">
        <f t="shared" si="1236"/>
        <v>5.1640403380267125E-2</v>
      </c>
      <c r="C2043" s="10">
        <f t="shared" si="1237"/>
        <v>4.1408870516719006E-5</v>
      </c>
      <c r="D2043" s="6">
        <f t="shared" si="1238"/>
        <v>1.7983727402379877E-2</v>
      </c>
      <c r="E2043" s="6">
        <f t="shared" si="1239"/>
        <v>1.4768822510104522E-2</v>
      </c>
      <c r="F2043" s="10">
        <f t="shared" si="1232"/>
        <v>3.3286033068538209E-5</v>
      </c>
      <c r="G2043" s="10">
        <f t="shared" si="1240"/>
        <v>3.3489687701730818E-5</v>
      </c>
      <c r="H2043" s="10">
        <f t="shared" si="1241"/>
        <v>3.3387860385134514E-5</v>
      </c>
      <c r="I2043" s="6">
        <f t="shared" si="1242"/>
        <v>1.7948592181104141E-2</v>
      </c>
      <c r="J2043" s="6">
        <f t="shared" si="1243"/>
        <v>1.7981980041489275E-2</v>
      </c>
    </row>
    <row r="2044" spans="1:10" x14ac:dyDescent="0.25">
      <c r="A2044" s="11">
        <f t="shared" ref="A2044:A2056" si="1244">A2043+(J2043-D2043)/2</f>
        <v>1.7941444851417861E-2</v>
      </c>
      <c r="B2044" s="6">
        <f t="shared" ref="B2044:B2056" si="1245">$D$13/A2044/0.167</f>
        <v>5.1642918072422314E-2</v>
      </c>
      <c r="C2044" s="10">
        <f t="shared" ref="C2044:C2056" si="1246">B2044^2/2/32.2</f>
        <v>4.1412903525387005E-5</v>
      </c>
      <c r="D2044" s="6">
        <f t="shared" ref="D2044:D2056" si="1247">A2044+C2044</f>
        <v>1.7982857754943248E-2</v>
      </c>
      <c r="E2044" s="6">
        <f t="shared" ref="E2044:E2056" si="1248">A2044*0.167/(0.167+2*A2044)</f>
        <v>1.4768230551996638E-2</v>
      </c>
      <c r="F2044" s="10">
        <f t="shared" si="1232"/>
        <v>3.3291053643562394E-5</v>
      </c>
      <c r="G2044" s="10">
        <f t="shared" ref="G2044:G2056" si="1249">G2043</f>
        <v>3.3489687701730818E-5</v>
      </c>
      <c r="H2044" s="10">
        <f t="shared" si="1233"/>
        <v>3.3390370672646606E-5</v>
      </c>
      <c r="I2044" s="6">
        <f t="shared" ref="I2044:I2056" si="1250">I2043</f>
        <v>1.7948592181104141E-2</v>
      </c>
      <c r="J2044" s="6">
        <f t="shared" si="1234"/>
        <v>1.7981982551776788E-2</v>
      </c>
    </row>
    <row r="2045" spans="1:10" x14ac:dyDescent="0.25">
      <c r="A2045" s="11">
        <f t="shared" si="1244"/>
        <v>1.7941007249834631E-2</v>
      </c>
      <c r="B2045" s="6">
        <f t="shared" si="1245"/>
        <v>5.1644177701962418E-2</v>
      </c>
      <c r="C2045" s="10">
        <f t="shared" si="1246"/>
        <v>4.1414923765712294E-5</v>
      </c>
      <c r="D2045" s="6">
        <f t="shared" si="1247"/>
        <v>1.7982422173600344E-2</v>
      </c>
      <c r="E2045" s="6">
        <f t="shared" si="1248"/>
        <v>1.4767934053253733E-2</v>
      </c>
      <c r="F2045" s="10">
        <f t="shared" si="1232"/>
        <v>3.3293568688500379E-5</v>
      </c>
      <c r="G2045" s="10">
        <f t="shared" si="1249"/>
        <v>3.3489687701730818E-5</v>
      </c>
      <c r="H2045" s="10">
        <f t="shared" si="1233"/>
        <v>3.3391628195115602E-5</v>
      </c>
      <c r="I2045" s="6">
        <f t="shared" si="1250"/>
        <v>1.7948592181104141E-2</v>
      </c>
      <c r="J2045" s="6">
        <f t="shared" si="1234"/>
        <v>1.7981983809299256E-2</v>
      </c>
    </row>
    <row r="2046" spans="1:10" x14ac:dyDescent="0.25">
      <c r="A2046" s="11">
        <f t="shared" si="1244"/>
        <v>1.7940788067684087E-2</v>
      </c>
      <c r="B2046" s="6">
        <f t="shared" si="1245"/>
        <v>5.1644808637565084E-2</v>
      </c>
      <c r="C2046" s="10">
        <f t="shared" si="1246"/>
        <v>4.141593570202977E-5</v>
      </c>
      <c r="D2046" s="6">
        <f t="shared" si="1247"/>
        <v>1.7982204003386116E-2</v>
      </c>
      <c r="E2046" s="6">
        <f t="shared" si="1248"/>
        <v>1.4767785544529457E-2</v>
      </c>
      <c r="F2046" s="10">
        <f t="shared" si="1232"/>
        <v>3.3294828498689619E-5</v>
      </c>
      <c r="G2046" s="10">
        <f t="shared" si="1249"/>
        <v>3.3489687701730818E-5</v>
      </c>
      <c r="H2046" s="10">
        <f t="shared" si="1233"/>
        <v>3.3392258100210219E-5</v>
      </c>
      <c r="I2046" s="6">
        <f t="shared" si="1250"/>
        <v>1.7948592181104141E-2</v>
      </c>
      <c r="J2046" s="6">
        <f t="shared" si="1234"/>
        <v>1.7981984439204353E-2</v>
      </c>
    </row>
    <row r="2047" spans="1:10" x14ac:dyDescent="0.25">
      <c r="A2047" s="11">
        <f t="shared" si="1244"/>
        <v>1.7940678285593203E-2</v>
      </c>
      <c r="B2047" s="6">
        <f t="shared" si="1245"/>
        <v>5.1645124661016673E-2</v>
      </c>
      <c r="C2047" s="10">
        <f t="shared" si="1246"/>
        <v>4.1416442566024109E-5</v>
      </c>
      <c r="D2047" s="6">
        <f t="shared" si="1247"/>
        <v>1.7982094728159228E-2</v>
      </c>
      <c r="E2047" s="6">
        <f t="shared" si="1248"/>
        <v>1.4767711160501851E-2</v>
      </c>
      <c r="F2047" s="10">
        <f t="shared" si="1232"/>
        <v>3.3295459525765129E-5</v>
      </c>
      <c r="G2047" s="10">
        <f t="shared" si="1249"/>
        <v>3.3489687701730818E-5</v>
      </c>
      <c r="H2047" s="10">
        <f t="shared" si="1233"/>
        <v>3.3392573613747973E-5</v>
      </c>
      <c r="I2047" s="6">
        <f t="shared" si="1250"/>
        <v>1.7948592181104141E-2</v>
      </c>
      <c r="J2047" s="6">
        <f t="shared" si="1234"/>
        <v>1.7981984754717888E-2</v>
      </c>
    </row>
    <row r="2048" spans="1:10" x14ac:dyDescent="0.25">
      <c r="A2048" s="11">
        <f t="shared" si="1244"/>
        <v>1.7940623298872534E-2</v>
      </c>
      <c r="B2048" s="6">
        <f t="shared" si="1245"/>
        <v>5.1645282949611022E-2</v>
      </c>
      <c r="C2048" s="10">
        <f t="shared" si="1246"/>
        <v>4.1416696443251286E-5</v>
      </c>
      <c r="D2048" s="6">
        <f t="shared" si="1247"/>
        <v>1.7982039995315786E-2</v>
      </c>
      <c r="E2048" s="6">
        <f t="shared" si="1248"/>
        <v>1.476767390360176E-2</v>
      </c>
      <c r="F2048" s="10">
        <f t="shared" si="1232"/>
        <v>3.3295775595281405E-5</v>
      </c>
      <c r="G2048" s="10">
        <f t="shared" si="1249"/>
        <v>3.3489687701730818E-5</v>
      </c>
      <c r="H2048" s="10">
        <f t="shared" si="1233"/>
        <v>3.3392731648506112E-5</v>
      </c>
      <c r="I2048" s="6">
        <f t="shared" si="1250"/>
        <v>1.7948592181104141E-2</v>
      </c>
      <c r="J2048" s="6">
        <f t="shared" si="1234"/>
        <v>1.7981984912752647E-2</v>
      </c>
    </row>
    <row r="2049" spans="1:10" x14ac:dyDescent="0.25">
      <c r="A2049" s="11">
        <f t="shared" si="1244"/>
        <v>1.7940595757590966E-2</v>
      </c>
      <c r="B2049" s="6">
        <f t="shared" si="1245"/>
        <v>5.1645362232222276E-2</v>
      </c>
      <c r="C2049" s="10">
        <f t="shared" si="1246"/>
        <v>4.1416823603997689E-5</v>
      </c>
      <c r="D2049" s="6">
        <f t="shared" si="1247"/>
        <v>1.7982012581194962E-2</v>
      </c>
      <c r="E2049" s="6">
        <f t="shared" si="1248"/>
        <v>1.4767655242666938E-2</v>
      </c>
      <c r="F2049" s="10">
        <f t="shared" si="1232"/>
        <v>3.3295933907010555E-5</v>
      </c>
      <c r="G2049" s="10">
        <f t="shared" si="1249"/>
        <v>3.3489687701730818E-5</v>
      </c>
      <c r="H2049" s="10">
        <f t="shared" si="1233"/>
        <v>3.3392810804370687E-5</v>
      </c>
      <c r="I2049" s="6">
        <f t="shared" si="1250"/>
        <v>1.7948592181104141E-2</v>
      </c>
      <c r="J2049" s="6">
        <f t="shared" si="1234"/>
        <v>1.7981984991908513E-2</v>
      </c>
    </row>
    <row r="2050" spans="1:10" x14ac:dyDescent="0.25">
      <c r="A2050" s="11">
        <f t="shared" si="1244"/>
        <v>1.7940581962947739E-2</v>
      </c>
      <c r="B2050" s="6">
        <f t="shared" si="1245"/>
        <v>5.1645401942714823E-2</v>
      </c>
      <c r="C2050" s="10">
        <f t="shared" si="1246"/>
        <v>4.1416887295412604E-5</v>
      </c>
      <c r="D2050" s="6">
        <f t="shared" si="1247"/>
        <v>1.7981998850243153E-2</v>
      </c>
      <c r="E2050" s="6">
        <f t="shared" si="1248"/>
        <v>1.4767645895932565E-2</v>
      </c>
      <c r="F2050" s="10">
        <f t="shared" si="1232"/>
        <v>3.329601320122504E-5</v>
      </c>
      <c r="G2050" s="10">
        <f t="shared" si="1249"/>
        <v>3.3489687701730818E-5</v>
      </c>
      <c r="H2050" s="10">
        <f t="shared" si="1233"/>
        <v>3.3392850451477926E-5</v>
      </c>
      <c r="I2050" s="6">
        <f t="shared" si="1250"/>
        <v>1.7948592181104141E-2</v>
      </c>
      <c r="J2050" s="6">
        <f t="shared" si="1234"/>
        <v>1.7981985031555618E-2</v>
      </c>
    </row>
    <row r="2051" spans="1:10" x14ac:dyDescent="0.25">
      <c r="A2051" s="11">
        <f t="shared" si="1244"/>
        <v>1.7940575053603972E-2</v>
      </c>
      <c r="B2051" s="6">
        <f t="shared" si="1245"/>
        <v>5.1645421832592096E-2</v>
      </c>
      <c r="C2051" s="10">
        <f t="shared" si="1246"/>
        <v>4.1416919196682926E-5</v>
      </c>
      <c r="D2051" s="6">
        <f t="shared" si="1247"/>
        <v>1.7981991972800655E-2</v>
      </c>
      <c r="E2051" s="6">
        <f t="shared" si="1248"/>
        <v>1.4767641214418663E-2</v>
      </c>
      <c r="F2051" s="10">
        <f t="shared" si="1232"/>
        <v>3.3296052917533251E-5</v>
      </c>
      <c r="G2051" s="10">
        <f t="shared" si="1249"/>
        <v>3.3489687701730818E-5</v>
      </c>
      <c r="H2051" s="10">
        <f t="shared" si="1233"/>
        <v>3.3392870309632035E-5</v>
      </c>
      <c r="I2051" s="6">
        <f t="shared" si="1250"/>
        <v>1.7948592181104141E-2</v>
      </c>
      <c r="J2051" s="6">
        <f t="shared" si="1234"/>
        <v>1.7981985051413775E-2</v>
      </c>
    </row>
    <row r="2052" spans="1:10" x14ac:dyDescent="0.25">
      <c r="A2052" s="11">
        <f t="shared" si="1244"/>
        <v>1.7940571592910532E-2</v>
      </c>
      <c r="B2052" s="6">
        <f t="shared" si="1245"/>
        <v>5.164543179487071E-2</v>
      </c>
      <c r="C2052" s="10">
        <f t="shared" si="1246"/>
        <v>4.1416935175134195E-5</v>
      </c>
      <c r="D2052" s="6">
        <f t="shared" si="1247"/>
        <v>1.7981988528085666E-2</v>
      </c>
      <c r="E2052" s="6">
        <f t="shared" si="1248"/>
        <v>1.476763886958149E-2</v>
      </c>
      <c r="F2052" s="10">
        <f t="shared" si="1232"/>
        <v>3.3296072810324374E-5</v>
      </c>
      <c r="G2052" s="10">
        <f t="shared" si="1249"/>
        <v>3.3489687701730818E-5</v>
      </c>
      <c r="H2052" s="10">
        <f t="shared" si="1233"/>
        <v>3.3392880256027596E-5</v>
      </c>
      <c r="I2052" s="6">
        <f t="shared" si="1250"/>
        <v>1.7948592181104141E-2</v>
      </c>
      <c r="J2052" s="6">
        <f t="shared" si="1234"/>
        <v>1.7981985061360169E-2</v>
      </c>
    </row>
    <row r="2053" spans="1:10" x14ac:dyDescent="0.25">
      <c r="A2053" s="11">
        <f t="shared" si="1244"/>
        <v>1.7940569859547784E-2</v>
      </c>
      <c r="B2053" s="6">
        <f t="shared" si="1245"/>
        <v>5.1645436784693674E-2</v>
      </c>
      <c r="C2053" s="10">
        <f t="shared" si="1246"/>
        <v>4.1416943178288662E-5</v>
      </c>
      <c r="D2053" s="6">
        <f t="shared" si="1247"/>
        <v>1.7981986802726072E-2</v>
      </c>
      <c r="E2053" s="6">
        <f t="shared" si="1248"/>
        <v>1.4767637695119294E-2</v>
      </c>
      <c r="F2053" s="10">
        <f t="shared" si="1232"/>
        <v>3.3296082774062697E-5</v>
      </c>
      <c r="G2053" s="10">
        <f t="shared" si="1249"/>
        <v>3.3489687701730818E-5</v>
      </c>
      <c r="H2053" s="10">
        <f t="shared" si="1233"/>
        <v>3.3392885237896761E-5</v>
      </c>
      <c r="I2053" s="6">
        <f t="shared" si="1250"/>
        <v>1.7948592181104141E-2</v>
      </c>
      <c r="J2053" s="6">
        <f t="shared" si="1234"/>
        <v>1.7981985066342038E-2</v>
      </c>
    </row>
    <row r="2054" spans="1:10" x14ac:dyDescent="0.25">
      <c r="A2054" s="11">
        <f t="shared" si="1244"/>
        <v>1.7940568991355765E-2</v>
      </c>
      <c r="B2054" s="6">
        <f t="shared" si="1245"/>
        <v>5.1645439283954209E-2</v>
      </c>
      <c r="C2054" s="10">
        <f t="shared" si="1246"/>
        <v>4.1416947186841619E-5</v>
      </c>
      <c r="D2054" s="6">
        <f t="shared" si="1247"/>
        <v>1.7981985938542607E-2</v>
      </c>
      <c r="E2054" s="6">
        <f t="shared" si="1248"/>
        <v>1.4767637106864625E-2</v>
      </c>
      <c r="F2054" s="10">
        <f t="shared" si="1232"/>
        <v>3.3296087764616878E-5</v>
      </c>
      <c r="G2054" s="10">
        <f t="shared" si="1249"/>
        <v>3.3489687701730818E-5</v>
      </c>
      <c r="H2054" s="10">
        <f t="shared" si="1233"/>
        <v>3.3392887733173845E-5</v>
      </c>
      <c r="I2054" s="6">
        <f t="shared" si="1250"/>
        <v>1.7948592181104141E-2</v>
      </c>
      <c r="J2054" s="6">
        <f t="shared" si="1234"/>
        <v>1.7981985068837317E-2</v>
      </c>
    </row>
    <row r="2055" spans="1:10" x14ac:dyDescent="0.25">
      <c r="A2055" s="11">
        <f t="shared" si="1244"/>
        <v>1.7940568556503118E-2</v>
      </c>
      <c r="B2055" s="6">
        <f t="shared" si="1245"/>
        <v>5.1645440535762692E-2</v>
      </c>
      <c r="C2055" s="10">
        <f t="shared" si="1246"/>
        <v>4.1416949194611804E-5</v>
      </c>
      <c r="D2055" s="6">
        <f t="shared" si="1247"/>
        <v>1.7981985505697729E-2</v>
      </c>
      <c r="E2055" s="6">
        <f t="shared" si="1248"/>
        <v>1.4767636812224616E-2</v>
      </c>
      <c r="F2055" s="10">
        <f t="shared" si="1232"/>
        <v>3.3296090264243679E-5</v>
      </c>
      <c r="G2055" s="10">
        <f t="shared" si="1249"/>
        <v>3.3489687701730818E-5</v>
      </c>
      <c r="H2055" s="10">
        <f t="shared" si="1233"/>
        <v>3.3392888982987248E-5</v>
      </c>
      <c r="I2055" s="6">
        <f t="shared" si="1250"/>
        <v>1.7948592181104141E-2</v>
      </c>
      <c r="J2055" s="6">
        <f t="shared" si="1234"/>
        <v>1.7981985070087129E-2</v>
      </c>
    </row>
    <row r="2056" spans="1:10" x14ac:dyDescent="0.25">
      <c r="A2056" s="25">
        <f t="shared" si="1244"/>
        <v>1.7940568338697817E-2</v>
      </c>
      <c r="B2056" s="6">
        <f t="shared" si="1245"/>
        <v>5.1645441162757925E-2</v>
      </c>
      <c r="C2056" s="10">
        <f t="shared" si="1246"/>
        <v>4.1416950200246744E-5</v>
      </c>
      <c r="D2056" s="6">
        <f t="shared" si="1247"/>
        <v>1.7981985288898064E-2</v>
      </c>
      <c r="E2056" s="6">
        <f t="shared" si="1248"/>
        <v>1.4767636664647829E-2</v>
      </c>
      <c r="F2056" s="10">
        <f t="shared" si="1232"/>
        <v>3.329609151623561E-5</v>
      </c>
      <c r="G2056" s="10">
        <f t="shared" si="1249"/>
        <v>3.3489687701730818E-5</v>
      </c>
      <c r="H2056" s="10">
        <f t="shared" si="1233"/>
        <v>3.3392889608983214E-5</v>
      </c>
      <c r="I2056" s="6">
        <f t="shared" si="1250"/>
        <v>1.7948592181104141E-2</v>
      </c>
      <c r="J2056" s="6">
        <f t="shared" si="1234"/>
        <v>1.7981985070713125E-2</v>
      </c>
    </row>
    <row r="2058" spans="1:10" x14ac:dyDescent="0.25">
      <c r="A2058" s="8" t="s">
        <v>82</v>
      </c>
      <c r="B2058">
        <f>B2025+1</f>
        <v>63</v>
      </c>
      <c r="C2058" t="s">
        <v>83</v>
      </c>
      <c r="D2058">
        <f>D$12/100</f>
        <v>1</v>
      </c>
      <c r="E2058" t="s">
        <v>15</v>
      </c>
    </row>
    <row r="2059" spans="1:10" x14ac:dyDescent="0.25">
      <c r="A2059" s="4" t="s">
        <v>89</v>
      </c>
      <c r="B2059" s="4" t="s">
        <v>86</v>
      </c>
      <c r="C2059" s="4" t="s">
        <v>88</v>
      </c>
      <c r="D2059" s="4" t="s">
        <v>91</v>
      </c>
      <c r="E2059" s="4" t="s">
        <v>93</v>
      </c>
      <c r="F2059" s="4" t="s">
        <v>95</v>
      </c>
      <c r="G2059" s="4" t="s">
        <v>95</v>
      </c>
      <c r="H2059" s="4" t="s">
        <v>97</v>
      </c>
      <c r="I2059" s="4" t="s">
        <v>99</v>
      </c>
      <c r="J2059" s="4" t="s">
        <v>99</v>
      </c>
    </row>
    <row r="2060" spans="1:10" x14ac:dyDescent="0.25">
      <c r="A2060" s="4" t="s">
        <v>84</v>
      </c>
      <c r="B2060" s="4" t="s">
        <v>85</v>
      </c>
      <c r="C2060" s="4" t="s">
        <v>87</v>
      </c>
      <c r="D2060" s="4" t="s">
        <v>90</v>
      </c>
      <c r="E2060" s="4" t="s">
        <v>92</v>
      </c>
      <c r="F2060" s="4" t="s">
        <v>94</v>
      </c>
      <c r="G2060" s="4" t="s">
        <v>28</v>
      </c>
      <c r="H2060" s="4" t="s">
        <v>96</v>
      </c>
      <c r="I2060" s="4" t="s">
        <v>32</v>
      </c>
      <c r="J2060" s="4" t="s">
        <v>98</v>
      </c>
    </row>
    <row r="2061" spans="1:10" x14ac:dyDescent="0.25">
      <c r="A2061" s="4" t="s">
        <v>0</v>
      </c>
      <c r="B2061" s="4" t="s">
        <v>22</v>
      </c>
      <c r="C2061" s="4" t="s">
        <v>0</v>
      </c>
      <c r="D2061" s="4" t="s">
        <v>0</v>
      </c>
      <c r="E2061" s="4" t="s">
        <v>0</v>
      </c>
      <c r="F2061" s="4" t="s">
        <v>20</v>
      </c>
      <c r="G2061" s="4" t="s">
        <v>20</v>
      </c>
      <c r="H2061" s="4" t="s">
        <v>0</v>
      </c>
      <c r="I2061" s="4" t="s">
        <v>0</v>
      </c>
      <c r="J2061" s="4" t="s">
        <v>0</v>
      </c>
    </row>
    <row r="2062" spans="1:10" x14ac:dyDescent="0.25">
      <c r="A2062" s="11">
        <f>A$27</f>
        <v>4.5999999999999999E-2</v>
      </c>
      <c r="B2062" s="6">
        <f>$D$13/A2062/0.167</f>
        <v>2.0142360142666429E-2</v>
      </c>
      <c r="C2062" s="10">
        <f>B2062^2/2/32.2</f>
        <v>6.2999172688956077E-6</v>
      </c>
      <c r="D2062" s="6">
        <f>A2062+C2062</f>
        <v>4.6006299917268893E-2</v>
      </c>
      <c r="E2062" s="6">
        <f>A2062*0.167/(0.167+2*A2062)</f>
        <v>2.966023166023166E-2</v>
      </c>
      <c r="F2062" s="10">
        <f t="shared" ref="F2062:F2089" si="1251">$D$15^2*B2062^2/($D$14^2*E2062^1.333)</f>
        <v>1.9990924920768716E-6</v>
      </c>
      <c r="G2062" s="10">
        <f>F2056</f>
        <v>3.329609151623561E-5</v>
      </c>
      <c r="H2062" s="10">
        <f>((G2062+F2062)/2)*D$23</f>
        <v>1.764759200415624E-5</v>
      </c>
      <c r="I2062" s="6">
        <f>D2056</f>
        <v>1.7981985288898064E-2</v>
      </c>
      <c r="J2062" s="6">
        <f>H2062+I2062</f>
        <v>1.7999632880902221E-2</v>
      </c>
    </row>
    <row r="2063" spans="1:10" x14ac:dyDescent="0.25">
      <c r="A2063" s="11">
        <f>A2062+(J2062-D2062)/2</f>
        <v>3.1996666481816663E-2</v>
      </c>
      <c r="B2063" s="6">
        <f>$D$13/A2063/0.167</f>
        <v>2.8957659295201978E-2</v>
      </c>
      <c r="C2063" s="10">
        <f>B2063^2/2/32.2</f>
        <v>1.3020901115791886E-5</v>
      </c>
      <c r="D2063" s="6">
        <f>A2063+C2063</f>
        <v>3.2009687382932452E-2</v>
      </c>
      <c r="E2063" s="6">
        <f>A2063*0.167/(0.167+2*A2063)</f>
        <v>2.3132456828546793E-2</v>
      </c>
      <c r="F2063" s="10">
        <f t="shared" si="1251"/>
        <v>5.7549312024131505E-6</v>
      </c>
      <c r="G2063" s="10">
        <f>G2062</f>
        <v>3.329609151623561E-5</v>
      </c>
      <c r="H2063" s="10">
        <f t="shared" ref="H2063:H2089" si="1252">((G2063+F2063)/2)*D$23</f>
        <v>1.9525511359324381E-5</v>
      </c>
      <c r="I2063" s="6">
        <f>I2062</f>
        <v>1.7981985288898064E-2</v>
      </c>
      <c r="J2063" s="6">
        <f t="shared" ref="J2063:J2089" si="1253">H2063+I2063</f>
        <v>1.800151080025739E-2</v>
      </c>
    </row>
    <row r="2064" spans="1:10" x14ac:dyDescent="0.25">
      <c r="A2064" s="11">
        <f t="shared" ref="A2064:A2077" si="1254">A2063+(J2063-D2063)/2</f>
        <v>2.4992578190479134E-2</v>
      </c>
      <c r="B2064" s="6">
        <f t="shared" ref="B2064:B2077" si="1255">$D$13/A2064/0.167</f>
        <v>3.7072948597020788E-2</v>
      </c>
      <c r="C2064" s="10">
        <f t="shared" ref="C2064:C2077" si="1256">B2064^2/2/32.2</f>
        <v>2.1341669529151326E-5</v>
      </c>
      <c r="D2064" s="6">
        <f t="shared" ref="D2064:D2077" si="1257">A2064+C2064</f>
        <v>2.5013919860008286E-2</v>
      </c>
      <c r="E2064" s="6">
        <f t="shared" ref="E2064:E2077" si="1258">A2064*0.167/(0.167+2*A2064)</f>
        <v>1.9235235383945774E-2</v>
      </c>
      <c r="F2064" s="10">
        <f t="shared" si="1251"/>
        <v>1.206238311965257E-5</v>
      </c>
      <c r="G2064" s="10">
        <f t="shared" ref="G2064:G2077" si="1259">G2063</f>
        <v>3.329609151623561E-5</v>
      </c>
      <c r="H2064" s="10">
        <f t="shared" ref="H2064:H2077" si="1260">((G2064+F2064)/2)*D$23</f>
        <v>2.2679237317944089E-5</v>
      </c>
      <c r="I2064" s="6">
        <f t="shared" ref="I2064:I2077" si="1261">I2063</f>
        <v>1.7981985288898064E-2</v>
      </c>
      <c r="J2064" s="6">
        <f t="shared" ref="J2064:J2077" si="1262">H2064+I2064</f>
        <v>1.8004664526216008E-2</v>
      </c>
    </row>
    <row r="2065" spans="1:10" x14ac:dyDescent="0.25">
      <c r="A2065" s="11">
        <f t="shared" si="1254"/>
        <v>2.1487950523582995E-2</v>
      </c>
      <c r="B2065" s="6">
        <f t="shared" si="1255"/>
        <v>4.3119448062102064E-2</v>
      </c>
      <c r="C2065" s="10">
        <f t="shared" si="1256"/>
        <v>2.8870913061806172E-5</v>
      </c>
      <c r="D2065" s="6">
        <f t="shared" si="1257"/>
        <v>2.1516821436644802E-2</v>
      </c>
      <c r="E2065" s="6">
        <f t="shared" si="1258"/>
        <v>1.7089998040452716E-2</v>
      </c>
      <c r="F2065" s="10">
        <f t="shared" si="1251"/>
        <v>1.9103903587275386E-5</v>
      </c>
      <c r="G2065" s="10">
        <f t="shared" si="1259"/>
        <v>3.329609151623561E-5</v>
      </c>
      <c r="H2065" s="10">
        <f t="shared" si="1260"/>
        <v>2.6199997551755498E-5</v>
      </c>
      <c r="I2065" s="6">
        <f t="shared" si="1261"/>
        <v>1.7981985288898064E-2</v>
      </c>
      <c r="J2065" s="6">
        <f t="shared" si="1262"/>
        <v>1.8008185286449818E-2</v>
      </c>
    </row>
    <row r="2066" spans="1:10" x14ac:dyDescent="0.25">
      <c r="A2066" s="11">
        <f t="shared" si="1254"/>
        <v>1.9733632448485503E-2</v>
      </c>
      <c r="B2066" s="6">
        <f t="shared" si="1255"/>
        <v>4.6952762953369268E-2</v>
      </c>
      <c r="C2066" s="10">
        <f t="shared" si="1256"/>
        <v>3.4232328399926793E-5</v>
      </c>
      <c r="D2066" s="6">
        <f t="shared" si="1257"/>
        <v>1.9767864776885431E-2</v>
      </c>
      <c r="E2066" s="6">
        <f t="shared" si="1258"/>
        <v>1.5961448516022967E-2</v>
      </c>
      <c r="F2066" s="10">
        <f t="shared" si="1251"/>
        <v>2.48111996808636E-5</v>
      </c>
      <c r="G2066" s="10">
        <f t="shared" si="1259"/>
        <v>3.329609151623561E-5</v>
      </c>
      <c r="H2066" s="10">
        <f t="shared" si="1260"/>
        <v>2.9053645598549604E-5</v>
      </c>
      <c r="I2066" s="6">
        <f t="shared" si="1261"/>
        <v>1.7981985288898064E-2</v>
      </c>
      <c r="J2066" s="6">
        <f t="shared" si="1262"/>
        <v>1.8011038934496612E-2</v>
      </c>
    </row>
    <row r="2067" spans="1:10" x14ac:dyDescent="0.25">
      <c r="A2067" s="11">
        <f t="shared" si="1254"/>
        <v>1.8855219527291092E-2</v>
      </c>
      <c r="B2067" s="6">
        <f t="shared" si="1255"/>
        <v>4.9140163296511455E-2</v>
      </c>
      <c r="C2067" s="10">
        <f t="shared" si="1256"/>
        <v>3.7496205726829366E-5</v>
      </c>
      <c r="D2067" s="6">
        <f t="shared" si="1257"/>
        <v>1.8892715733017922E-2</v>
      </c>
      <c r="E2067" s="6">
        <f t="shared" si="1258"/>
        <v>1.5381832385294423E-2</v>
      </c>
      <c r="F2067" s="10">
        <f t="shared" si="1251"/>
        <v>2.8550404250040505E-5</v>
      </c>
      <c r="G2067" s="10">
        <f t="shared" si="1259"/>
        <v>3.329609151623561E-5</v>
      </c>
      <c r="H2067" s="10">
        <f t="shared" si="1260"/>
        <v>3.0923247883138056E-5</v>
      </c>
      <c r="I2067" s="6">
        <f t="shared" si="1261"/>
        <v>1.7981985288898064E-2</v>
      </c>
      <c r="J2067" s="6">
        <f t="shared" si="1262"/>
        <v>1.8012908536781204E-2</v>
      </c>
    </row>
    <row r="2068" spans="1:10" x14ac:dyDescent="0.25">
      <c r="A2068" s="11">
        <f t="shared" si="1254"/>
        <v>1.8415315929172733E-2</v>
      </c>
      <c r="B2068" s="6">
        <f t="shared" si="1255"/>
        <v>5.0314019597940116E-2</v>
      </c>
      <c r="C2068" s="10">
        <f t="shared" si="1256"/>
        <v>3.9309015032638233E-5</v>
      </c>
      <c r="D2068" s="6">
        <f t="shared" si="1257"/>
        <v>1.8454624944205373E-2</v>
      </c>
      <c r="E2068" s="6">
        <f t="shared" si="1258"/>
        <v>1.5087809580598775E-2</v>
      </c>
      <c r="F2068" s="10">
        <f t="shared" si="1251"/>
        <v>3.0710730490612473E-5</v>
      </c>
      <c r="G2068" s="10">
        <f t="shared" si="1259"/>
        <v>3.329609151623561E-5</v>
      </c>
      <c r="H2068" s="10">
        <f t="shared" si="1260"/>
        <v>3.2003411003424042E-5</v>
      </c>
      <c r="I2068" s="6">
        <f t="shared" si="1261"/>
        <v>1.7981985288898064E-2</v>
      </c>
      <c r="J2068" s="6">
        <f t="shared" si="1262"/>
        <v>1.8013988699901489E-2</v>
      </c>
    </row>
    <row r="2069" spans="1:10" x14ac:dyDescent="0.25">
      <c r="A2069" s="11">
        <f t="shared" si="1254"/>
        <v>1.8194997807020791E-2</v>
      </c>
      <c r="B2069" s="6">
        <f t="shared" si="1255"/>
        <v>5.0923257940989369E-2</v>
      </c>
      <c r="C2069" s="10">
        <f t="shared" si="1256"/>
        <v>4.0266742225536278E-5</v>
      </c>
      <c r="D2069" s="6">
        <f t="shared" si="1257"/>
        <v>1.8235264549246327E-2</v>
      </c>
      <c r="E2069" s="6">
        <f t="shared" si="1258"/>
        <v>1.4939597321878779E-2</v>
      </c>
      <c r="F2069" s="10">
        <f t="shared" si="1251"/>
        <v>3.1875679664642291E-5</v>
      </c>
      <c r="G2069" s="10">
        <f t="shared" si="1259"/>
        <v>3.329609151623561E-5</v>
      </c>
      <c r="H2069" s="10">
        <f t="shared" si="1260"/>
        <v>3.2585885590438954E-5</v>
      </c>
      <c r="I2069" s="6">
        <f t="shared" si="1261"/>
        <v>1.7981985288898064E-2</v>
      </c>
      <c r="J2069" s="6">
        <f t="shared" si="1262"/>
        <v>1.8014571174488504E-2</v>
      </c>
    </row>
    <row r="2070" spans="1:10" x14ac:dyDescent="0.25">
      <c r="A2070" s="11">
        <f t="shared" si="1254"/>
        <v>1.808465111964188E-2</v>
      </c>
      <c r="B2070" s="6">
        <f t="shared" si="1255"/>
        <v>5.1233975177786217E-2</v>
      </c>
      <c r="C2070" s="10">
        <f t="shared" si="1256"/>
        <v>4.0759630629161712E-5</v>
      </c>
      <c r="D2070" s="6">
        <f t="shared" si="1257"/>
        <v>1.8125410750271041E-2</v>
      </c>
      <c r="E2070" s="6">
        <f t="shared" si="1258"/>
        <v>1.4865123341434777E-2</v>
      </c>
      <c r="F2070" s="10">
        <f t="shared" si="1251"/>
        <v>3.2481517322307723E-5</v>
      </c>
      <c r="G2070" s="10">
        <f t="shared" si="1259"/>
        <v>3.329609151623561E-5</v>
      </c>
      <c r="H2070" s="10">
        <f t="shared" si="1260"/>
        <v>3.2888804419271666E-5</v>
      </c>
      <c r="I2070" s="6">
        <f t="shared" si="1261"/>
        <v>1.7981985288898064E-2</v>
      </c>
      <c r="J2070" s="6">
        <f t="shared" si="1262"/>
        <v>1.8014874093317337E-2</v>
      </c>
    </row>
    <row r="2071" spans="1:10" x14ac:dyDescent="0.25">
      <c r="A2071" s="11">
        <f t="shared" si="1254"/>
        <v>1.8029382791165026E-2</v>
      </c>
      <c r="B2071" s="6">
        <f t="shared" si="1255"/>
        <v>5.1391030813139886E-2</v>
      </c>
      <c r="C2071" s="10">
        <f t="shared" si="1256"/>
        <v>4.1009907578215726E-5</v>
      </c>
      <c r="D2071" s="6">
        <f t="shared" si="1257"/>
        <v>1.8070392698743241E-2</v>
      </c>
      <c r="E2071" s="6">
        <f t="shared" si="1258"/>
        <v>1.482776139946438E-2</v>
      </c>
      <c r="F2071" s="10">
        <f t="shared" si="1251"/>
        <v>3.2790778864685064E-5</v>
      </c>
      <c r="G2071" s="10">
        <f t="shared" si="1259"/>
        <v>3.329609151623561E-5</v>
      </c>
      <c r="H2071" s="10">
        <f t="shared" si="1260"/>
        <v>3.3043435190460337E-5</v>
      </c>
      <c r="I2071" s="6">
        <f t="shared" si="1261"/>
        <v>1.7981985288898064E-2</v>
      </c>
      <c r="J2071" s="6">
        <f t="shared" si="1262"/>
        <v>1.8015028724088524E-2</v>
      </c>
    </row>
    <row r="2072" spans="1:10" x14ac:dyDescent="0.25">
      <c r="A2072" s="11">
        <f t="shared" si="1254"/>
        <v>1.8001700803837666E-2</v>
      </c>
      <c r="B2072" s="6">
        <f t="shared" si="1255"/>
        <v>5.1470057005120924E-2</v>
      </c>
      <c r="C2072" s="10">
        <f t="shared" si="1256"/>
        <v>4.1136129939602441E-5</v>
      </c>
      <c r="D2072" s="6">
        <f t="shared" si="1257"/>
        <v>1.8042836933777267E-2</v>
      </c>
      <c r="E2072" s="6">
        <f t="shared" si="1258"/>
        <v>1.480903280650853E-2</v>
      </c>
      <c r="F2072" s="10">
        <f t="shared" si="1251"/>
        <v>3.2947164810679591E-5</v>
      </c>
      <c r="G2072" s="10">
        <f t="shared" si="1259"/>
        <v>3.329609151623561E-5</v>
      </c>
      <c r="H2072" s="10">
        <f t="shared" si="1260"/>
        <v>3.3121628163457601E-5</v>
      </c>
      <c r="I2072" s="6">
        <f t="shared" si="1261"/>
        <v>1.7981985288898064E-2</v>
      </c>
      <c r="J2072" s="6">
        <f t="shared" si="1262"/>
        <v>1.8015106917061523E-2</v>
      </c>
    </row>
    <row r="2073" spans="1:10" x14ac:dyDescent="0.25">
      <c r="A2073" s="11">
        <f t="shared" si="1254"/>
        <v>1.7987835795479794E-2</v>
      </c>
      <c r="B2073" s="6">
        <f t="shared" si="1255"/>
        <v>5.1509730080785507E-2</v>
      </c>
      <c r="C2073" s="10">
        <f t="shared" si="1256"/>
        <v>4.1199569767008994E-5</v>
      </c>
      <c r="D2073" s="6">
        <f t="shared" si="1257"/>
        <v>1.8029035365246804E-2</v>
      </c>
      <c r="E2073" s="6">
        <f t="shared" si="1258"/>
        <v>1.4799648422392118E-2</v>
      </c>
      <c r="F2073" s="10">
        <f t="shared" si="1251"/>
        <v>3.3025870119512544E-5</v>
      </c>
      <c r="G2073" s="10">
        <f t="shared" si="1259"/>
        <v>3.329609151623561E-5</v>
      </c>
      <c r="H2073" s="10">
        <f t="shared" si="1260"/>
        <v>3.3160980817874077E-5</v>
      </c>
      <c r="I2073" s="6">
        <f t="shared" si="1261"/>
        <v>1.7981985288898064E-2</v>
      </c>
      <c r="J2073" s="6">
        <f t="shared" si="1262"/>
        <v>1.801514626971594E-2</v>
      </c>
    </row>
    <row r="2074" spans="1:10" x14ac:dyDescent="0.25">
      <c r="A2074" s="11">
        <f t="shared" si="1254"/>
        <v>1.7980891247714362E-2</v>
      </c>
      <c r="B2074" s="6">
        <f t="shared" si="1255"/>
        <v>5.1529624076917427E-2</v>
      </c>
      <c r="C2074" s="10">
        <f t="shared" si="1256"/>
        <v>4.1231399961310991E-5</v>
      </c>
      <c r="D2074" s="6">
        <f t="shared" si="1257"/>
        <v>1.8022122647675672E-2</v>
      </c>
      <c r="E2074" s="6">
        <f t="shared" si="1258"/>
        <v>1.479494711491278E-2</v>
      </c>
      <c r="F2074" s="10">
        <f t="shared" si="1251"/>
        <v>3.3065386075813777E-5</v>
      </c>
      <c r="G2074" s="10">
        <f t="shared" si="1259"/>
        <v>3.329609151623561E-5</v>
      </c>
      <c r="H2074" s="10">
        <f t="shared" si="1260"/>
        <v>3.3180738796024694E-5</v>
      </c>
      <c r="I2074" s="6">
        <f t="shared" si="1261"/>
        <v>1.7981985288898064E-2</v>
      </c>
      <c r="J2074" s="6">
        <f t="shared" si="1262"/>
        <v>1.8015166027694089E-2</v>
      </c>
    </row>
    <row r="2075" spans="1:10" x14ac:dyDescent="0.25">
      <c r="A2075" s="11">
        <f t="shared" si="1254"/>
        <v>1.7977412937723571E-2</v>
      </c>
      <c r="B2075" s="6">
        <f t="shared" si="1255"/>
        <v>5.153959414362666E-2</v>
      </c>
      <c r="C2075" s="10">
        <f t="shared" si="1256"/>
        <v>4.1247356591455826E-5</v>
      </c>
      <c r="D2075" s="6">
        <f t="shared" si="1257"/>
        <v>1.8018660294315026E-2</v>
      </c>
      <c r="E2075" s="6">
        <f t="shared" si="1258"/>
        <v>1.4792592133001535E-2</v>
      </c>
      <c r="F2075" s="10">
        <f t="shared" si="1251"/>
        <v>3.3085202273012141E-5</v>
      </c>
      <c r="G2075" s="10">
        <f t="shared" si="1259"/>
        <v>3.329609151623561E-5</v>
      </c>
      <c r="H2075" s="10">
        <f t="shared" si="1260"/>
        <v>3.3190646894623872E-5</v>
      </c>
      <c r="I2075" s="6">
        <f t="shared" si="1261"/>
        <v>1.7981985288898064E-2</v>
      </c>
      <c r="J2075" s="6">
        <f t="shared" si="1262"/>
        <v>1.8015175935792688E-2</v>
      </c>
    </row>
    <row r="2076" spans="1:10" x14ac:dyDescent="0.25">
      <c r="A2076" s="11">
        <f t="shared" si="1254"/>
        <v>1.7975670758462403E-2</v>
      </c>
      <c r="B2076" s="6">
        <f t="shared" si="1255"/>
        <v>5.1544589295866174E-2</v>
      </c>
      <c r="C2076" s="10">
        <f t="shared" si="1256"/>
        <v>4.1255352262104371E-5</v>
      </c>
      <c r="D2076" s="6">
        <f t="shared" si="1257"/>
        <v>1.8016926110724509E-2</v>
      </c>
      <c r="E2076" s="6">
        <f t="shared" si="1258"/>
        <v>1.4791412533791405E-2</v>
      </c>
      <c r="F2076" s="10">
        <f t="shared" si="1251"/>
        <v>3.3095133596953129E-5</v>
      </c>
      <c r="G2076" s="10">
        <f t="shared" si="1259"/>
        <v>3.329609151623561E-5</v>
      </c>
      <c r="H2076" s="10">
        <f t="shared" si="1260"/>
        <v>3.3195612556594366E-5</v>
      </c>
      <c r="I2076" s="6">
        <f t="shared" si="1261"/>
        <v>1.7981985288898064E-2</v>
      </c>
      <c r="J2076" s="6">
        <f t="shared" si="1262"/>
        <v>1.801518090145466E-2</v>
      </c>
    </row>
    <row r="2077" spans="1:10" x14ac:dyDescent="0.25">
      <c r="A2077" s="11">
        <f t="shared" si="1254"/>
        <v>1.7974798153827479E-2</v>
      </c>
      <c r="B2077" s="6">
        <f t="shared" si="1255"/>
        <v>5.1547091579738288E-2</v>
      </c>
      <c r="C2077" s="10">
        <f t="shared" si="1256"/>
        <v>4.125935792437773E-5</v>
      </c>
      <c r="D2077" s="6">
        <f t="shared" si="1257"/>
        <v>1.8016057511751858E-2</v>
      </c>
      <c r="E2077" s="6">
        <f t="shared" si="1258"/>
        <v>1.4790821693179025E-2</v>
      </c>
      <c r="F2077" s="10">
        <f t="shared" si="1251"/>
        <v>3.3100109400301628E-5</v>
      </c>
      <c r="G2077" s="10">
        <f t="shared" si="1259"/>
        <v>3.329609151623561E-5</v>
      </c>
      <c r="H2077" s="10">
        <f t="shared" si="1260"/>
        <v>3.3198100458268619E-5</v>
      </c>
      <c r="I2077" s="6">
        <f t="shared" si="1261"/>
        <v>1.7981985288898064E-2</v>
      </c>
      <c r="J2077" s="6">
        <f t="shared" si="1262"/>
        <v>1.8015183389356332E-2</v>
      </c>
    </row>
    <row r="2078" spans="1:10" x14ac:dyDescent="0.25">
      <c r="A2078" s="11">
        <f t="shared" ref="A2078:A2089" si="1263">A2077+(J2077-D2077)/2</f>
        <v>1.7974361092629718E-2</v>
      </c>
      <c r="B2078" s="6">
        <f t="shared" ref="B2078:B2089" si="1264">$D$13/A2078/0.167</f>
        <v>5.1548344989162463E-2</v>
      </c>
      <c r="C2078" s="10">
        <f t="shared" ref="C2078:C2089" si="1265">B2078^2/2/32.2</f>
        <v>4.1261364458411655E-5</v>
      </c>
      <c r="D2078" s="6">
        <f t="shared" ref="D2078:D2089" si="1266">A2078+C2078</f>
        <v>1.801562245708813E-2</v>
      </c>
      <c r="E2078" s="6">
        <f t="shared" ref="E2078:E2089" si="1267">A2078*0.167/(0.167+2*A2078)</f>
        <v>1.4790525755215538E-2</v>
      </c>
      <c r="F2078" s="10">
        <f t="shared" si="1251"/>
        <v>3.3102602006983708E-5</v>
      </c>
      <c r="G2078" s="10">
        <f t="shared" ref="G2078:G2089" si="1268">G2077</f>
        <v>3.329609151623561E-5</v>
      </c>
      <c r="H2078" s="10">
        <f t="shared" si="1252"/>
        <v>3.3199346761609659E-5</v>
      </c>
      <c r="I2078" s="6">
        <f t="shared" ref="I2078:I2089" si="1269">I2077</f>
        <v>1.7981985288898064E-2</v>
      </c>
      <c r="J2078" s="6">
        <f t="shared" si="1253"/>
        <v>1.8015184635659674E-2</v>
      </c>
    </row>
    <row r="2079" spans="1:10" x14ac:dyDescent="0.25">
      <c r="A2079" s="11">
        <f t="shared" si="1263"/>
        <v>1.7974142181915488E-2</v>
      </c>
      <c r="B2079" s="6">
        <f t="shared" si="1264"/>
        <v>5.1548972806885536E-2</v>
      </c>
      <c r="C2079" s="10">
        <f t="shared" si="1265"/>
        <v>4.126236952554385E-5</v>
      </c>
      <c r="D2079" s="6">
        <f t="shared" si="1266"/>
        <v>1.801540455144103E-2</v>
      </c>
      <c r="E2079" s="6">
        <f t="shared" si="1267"/>
        <v>1.4790377527896165E-2</v>
      </c>
      <c r="F2079" s="10">
        <f t="shared" si="1251"/>
        <v>3.3103850572927939E-5</v>
      </c>
      <c r="G2079" s="10">
        <f t="shared" si="1268"/>
        <v>3.329609151623561E-5</v>
      </c>
      <c r="H2079" s="10">
        <f t="shared" si="1252"/>
        <v>3.3199971044581771E-5</v>
      </c>
      <c r="I2079" s="6">
        <f t="shared" si="1269"/>
        <v>1.7981985288898064E-2</v>
      </c>
      <c r="J2079" s="6">
        <f t="shared" si="1253"/>
        <v>1.8015185259942647E-2</v>
      </c>
    </row>
    <row r="2080" spans="1:10" x14ac:dyDescent="0.25">
      <c r="A2080" s="11">
        <f t="shared" si="1263"/>
        <v>1.7974032536166296E-2</v>
      </c>
      <c r="B2080" s="6">
        <f t="shared" si="1264"/>
        <v>5.1549287267523801E-2</v>
      </c>
      <c r="C2080" s="10">
        <f t="shared" si="1265"/>
        <v>4.1262872947044896E-5</v>
      </c>
      <c r="D2080" s="6">
        <f t="shared" si="1266"/>
        <v>1.8015295409113341E-2</v>
      </c>
      <c r="E2080" s="6">
        <f t="shared" si="1267"/>
        <v>1.4790303285079119E-2</v>
      </c>
      <c r="F2080" s="10">
        <f t="shared" si="1251"/>
        <v>3.3104475965584241E-5</v>
      </c>
      <c r="G2080" s="10">
        <f t="shared" si="1268"/>
        <v>3.329609151623561E-5</v>
      </c>
      <c r="H2080" s="10">
        <f t="shared" si="1252"/>
        <v>3.3200283740909925E-5</v>
      </c>
      <c r="I2080" s="6">
        <f t="shared" si="1269"/>
        <v>1.7981985288898064E-2</v>
      </c>
      <c r="J2080" s="6">
        <f t="shared" si="1253"/>
        <v>1.8015185572638974E-2</v>
      </c>
    </row>
    <row r="2081" spans="1:10" x14ac:dyDescent="0.25">
      <c r="A2081" s="11">
        <f t="shared" si="1263"/>
        <v>1.7973977617929113E-2</v>
      </c>
      <c r="B2081" s="6">
        <f t="shared" si="1264"/>
        <v>5.1549444772781956E-2</v>
      </c>
      <c r="C2081" s="10">
        <f t="shared" si="1265"/>
        <v>4.1263125099100886E-5</v>
      </c>
      <c r="D2081" s="6">
        <f t="shared" si="1266"/>
        <v>1.8015240743028214E-2</v>
      </c>
      <c r="E2081" s="6">
        <f t="shared" si="1267"/>
        <v>1.479026609903882E-2</v>
      </c>
      <c r="F2081" s="10">
        <f t="shared" si="1251"/>
        <v>3.3104789211802166E-5</v>
      </c>
      <c r="G2081" s="10">
        <f t="shared" si="1268"/>
        <v>3.329609151623561E-5</v>
      </c>
      <c r="H2081" s="10">
        <f t="shared" si="1252"/>
        <v>3.3200440364018885E-5</v>
      </c>
      <c r="I2081" s="6">
        <f t="shared" si="1269"/>
        <v>1.7981985288898064E-2</v>
      </c>
      <c r="J2081" s="6">
        <f t="shared" si="1253"/>
        <v>1.8015185729262084E-2</v>
      </c>
    </row>
    <row r="2082" spans="1:10" x14ac:dyDescent="0.25">
      <c r="A2082" s="11">
        <f t="shared" si="1263"/>
        <v>1.797395011104605E-2</v>
      </c>
      <c r="B2082" s="6">
        <f t="shared" si="1264"/>
        <v>5.1549523662761096E-2</v>
      </c>
      <c r="C2082" s="10">
        <f t="shared" si="1265"/>
        <v>4.126325139530382E-5</v>
      </c>
      <c r="D2082" s="6">
        <f t="shared" si="1266"/>
        <v>1.8015213362441353E-2</v>
      </c>
      <c r="E2082" s="6">
        <f t="shared" si="1267"/>
        <v>1.4790247473661432E-2</v>
      </c>
      <c r="F2082" s="10">
        <f t="shared" si="1251"/>
        <v>3.3104946108849603E-5</v>
      </c>
      <c r="G2082" s="10">
        <f t="shared" si="1268"/>
        <v>3.329609151623561E-5</v>
      </c>
      <c r="H2082" s="10">
        <f t="shared" si="1252"/>
        <v>3.3200518812542603E-5</v>
      </c>
      <c r="I2082" s="6">
        <f t="shared" si="1269"/>
        <v>1.7981985288898064E-2</v>
      </c>
      <c r="J2082" s="6">
        <f t="shared" si="1253"/>
        <v>1.8015185807710606E-2</v>
      </c>
    </row>
    <row r="2083" spans="1:10" x14ac:dyDescent="0.25">
      <c r="A2083" s="11">
        <f t="shared" si="1263"/>
        <v>1.7973936333680676E-2</v>
      </c>
      <c r="B2083" s="6">
        <f t="shared" si="1264"/>
        <v>5.1549563176455204E-2</v>
      </c>
      <c r="C2083" s="10">
        <f t="shared" si="1265"/>
        <v>4.1263314653468111E-5</v>
      </c>
      <c r="D2083" s="6">
        <f t="shared" si="1266"/>
        <v>1.8015199648334146E-2</v>
      </c>
      <c r="E2083" s="6">
        <f t="shared" si="1267"/>
        <v>1.4790238144769706E-2</v>
      </c>
      <c r="F2083" s="10">
        <f t="shared" si="1251"/>
        <v>3.3105024694208459E-5</v>
      </c>
      <c r="G2083" s="10">
        <f t="shared" si="1268"/>
        <v>3.329609151623561E-5</v>
      </c>
      <c r="H2083" s="10">
        <f t="shared" si="1252"/>
        <v>3.3200558105222038E-5</v>
      </c>
      <c r="I2083" s="6">
        <f t="shared" si="1269"/>
        <v>1.7981985288898064E-2</v>
      </c>
      <c r="J2083" s="6">
        <f t="shared" si="1253"/>
        <v>1.8015185847003286E-2</v>
      </c>
    </row>
    <row r="2084" spans="1:10" x14ac:dyDescent="0.25">
      <c r="A2084" s="11">
        <f t="shared" si="1263"/>
        <v>1.7973929433015248E-2</v>
      </c>
      <c r="B2084" s="6">
        <f t="shared" si="1264"/>
        <v>5.1549582967691722E-2</v>
      </c>
      <c r="C2084" s="10">
        <f t="shared" si="1265"/>
        <v>4.1263346337623173E-5</v>
      </c>
      <c r="D2084" s="6">
        <f t="shared" si="1266"/>
        <v>1.801519277935287E-2</v>
      </c>
      <c r="E2084" s="6">
        <f t="shared" si="1267"/>
        <v>1.4790233472209169E-2</v>
      </c>
      <c r="F2084" s="10">
        <f t="shared" si="1251"/>
        <v>3.3105064055330934E-5</v>
      </c>
      <c r="G2084" s="10">
        <f t="shared" si="1268"/>
        <v>3.329609151623561E-5</v>
      </c>
      <c r="H2084" s="10">
        <f t="shared" si="1252"/>
        <v>3.3200577785783269E-5</v>
      </c>
      <c r="I2084" s="6">
        <f t="shared" si="1269"/>
        <v>1.7981985288898064E-2</v>
      </c>
      <c r="J2084" s="6">
        <f t="shared" si="1253"/>
        <v>1.8015185866683846E-2</v>
      </c>
    </row>
    <row r="2085" spans="1:10" x14ac:dyDescent="0.25">
      <c r="A2085" s="11">
        <f t="shared" si="1263"/>
        <v>1.7973925976680738E-2</v>
      </c>
      <c r="B2085" s="6">
        <f t="shared" si="1264"/>
        <v>5.154959288052896E-2</v>
      </c>
      <c r="C2085" s="10">
        <f t="shared" si="1265"/>
        <v>4.1263362207271461E-5</v>
      </c>
      <c r="D2085" s="6">
        <f t="shared" si="1266"/>
        <v>1.8015189338888009E-2</v>
      </c>
      <c r="E2085" s="6">
        <f t="shared" si="1267"/>
        <v>1.4790231131864741E-2</v>
      </c>
      <c r="F2085" s="10">
        <f t="shared" si="1251"/>
        <v>3.310508377014985E-5</v>
      </c>
      <c r="G2085" s="10">
        <f t="shared" si="1268"/>
        <v>3.329609151623561E-5</v>
      </c>
      <c r="H2085" s="10">
        <f t="shared" si="1252"/>
        <v>3.3200587643192727E-5</v>
      </c>
      <c r="I2085" s="6">
        <f t="shared" si="1269"/>
        <v>1.7981985288898064E-2</v>
      </c>
      <c r="J2085" s="6">
        <f t="shared" si="1253"/>
        <v>1.8015185876541256E-2</v>
      </c>
    </row>
    <row r="2086" spans="1:10" x14ac:dyDescent="0.25">
      <c r="A2086" s="11">
        <f t="shared" si="1263"/>
        <v>1.797392424550736E-2</v>
      </c>
      <c r="B2086" s="6">
        <f t="shared" si="1264"/>
        <v>5.1549597845570623E-2</v>
      </c>
      <c r="C2086" s="10">
        <f t="shared" si="1265"/>
        <v>4.1263370155901537E-5</v>
      </c>
      <c r="D2086" s="6">
        <f t="shared" si="1266"/>
        <v>1.8015187615663262E-2</v>
      </c>
      <c r="E2086" s="6">
        <f t="shared" si="1267"/>
        <v>1.4790229959656969E-2</v>
      </c>
      <c r="F2086" s="10">
        <f t="shared" si="1251"/>
        <v>3.3105093644712057E-5</v>
      </c>
      <c r="G2086" s="10">
        <f t="shared" si="1268"/>
        <v>3.329609151623561E-5</v>
      </c>
      <c r="H2086" s="10">
        <f t="shared" si="1252"/>
        <v>3.3200592580473834E-5</v>
      </c>
      <c r="I2086" s="6">
        <f t="shared" si="1269"/>
        <v>1.7981985288898064E-2</v>
      </c>
      <c r="J2086" s="6">
        <f t="shared" si="1253"/>
        <v>1.8015185881478539E-2</v>
      </c>
    </row>
    <row r="2087" spans="1:10" x14ac:dyDescent="0.25">
      <c r="A2087" s="11">
        <f t="shared" si="1263"/>
        <v>1.7973923378414997E-2</v>
      </c>
      <c r="B2087" s="6">
        <f t="shared" si="1264"/>
        <v>5.1549600332410128E-2</v>
      </c>
      <c r="C2087" s="10">
        <f t="shared" si="1265"/>
        <v>4.1263374137130722E-5</v>
      </c>
      <c r="D2087" s="6">
        <f t="shared" si="1266"/>
        <v>1.8015186752552127E-2</v>
      </c>
      <c r="E2087" s="6">
        <f t="shared" si="1267"/>
        <v>1.4790229372533549E-2</v>
      </c>
      <c r="F2087" s="10">
        <f t="shared" si="1251"/>
        <v>3.3105098590582938E-5</v>
      </c>
      <c r="G2087" s="10">
        <f t="shared" si="1268"/>
        <v>3.329609151623561E-5</v>
      </c>
      <c r="H2087" s="10">
        <f t="shared" si="1252"/>
        <v>3.3200595053409278E-5</v>
      </c>
      <c r="I2087" s="6">
        <f t="shared" si="1269"/>
        <v>1.7981985288898064E-2</v>
      </c>
      <c r="J2087" s="6">
        <f t="shared" si="1253"/>
        <v>1.8015185883951474E-2</v>
      </c>
    </row>
    <row r="2088" spans="1:10" x14ac:dyDescent="0.25">
      <c r="A2088" s="11">
        <f t="shared" si="1263"/>
        <v>1.7973922944114672E-2</v>
      </c>
      <c r="B2088" s="6">
        <f t="shared" si="1264"/>
        <v>5.1549601577992862E-2</v>
      </c>
      <c r="C2088" s="10">
        <f t="shared" si="1265"/>
        <v>4.1263376131208137E-5</v>
      </c>
      <c r="D2088" s="6">
        <f t="shared" si="1266"/>
        <v>1.8015186320245881E-2</v>
      </c>
      <c r="E2088" s="6">
        <f t="shared" si="1267"/>
        <v>1.4790229078461194E-2</v>
      </c>
      <c r="F2088" s="10">
        <f t="shared" si="1251"/>
        <v>3.3105101067820388E-5</v>
      </c>
      <c r="G2088" s="10">
        <f t="shared" si="1268"/>
        <v>3.329609151623561E-5</v>
      </c>
      <c r="H2088" s="10">
        <f t="shared" si="1252"/>
        <v>3.3200596292027996E-5</v>
      </c>
      <c r="I2088" s="6">
        <f t="shared" si="1269"/>
        <v>1.7981985288898064E-2</v>
      </c>
      <c r="J2088" s="6">
        <f t="shared" si="1253"/>
        <v>1.8015185885190091E-2</v>
      </c>
    </row>
    <row r="2089" spans="1:10" x14ac:dyDescent="0.25">
      <c r="A2089" s="25">
        <f t="shared" si="1263"/>
        <v>1.7973922726586777E-2</v>
      </c>
      <c r="B2089" s="6">
        <f t="shared" si="1264"/>
        <v>5.1549602201867599E-2</v>
      </c>
      <c r="C2089" s="10">
        <f t="shared" si="1265"/>
        <v>4.126337712998125E-5</v>
      </c>
      <c r="D2089" s="6">
        <f t="shared" si="1266"/>
        <v>1.8015186103716756E-2</v>
      </c>
      <c r="E2089" s="6">
        <f t="shared" si="1267"/>
        <v>1.4790228931169241E-2</v>
      </c>
      <c r="F2089" s="10">
        <f t="shared" si="1251"/>
        <v>3.3105102308593782E-5</v>
      </c>
      <c r="G2089" s="10">
        <f t="shared" si="1268"/>
        <v>3.329609151623561E-5</v>
      </c>
      <c r="H2089" s="10">
        <f t="shared" si="1252"/>
        <v>3.32005969124147E-5</v>
      </c>
      <c r="I2089" s="6">
        <f t="shared" si="1269"/>
        <v>1.7981985288898064E-2</v>
      </c>
      <c r="J2089" s="6">
        <f t="shared" si="1253"/>
        <v>1.801518588581048E-2</v>
      </c>
    </row>
    <row r="2091" spans="1:10" x14ac:dyDescent="0.25">
      <c r="A2091" s="8" t="s">
        <v>82</v>
      </c>
      <c r="B2091">
        <f>B2058+1</f>
        <v>64</v>
      </c>
      <c r="C2091" t="s">
        <v>83</v>
      </c>
      <c r="D2091">
        <f>D$12/100</f>
        <v>1</v>
      </c>
      <c r="E2091" t="s">
        <v>15</v>
      </c>
    </row>
    <row r="2092" spans="1:10" x14ac:dyDescent="0.25">
      <c r="A2092" s="4" t="s">
        <v>89</v>
      </c>
      <c r="B2092" s="4" t="s">
        <v>86</v>
      </c>
      <c r="C2092" s="4" t="s">
        <v>88</v>
      </c>
      <c r="D2092" s="4" t="s">
        <v>91</v>
      </c>
      <c r="E2092" s="4" t="s">
        <v>93</v>
      </c>
      <c r="F2092" s="4" t="s">
        <v>95</v>
      </c>
      <c r="G2092" s="4" t="s">
        <v>95</v>
      </c>
      <c r="H2092" s="4" t="s">
        <v>97</v>
      </c>
      <c r="I2092" s="4" t="s">
        <v>99</v>
      </c>
      <c r="J2092" s="4" t="s">
        <v>99</v>
      </c>
    </row>
    <row r="2093" spans="1:10" x14ac:dyDescent="0.25">
      <c r="A2093" s="4" t="s">
        <v>84</v>
      </c>
      <c r="B2093" s="4" t="s">
        <v>85</v>
      </c>
      <c r="C2093" s="4" t="s">
        <v>87</v>
      </c>
      <c r="D2093" s="4" t="s">
        <v>90</v>
      </c>
      <c r="E2093" s="4" t="s">
        <v>92</v>
      </c>
      <c r="F2093" s="4" t="s">
        <v>94</v>
      </c>
      <c r="G2093" s="4" t="s">
        <v>28</v>
      </c>
      <c r="H2093" s="4" t="s">
        <v>96</v>
      </c>
      <c r="I2093" s="4" t="s">
        <v>32</v>
      </c>
      <c r="J2093" s="4" t="s">
        <v>98</v>
      </c>
    </row>
    <row r="2094" spans="1:10" x14ac:dyDescent="0.25">
      <c r="A2094" s="4" t="s">
        <v>0</v>
      </c>
      <c r="B2094" s="4" t="s">
        <v>22</v>
      </c>
      <c r="C2094" s="4" t="s">
        <v>0</v>
      </c>
      <c r="D2094" s="4" t="s">
        <v>0</v>
      </c>
      <c r="E2094" s="4" t="s">
        <v>0</v>
      </c>
      <c r="F2094" s="4" t="s">
        <v>20</v>
      </c>
      <c r="G2094" s="4" t="s">
        <v>20</v>
      </c>
      <c r="H2094" s="4" t="s">
        <v>0</v>
      </c>
      <c r="I2094" s="4" t="s">
        <v>0</v>
      </c>
      <c r="J2094" s="4" t="s">
        <v>0</v>
      </c>
    </row>
    <row r="2095" spans="1:10" x14ac:dyDescent="0.25">
      <c r="A2095" s="11">
        <f>A$27</f>
        <v>4.5999999999999999E-2</v>
      </c>
      <c r="B2095" s="6">
        <f>$D$13/A2095/0.167</f>
        <v>2.0142360142666429E-2</v>
      </c>
      <c r="C2095" s="10">
        <f>B2095^2/2/32.2</f>
        <v>6.2999172688956077E-6</v>
      </c>
      <c r="D2095" s="6">
        <f>A2095+C2095</f>
        <v>4.6006299917268893E-2</v>
      </c>
      <c r="E2095" s="6">
        <f>A2095*0.167/(0.167+2*A2095)</f>
        <v>2.966023166023166E-2</v>
      </c>
      <c r="F2095" s="10">
        <f t="shared" ref="F2095:F2122" si="1270">$D$15^2*B2095^2/($D$14^2*E2095^1.333)</f>
        <v>1.9990924920768716E-6</v>
      </c>
      <c r="G2095" s="10">
        <f>F2089</f>
        <v>3.3105102308593782E-5</v>
      </c>
      <c r="H2095" s="10">
        <f>((G2095+F2095)/2)*D$23</f>
        <v>1.7552097400335326E-5</v>
      </c>
      <c r="I2095" s="6">
        <f>D2089</f>
        <v>1.8015186103716756E-2</v>
      </c>
      <c r="J2095" s="6">
        <f>H2095+I2095</f>
        <v>1.8032738201117091E-2</v>
      </c>
    </row>
    <row r="2096" spans="1:10" x14ac:dyDescent="0.25">
      <c r="A2096" s="11">
        <f>A2095+(J2095-D2095)/2</f>
        <v>3.20132191419241E-2</v>
      </c>
      <c r="B2096" s="6">
        <f>$D$13/A2096/0.167</f>
        <v>2.8942686533803146E-2</v>
      </c>
      <c r="C2096" s="10">
        <f>B2096^2/2/32.2</f>
        <v>1.3007439499906677E-5</v>
      </c>
      <c r="D2096" s="6">
        <f>A2096+C2096</f>
        <v>3.2026226581424004E-2</v>
      </c>
      <c r="E2096" s="6">
        <f>A2096*0.167/(0.167+2*A2096)</f>
        <v>2.3141107296701525E-2</v>
      </c>
      <c r="F2096" s="10">
        <f t="shared" si="1270"/>
        <v>5.7461169812248758E-6</v>
      </c>
      <c r="G2096" s="10">
        <f>G2095</f>
        <v>3.3105102308593782E-5</v>
      </c>
      <c r="H2096" s="10">
        <f t="shared" ref="H2096:H2122" si="1271">((G2096+F2096)/2)*D$23</f>
        <v>1.9425609644909328E-5</v>
      </c>
      <c r="I2096" s="6">
        <f>I2095</f>
        <v>1.8015186103716756E-2</v>
      </c>
      <c r="J2096" s="6">
        <f t="shared" ref="J2096:J2122" si="1272">H2096+I2096</f>
        <v>1.8034611713361667E-2</v>
      </c>
    </row>
    <row r="2097" spans="1:10" x14ac:dyDescent="0.25">
      <c r="A2097" s="11">
        <f t="shared" ref="A2097:A2109" si="1273">A2096+(J2096-D2096)/2</f>
        <v>2.5017411707892932E-2</v>
      </c>
      <c r="B2097" s="6">
        <f t="shared" ref="B2097:B2109" si="1274">$D$13/A2097/0.167</f>
        <v>3.7036148158777434E-2</v>
      </c>
      <c r="C2097" s="10">
        <f t="shared" ref="C2097:C2109" si="1275">B2097^2/2/32.2</f>
        <v>2.1299320969548337E-5</v>
      </c>
      <c r="D2097" s="6">
        <f t="shared" ref="D2097:D2109" si="1276">A2097+C2097</f>
        <v>2.503871102886248E-2</v>
      </c>
      <c r="E2097" s="6">
        <f t="shared" ref="E2097:E2109" si="1277">A2097*0.167/(0.167+2*A2097)</f>
        <v>1.924994196536961E-2</v>
      </c>
      <c r="F2097" s="10">
        <f t="shared" si="1270"/>
        <v>1.2026189344132529E-5</v>
      </c>
      <c r="G2097" s="10">
        <f t="shared" ref="G2097:G2109" si="1278">G2096</f>
        <v>3.3105102308593782E-5</v>
      </c>
      <c r="H2097" s="10">
        <f t="shared" ref="H2097:H2109" si="1279">((G2097+F2097)/2)*D$23</f>
        <v>2.2565645826363157E-5</v>
      </c>
      <c r="I2097" s="6">
        <f t="shared" ref="I2097:I2109" si="1280">I2096</f>
        <v>1.8015186103716756E-2</v>
      </c>
      <c r="J2097" s="6">
        <f t="shared" ref="J2097:J2109" si="1281">H2097+I2097</f>
        <v>1.803775174954312E-2</v>
      </c>
    </row>
    <row r="2098" spans="1:10" x14ac:dyDescent="0.25">
      <c r="A2098" s="11">
        <f t="shared" si="1273"/>
        <v>2.1516932068233251E-2</v>
      </c>
      <c r="B2098" s="6">
        <f t="shared" si="1274"/>
        <v>4.3061369698265461E-2</v>
      </c>
      <c r="C2098" s="10">
        <f t="shared" si="1275"/>
        <v>2.8793191929979732E-5</v>
      </c>
      <c r="D2098" s="6">
        <f t="shared" si="1276"/>
        <v>2.1545725260163229E-2</v>
      </c>
      <c r="E2098" s="6">
        <f t="shared" si="1277"/>
        <v>1.7108325222547158E-2</v>
      </c>
      <c r="F2098" s="10">
        <f t="shared" si="1270"/>
        <v>1.9025273995883801E-5</v>
      </c>
      <c r="G2098" s="10">
        <f t="shared" si="1278"/>
        <v>3.3105102308593782E-5</v>
      </c>
      <c r="H2098" s="10">
        <f t="shared" si="1279"/>
        <v>2.6065188152238793E-5</v>
      </c>
      <c r="I2098" s="6">
        <f t="shared" si="1280"/>
        <v>1.8015186103716756E-2</v>
      </c>
      <c r="J2098" s="6">
        <f t="shared" si="1281"/>
        <v>1.8041251291868995E-2</v>
      </c>
    </row>
    <row r="2099" spans="1:10" x14ac:dyDescent="0.25">
      <c r="A2099" s="11">
        <f t="shared" si="1273"/>
        <v>1.9764695084086133E-2</v>
      </c>
      <c r="B2099" s="6">
        <f t="shared" si="1274"/>
        <v>4.6878970943937379E-2</v>
      </c>
      <c r="C2099" s="10">
        <f t="shared" si="1275"/>
        <v>3.412481237208889E-5</v>
      </c>
      <c r="D2099" s="6">
        <f t="shared" si="1276"/>
        <v>1.9798819896458222E-2</v>
      </c>
      <c r="E2099" s="6">
        <f t="shared" si="1277"/>
        <v>1.5981764514748698E-2</v>
      </c>
      <c r="F2099" s="10">
        <f t="shared" si="1270"/>
        <v>2.469137144089125E-5</v>
      </c>
      <c r="G2099" s="10">
        <f t="shared" si="1278"/>
        <v>3.3105102308593782E-5</v>
      </c>
      <c r="H2099" s="10">
        <f t="shared" si="1279"/>
        <v>2.8898236874742518E-5</v>
      </c>
      <c r="I2099" s="6">
        <f t="shared" si="1280"/>
        <v>1.8015186103716756E-2</v>
      </c>
      <c r="J2099" s="6">
        <f t="shared" si="1281"/>
        <v>1.8044084340591498E-2</v>
      </c>
    </row>
    <row r="2100" spans="1:10" x14ac:dyDescent="0.25">
      <c r="A2100" s="11">
        <f t="shared" si="1273"/>
        <v>1.8887327306152772E-2</v>
      </c>
      <c r="B2100" s="6">
        <f t="shared" si="1274"/>
        <v>4.9056626781748068E-2</v>
      </c>
      <c r="C2100" s="10">
        <f t="shared" si="1275"/>
        <v>3.7368829677076423E-5</v>
      </c>
      <c r="D2100" s="6">
        <f t="shared" si="1276"/>
        <v>1.8924696135829849E-2</v>
      </c>
      <c r="E2100" s="6">
        <f t="shared" si="1277"/>
        <v>1.5403193652550634E-2</v>
      </c>
      <c r="F2100" s="10">
        <f t="shared" si="1270"/>
        <v>2.8400830176373167E-5</v>
      </c>
      <c r="G2100" s="10">
        <f t="shared" si="1278"/>
        <v>3.3105102308593782E-5</v>
      </c>
      <c r="H2100" s="10">
        <f t="shared" si="1279"/>
        <v>3.0752966242483478E-5</v>
      </c>
      <c r="I2100" s="6">
        <f t="shared" si="1280"/>
        <v>1.8015186103716756E-2</v>
      </c>
      <c r="J2100" s="6">
        <f t="shared" si="1281"/>
        <v>1.804593906995924E-2</v>
      </c>
    </row>
    <row r="2101" spans="1:10" x14ac:dyDescent="0.25">
      <c r="A2101" s="11">
        <f t="shared" si="1273"/>
        <v>1.8447948773217468E-2</v>
      </c>
      <c r="B2101" s="6">
        <f t="shared" si="1274"/>
        <v>5.0225018399216774E-2</v>
      </c>
      <c r="C2101" s="10">
        <f t="shared" si="1275"/>
        <v>3.9170069459653157E-5</v>
      </c>
      <c r="D2101" s="6">
        <f t="shared" si="1276"/>
        <v>1.8487118842677123E-2</v>
      </c>
      <c r="E2101" s="6">
        <f t="shared" si="1277"/>
        <v>1.5109707856803245E-2</v>
      </c>
      <c r="F2101" s="10">
        <f t="shared" si="1270"/>
        <v>3.0543071283790708E-5</v>
      </c>
      <c r="G2101" s="10">
        <f t="shared" si="1278"/>
        <v>3.3105102308593782E-5</v>
      </c>
      <c r="H2101" s="10">
        <f t="shared" si="1279"/>
        <v>3.1824086796192248E-5</v>
      </c>
      <c r="I2101" s="6">
        <f t="shared" si="1280"/>
        <v>1.8015186103716756E-2</v>
      </c>
      <c r="J2101" s="6">
        <f t="shared" si="1281"/>
        <v>1.8047010190512948E-2</v>
      </c>
    </row>
    <row r="2102" spans="1:10" x14ac:dyDescent="0.25">
      <c r="A2102" s="11">
        <f t="shared" si="1273"/>
        <v>1.8227894447135379E-2</v>
      </c>
      <c r="B2102" s="6">
        <f t="shared" si="1274"/>
        <v>5.0831354616949105E-2</v>
      </c>
      <c r="C2102" s="10">
        <f t="shared" si="1275"/>
        <v>4.0121531245248961E-5</v>
      </c>
      <c r="D2102" s="6">
        <f t="shared" si="1276"/>
        <v>1.8268015978380629E-2</v>
      </c>
      <c r="E2102" s="6">
        <f t="shared" si="1277"/>
        <v>1.4961768299714021E-2</v>
      </c>
      <c r="F2102" s="10">
        <f t="shared" si="1270"/>
        <v>3.1698007413566519E-5</v>
      </c>
      <c r="G2102" s="10">
        <f t="shared" si="1278"/>
        <v>3.3105102308593782E-5</v>
      </c>
      <c r="H2102" s="10">
        <f t="shared" si="1279"/>
        <v>3.2401554861080154E-5</v>
      </c>
      <c r="I2102" s="6">
        <f t="shared" si="1280"/>
        <v>1.8015186103716756E-2</v>
      </c>
      <c r="J2102" s="6">
        <f t="shared" si="1281"/>
        <v>1.8047587658577835E-2</v>
      </c>
    </row>
    <row r="2103" spans="1:10" x14ac:dyDescent="0.25">
      <c r="A2103" s="11">
        <f t="shared" si="1273"/>
        <v>1.8117680287233984E-2</v>
      </c>
      <c r="B2103" s="6">
        <f t="shared" si="1274"/>
        <v>5.1140573841316601E-2</v>
      </c>
      <c r="C2103" s="10">
        <f t="shared" si="1275"/>
        <v>4.0611153615204285E-5</v>
      </c>
      <c r="D2103" s="6">
        <f t="shared" si="1276"/>
        <v>1.8158291440849187E-2</v>
      </c>
      <c r="E2103" s="6">
        <f t="shared" si="1277"/>
        <v>1.4887431987306354E-2</v>
      </c>
      <c r="F2103" s="10">
        <f t="shared" si="1270"/>
        <v>3.2298566509742235E-5</v>
      </c>
      <c r="G2103" s="10">
        <f t="shared" si="1278"/>
        <v>3.3105102308593782E-5</v>
      </c>
      <c r="H2103" s="10">
        <f t="shared" si="1279"/>
        <v>3.2701834409168005E-5</v>
      </c>
      <c r="I2103" s="6">
        <f t="shared" si="1280"/>
        <v>1.8015186103716756E-2</v>
      </c>
      <c r="J2103" s="6">
        <f t="shared" si="1281"/>
        <v>1.8047887938125923E-2</v>
      </c>
    </row>
    <row r="2104" spans="1:10" x14ac:dyDescent="0.25">
      <c r="A2104" s="11">
        <f t="shared" si="1273"/>
        <v>1.8062478535872353E-2</v>
      </c>
      <c r="B2104" s="6">
        <f t="shared" si="1274"/>
        <v>5.1296867410666615E-2</v>
      </c>
      <c r="C2104" s="10">
        <f t="shared" si="1275"/>
        <v>4.0859760965023453E-5</v>
      </c>
      <c r="D2104" s="6">
        <f t="shared" si="1276"/>
        <v>1.8103338296837378E-2</v>
      </c>
      <c r="E2104" s="6">
        <f t="shared" si="1277"/>
        <v>1.4850139337753874E-2</v>
      </c>
      <c r="F2104" s="10">
        <f t="shared" si="1270"/>
        <v>3.2605114444132675E-5</v>
      </c>
      <c r="G2104" s="10">
        <f t="shared" si="1278"/>
        <v>3.3105102308593782E-5</v>
      </c>
      <c r="H2104" s="10">
        <f t="shared" si="1279"/>
        <v>3.2855108376363232E-5</v>
      </c>
      <c r="I2104" s="6">
        <f t="shared" si="1280"/>
        <v>1.8015186103716756E-2</v>
      </c>
      <c r="J2104" s="6">
        <f t="shared" si="1281"/>
        <v>1.8048041212093118E-2</v>
      </c>
    </row>
    <row r="2105" spans="1:10" x14ac:dyDescent="0.25">
      <c r="A2105" s="11">
        <f t="shared" si="1273"/>
        <v>1.8034829993500222E-2</v>
      </c>
      <c r="B2105" s="6">
        <f t="shared" si="1274"/>
        <v>5.1375508773666576E-2</v>
      </c>
      <c r="C2105" s="10">
        <f t="shared" si="1275"/>
        <v>4.0985138225979675E-5</v>
      </c>
      <c r="D2105" s="6">
        <f t="shared" si="1276"/>
        <v>1.8075815131726201E-2</v>
      </c>
      <c r="E2105" s="6">
        <f t="shared" si="1277"/>
        <v>1.4831445569502305E-2</v>
      </c>
      <c r="F2105" s="10">
        <f t="shared" si="1270"/>
        <v>3.2760123040545375E-5</v>
      </c>
      <c r="G2105" s="10">
        <f t="shared" si="1278"/>
        <v>3.3105102308593782E-5</v>
      </c>
      <c r="H2105" s="10">
        <f t="shared" si="1279"/>
        <v>3.2932612674569582E-5</v>
      </c>
      <c r="I2105" s="6">
        <f t="shared" si="1280"/>
        <v>1.8015186103716756E-2</v>
      </c>
      <c r="J2105" s="6">
        <f t="shared" si="1281"/>
        <v>1.8048118716391327E-2</v>
      </c>
    </row>
    <row r="2106" spans="1:10" x14ac:dyDescent="0.25">
      <c r="A2106" s="11">
        <f t="shared" si="1273"/>
        <v>1.8020981785832786E-2</v>
      </c>
      <c r="B2106" s="6">
        <f t="shared" si="1274"/>
        <v>5.1414988238380158E-2</v>
      </c>
      <c r="C2106" s="10">
        <f t="shared" si="1275"/>
        <v>4.1048152415415681E-5</v>
      </c>
      <c r="D2106" s="6">
        <f t="shared" si="1276"/>
        <v>1.8062029938248202E-2</v>
      </c>
      <c r="E2106" s="6">
        <f t="shared" si="1277"/>
        <v>1.482207867425318E-2</v>
      </c>
      <c r="F2106" s="10">
        <f t="shared" si="1270"/>
        <v>3.2838133721712163E-5</v>
      </c>
      <c r="G2106" s="10">
        <f t="shared" si="1278"/>
        <v>3.3105102308593782E-5</v>
      </c>
      <c r="H2106" s="10">
        <f t="shared" si="1279"/>
        <v>3.2971618015152976E-5</v>
      </c>
      <c r="I2106" s="6">
        <f t="shared" si="1280"/>
        <v>1.8015186103716756E-2</v>
      </c>
      <c r="J2106" s="6">
        <f t="shared" si="1281"/>
        <v>1.8048157721731909E-2</v>
      </c>
    </row>
    <row r="2107" spans="1:10" x14ac:dyDescent="0.25">
      <c r="A2107" s="11">
        <f t="shared" si="1273"/>
        <v>1.8014045677574642E-2</v>
      </c>
      <c r="B2107" s="6">
        <f t="shared" si="1274"/>
        <v>5.1434785008683488E-2</v>
      </c>
      <c r="C2107" s="10">
        <f t="shared" si="1275"/>
        <v>4.1079768771575951E-5</v>
      </c>
      <c r="D2107" s="6">
        <f t="shared" si="1276"/>
        <v>1.8055125446346219E-2</v>
      </c>
      <c r="E2107" s="6">
        <f t="shared" si="1277"/>
        <v>1.481738614629727E-2</v>
      </c>
      <c r="F2107" s="10">
        <f t="shared" si="1270"/>
        <v>3.2877300490695339E-5</v>
      </c>
      <c r="G2107" s="10">
        <f t="shared" si="1278"/>
        <v>3.3105102308593782E-5</v>
      </c>
      <c r="H2107" s="10">
        <f t="shared" si="1279"/>
        <v>3.2991201399644557E-5</v>
      </c>
      <c r="I2107" s="6">
        <f t="shared" si="1280"/>
        <v>1.8015186103716756E-2</v>
      </c>
      <c r="J2107" s="6">
        <f t="shared" si="1281"/>
        <v>1.8048177305116399E-2</v>
      </c>
    </row>
    <row r="2108" spans="1:10" x14ac:dyDescent="0.25">
      <c r="A2108" s="11">
        <f t="shared" si="1273"/>
        <v>1.8010571606959732E-2</v>
      </c>
      <c r="B2108" s="6">
        <f t="shared" si="1274"/>
        <v>5.1444706297084676E-2</v>
      </c>
      <c r="C2108" s="10">
        <f t="shared" si="1275"/>
        <v>4.1095618105486077E-5</v>
      </c>
      <c r="D2108" s="6">
        <f t="shared" si="1276"/>
        <v>1.8051667225065217E-2</v>
      </c>
      <c r="E2108" s="6">
        <f t="shared" si="1277"/>
        <v>1.4815035570916133E-2</v>
      </c>
      <c r="F2108" s="10">
        <f t="shared" si="1270"/>
        <v>3.2896941436431543E-5</v>
      </c>
      <c r="G2108" s="10">
        <f t="shared" si="1278"/>
        <v>3.3105102308593782E-5</v>
      </c>
      <c r="H2108" s="10">
        <f t="shared" si="1279"/>
        <v>3.3001021872512663E-5</v>
      </c>
      <c r="I2108" s="6">
        <f t="shared" si="1280"/>
        <v>1.8015186103716756E-2</v>
      </c>
      <c r="J2108" s="6">
        <f t="shared" si="1281"/>
        <v>1.8048187125589268E-2</v>
      </c>
    </row>
    <row r="2109" spans="1:10" x14ac:dyDescent="0.25">
      <c r="A2109" s="11">
        <f t="shared" si="1273"/>
        <v>1.8008831557221758E-2</v>
      </c>
      <c r="B2109" s="6">
        <f t="shared" si="1274"/>
        <v>5.1449676988682733E-2</v>
      </c>
      <c r="C2109" s="10">
        <f t="shared" si="1275"/>
        <v>4.1103559972667536E-5</v>
      </c>
      <c r="D2109" s="6">
        <f t="shared" si="1276"/>
        <v>1.8049935117194424E-2</v>
      </c>
      <c r="E2109" s="6">
        <f t="shared" si="1277"/>
        <v>1.4813858183170416E-2</v>
      </c>
      <c r="F2109" s="10">
        <f t="shared" si="1270"/>
        <v>3.2906784875877764E-5</v>
      </c>
      <c r="G2109" s="10">
        <f t="shared" si="1278"/>
        <v>3.3105102308593782E-5</v>
      </c>
      <c r="H2109" s="10">
        <f t="shared" si="1279"/>
        <v>3.3005943592235773E-5</v>
      </c>
      <c r="I2109" s="6">
        <f t="shared" si="1280"/>
        <v>1.8015186103716756E-2</v>
      </c>
      <c r="J2109" s="6">
        <f t="shared" si="1281"/>
        <v>1.8048192047308991E-2</v>
      </c>
    </row>
    <row r="2110" spans="1:10" x14ac:dyDescent="0.25">
      <c r="A2110" s="11">
        <f t="shared" ref="A2110:A2122" si="1282">A2109+(J2109-D2109)/2</f>
        <v>1.8007960022279043E-2</v>
      </c>
      <c r="B2110" s="6">
        <f t="shared" ref="B2110:B2122" si="1283">$D$13/A2110/0.167</f>
        <v>5.1452167009275379E-2</v>
      </c>
      <c r="C2110" s="10">
        <f t="shared" ref="C2110:C2122" si="1284">B2110^2/2/32.2</f>
        <v>4.1107538663825551E-5</v>
      </c>
      <c r="D2110" s="6">
        <f t="shared" ref="D2110:D2122" si="1285">A2110+C2110</f>
        <v>1.8049067560942867E-2</v>
      </c>
      <c r="E2110" s="6">
        <f t="shared" ref="E2110:E2122" si="1286">A2110*0.167/(0.167+2*A2110)</f>
        <v>1.4813268452348708E-2</v>
      </c>
      <c r="F2110" s="10">
        <f t="shared" si="1270"/>
        <v>3.2911716625145663E-5</v>
      </c>
      <c r="G2110" s="10">
        <f t="shared" ref="G2110:G2122" si="1287">G2109</f>
        <v>3.3105102308593782E-5</v>
      </c>
      <c r="H2110" s="10">
        <f t="shared" si="1271"/>
        <v>3.3008409466869719E-5</v>
      </c>
      <c r="I2110" s="6">
        <f t="shared" ref="I2110:I2122" si="1288">I2109</f>
        <v>1.8015186103716756E-2</v>
      </c>
      <c r="J2110" s="6">
        <f t="shared" si="1272"/>
        <v>1.8048194513183628E-2</v>
      </c>
    </row>
    <row r="2111" spans="1:10" x14ac:dyDescent="0.25">
      <c r="A2111" s="11">
        <f t="shared" si="1282"/>
        <v>1.8007523498399423E-2</v>
      </c>
      <c r="B2111" s="6">
        <f t="shared" si="1283"/>
        <v>5.145341427126339E-2</v>
      </c>
      <c r="C2111" s="10">
        <f t="shared" si="1284"/>
        <v>4.1109531679662281E-5</v>
      </c>
      <c r="D2111" s="6">
        <f t="shared" si="1285"/>
        <v>1.8048633030079086E-2</v>
      </c>
      <c r="E2111" s="6">
        <f t="shared" si="1286"/>
        <v>1.4812973071302063E-2</v>
      </c>
      <c r="F2111" s="10">
        <f t="shared" si="1270"/>
        <v>3.2914187153232545E-5</v>
      </c>
      <c r="G2111" s="10">
        <f t="shared" si="1287"/>
        <v>3.3105102308593782E-5</v>
      </c>
      <c r="H2111" s="10">
        <f t="shared" si="1271"/>
        <v>3.3009644730913163E-5</v>
      </c>
      <c r="I2111" s="6">
        <f t="shared" si="1288"/>
        <v>1.8015186103716756E-2</v>
      </c>
      <c r="J2111" s="6">
        <f t="shared" si="1272"/>
        <v>1.8048195748447668E-2</v>
      </c>
    </row>
    <row r="2112" spans="1:10" x14ac:dyDescent="0.25">
      <c r="A2112" s="11">
        <f t="shared" si="1282"/>
        <v>1.8007304857583714E-2</v>
      </c>
      <c r="B2112" s="6">
        <f t="shared" si="1283"/>
        <v>5.1454039007533273E-2</v>
      </c>
      <c r="C2112" s="10">
        <f t="shared" si="1284"/>
        <v>4.1110529971875085E-5</v>
      </c>
      <c r="D2112" s="6">
        <f t="shared" si="1285"/>
        <v>1.804841538755559E-2</v>
      </c>
      <c r="E2112" s="6">
        <f t="shared" si="1286"/>
        <v>1.481282512345124E-2</v>
      </c>
      <c r="F2112" s="10">
        <f t="shared" si="1270"/>
        <v>3.2915424655173031E-5</v>
      </c>
      <c r="G2112" s="10">
        <f t="shared" si="1287"/>
        <v>3.3105102308593782E-5</v>
      </c>
      <c r="H2112" s="10">
        <f t="shared" si="1271"/>
        <v>3.3010263481883403E-5</v>
      </c>
      <c r="I2112" s="6">
        <f t="shared" si="1288"/>
        <v>1.8015186103716756E-2</v>
      </c>
      <c r="J2112" s="6">
        <f t="shared" si="1272"/>
        <v>1.8048196367198639E-2</v>
      </c>
    </row>
    <row r="2113" spans="1:10" x14ac:dyDescent="0.25">
      <c r="A2113" s="11">
        <f t="shared" si="1282"/>
        <v>1.800719534740524E-2</v>
      </c>
      <c r="B2113" s="6">
        <f t="shared" si="1283"/>
        <v>5.1454351923614104E-2</v>
      </c>
      <c r="C2113" s="10">
        <f t="shared" si="1284"/>
        <v>4.111102999812314E-5</v>
      </c>
      <c r="D2113" s="6">
        <f t="shared" si="1285"/>
        <v>1.8048306377403362E-2</v>
      </c>
      <c r="E2113" s="6">
        <f t="shared" si="1286"/>
        <v>1.4812751020874041E-2</v>
      </c>
      <c r="F2113" s="10">
        <f t="shared" si="1270"/>
        <v>3.2916044503731261E-5</v>
      </c>
      <c r="G2113" s="10">
        <f t="shared" si="1287"/>
        <v>3.3105102308593782E-5</v>
      </c>
      <c r="H2113" s="10">
        <f t="shared" si="1271"/>
        <v>3.3010573406162522E-5</v>
      </c>
      <c r="I2113" s="6">
        <f t="shared" si="1288"/>
        <v>1.8015186103716756E-2</v>
      </c>
      <c r="J2113" s="6">
        <f t="shared" si="1272"/>
        <v>1.8048196677122919E-2</v>
      </c>
    </row>
    <row r="2114" spans="1:10" x14ac:dyDescent="0.25">
      <c r="A2114" s="11">
        <f t="shared" si="1282"/>
        <v>1.8007140497265019E-2</v>
      </c>
      <c r="B2114" s="6">
        <f t="shared" si="1283"/>
        <v>5.1454508654685226E-2</v>
      </c>
      <c r="C2114" s="10">
        <f t="shared" si="1284"/>
        <v>4.1111280448681313E-5</v>
      </c>
      <c r="D2114" s="6">
        <f t="shared" si="1285"/>
        <v>1.80482517777137E-2</v>
      </c>
      <c r="E2114" s="6">
        <f t="shared" si="1286"/>
        <v>1.4812713905206909E-2</v>
      </c>
      <c r="F2114" s="10">
        <f t="shared" si="1270"/>
        <v>3.2916354971910401E-5</v>
      </c>
      <c r="G2114" s="10">
        <f t="shared" si="1287"/>
        <v>3.3105102308593782E-5</v>
      </c>
      <c r="H2114" s="10">
        <f t="shared" si="1271"/>
        <v>3.3010728640252095E-5</v>
      </c>
      <c r="I2114" s="6">
        <f t="shared" si="1288"/>
        <v>1.8015186103716756E-2</v>
      </c>
      <c r="J2114" s="6">
        <f t="shared" si="1272"/>
        <v>1.8048196832357009E-2</v>
      </c>
    </row>
    <row r="2115" spans="1:10" x14ac:dyDescent="0.25">
      <c r="A2115" s="11">
        <f t="shared" si="1282"/>
        <v>1.8007113024586671E-2</v>
      </c>
      <c r="B2115" s="6">
        <f t="shared" si="1283"/>
        <v>5.1454587156617437E-2</v>
      </c>
      <c r="C2115" s="10">
        <f t="shared" si="1284"/>
        <v>4.1111405892204036E-5</v>
      </c>
      <c r="D2115" s="6">
        <f t="shared" si="1285"/>
        <v>1.8048224430478876E-2</v>
      </c>
      <c r="E2115" s="6">
        <f t="shared" si="1286"/>
        <v>1.4812695315143011E-2</v>
      </c>
      <c r="F2115" s="10">
        <f t="shared" si="1270"/>
        <v>3.2916510476955311E-5</v>
      </c>
      <c r="G2115" s="10">
        <f t="shared" si="1287"/>
        <v>3.3105102308593782E-5</v>
      </c>
      <c r="H2115" s="10">
        <f t="shared" si="1271"/>
        <v>3.3010806392774547E-5</v>
      </c>
      <c r="I2115" s="6">
        <f t="shared" si="1288"/>
        <v>1.8015186103716756E-2</v>
      </c>
      <c r="J2115" s="6">
        <f t="shared" si="1272"/>
        <v>1.8048196910109532E-2</v>
      </c>
    </row>
    <row r="2116" spans="1:10" x14ac:dyDescent="0.25">
      <c r="A2116" s="11">
        <f t="shared" si="1282"/>
        <v>1.8007099264401999E-2</v>
      </c>
      <c r="B2116" s="6">
        <f t="shared" si="1283"/>
        <v>5.1454626475810991E-2</v>
      </c>
      <c r="C2116" s="10">
        <f t="shared" si="1284"/>
        <v>4.1111468723062567E-5</v>
      </c>
      <c r="D2116" s="6">
        <f t="shared" si="1285"/>
        <v>1.8048210733125063E-2</v>
      </c>
      <c r="E2116" s="6">
        <f t="shared" si="1286"/>
        <v>1.4812686003971634E-2</v>
      </c>
      <c r="F2116" s="10">
        <f t="shared" si="1270"/>
        <v>3.2916588364822582E-5</v>
      </c>
      <c r="G2116" s="10">
        <f t="shared" si="1287"/>
        <v>3.3105102308593782E-5</v>
      </c>
      <c r="H2116" s="10">
        <f t="shared" si="1271"/>
        <v>3.3010845336708182E-5</v>
      </c>
      <c r="I2116" s="6">
        <f t="shared" si="1288"/>
        <v>1.8015186103716756E-2</v>
      </c>
      <c r="J2116" s="6">
        <f t="shared" si="1272"/>
        <v>1.8048196949053463E-2</v>
      </c>
    </row>
    <row r="2117" spans="1:10" x14ac:dyDescent="0.25">
      <c r="A2117" s="11">
        <f t="shared" si="1282"/>
        <v>1.8007092372366199E-2</v>
      </c>
      <c r="B2117" s="6">
        <f t="shared" si="1283"/>
        <v>5.1454646169558346E-2</v>
      </c>
      <c r="C2117" s="10">
        <f t="shared" si="1284"/>
        <v>4.1111500193081446E-5</v>
      </c>
      <c r="D2117" s="6">
        <f t="shared" si="1285"/>
        <v>1.8048203872559281E-2</v>
      </c>
      <c r="E2117" s="6">
        <f t="shared" si="1286"/>
        <v>1.4812681340303157E-2</v>
      </c>
      <c r="F2117" s="10">
        <f t="shared" si="1270"/>
        <v>3.2916627376453795E-5</v>
      </c>
      <c r="G2117" s="10">
        <f t="shared" si="1287"/>
        <v>3.3105102308593782E-5</v>
      </c>
      <c r="H2117" s="10">
        <f t="shared" si="1271"/>
        <v>3.3010864842523792E-5</v>
      </c>
      <c r="I2117" s="6">
        <f t="shared" si="1288"/>
        <v>1.8015186103716756E-2</v>
      </c>
      <c r="J2117" s="6">
        <f t="shared" si="1272"/>
        <v>1.804819696855928E-2</v>
      </c>
    </row>
    <row r="2118" spans="1:10" x14ac:dyDescent="0.25">
      <c r="A2118" s="11">
        <f t="shared" si="1282"/>
        <v>1.8007088920366197E-2</v>
      </c>
      <c r="B2118" s="6">
        <f t="shared" si="1283"/>
        <v>5.1454656033531339E-2</v>
      </c>
      <c r="C2118" s="10">
        <f t="shared" si="1284"/>
        <v>4.1111515955419611E-5</v>
      </c>
      <c r="D2118" s="6">
        <f t="shared" si="1285"/>
        <v>1.8048200436321618E-2</v>
      </c>
      <c r="E2118" s="6">
        <f t="shared" si="1286"/>
        <v>1.481267900442074E-2</v>
      </c>
      <c r="F2118" s="10">
        <f t="shared" si="1270"/>
        <v>3.2916646916153819E-5</v>
      </c>
      <c r="G2118" s="10">
        <f t="shared" si="1287"/>
        <v>3.3105102308593782E-5</v>
      </c>
      <c r="H2118" s="10">
        <f t="shared" si="1271"/>
        <v>3.3010874612373801E-5</v>
      </c>
      <c r="I2118" s="6">
        <f t="shared" si="1288"/>
        <v>1.8015186103716756E-2</v>
      </c>
      <c r="J2118" s="6">
        <f t="shared" si="1272"/>
        <v>1.8048196978329129E-2</v>
      </c>
    </row>
    <row r="2119" spans="1:10" x14ac:dyDescent="0.25">
      <c r="A2119" s="11">
        <f t="shared" si="1282"/>
        <v>1.8007087191369953E-2</v>
      </c>
      <c r="B2119" s="6">
        <f t="shared" si="1283"/>
        <v>5.1454660974080906E-2</v>
      </c>
      <c r="C2119" s="10">
        <f t="shared" si="1284"/>
        <v>4.111152385027336E-5</v>
      </c>
      <c r="D2119" s="6">
        <f t="shared" si="1285"/>
        <v>1.8048198715220225E-2</v>
      </c>
      <c r="E2119" s="6">
        <f t="shared" si="1286"/>
        <v>1.4812677834451988E-2</v>
      </c>
      <c r="F2119" s="10">
        <f t="shared" si="1270"/>
        <v>3.291665670296962E-5</v>
      </c>
      <c r="G2119" s="10">
        <f t="shared" si="1287"/>
        <v>3.3105102308593782E-5</v>
      </c>
      <c r="H2119" s="10">
        <f t="shared" si="1271"/>
        <v>3.3010879505781705E-5</v>
      </c>
      <c r="I2119" s="6">
        <f t="shared" si="1288"/>
        <v>1.8015186103716756E-2</v>
      </c>
      <c r="J2119" s="6">
        <f t="shared" si="1272"/>
        <v>1.8048196983222537E-2</v>
      </c>
    </row>
    <row r="2120" spans="1:10" x14ac:dyDescent="0.25">
      <c r="A2120" s="11">
        <f t="shared" si="1282"/>
        <v>1.8007086325371111E-2</v>
      </c>
      <c r="B2120" s="6">
        <f t="shared" si="1283"/>
        <v>5.1454663448644314E-2</v>
      </c>
      <c r="C2120" s="10">
        <f t="shared" si="1284"/>
        <v>4.1111527804553616E-5</v>
      </c>
      <c r="D2120" s="6">
        <f t="shared" si="1285"/>
        <v>1.8048197853175664E-2</v>
      </c>
      <c r="E2120" s="6">
        <f t="shared" si="1286"/>
        <v>1.4812677248452099E-2</v>
      </c>
      <c r="F2120" s="10">
        <f t="shared" si="1270"/>
        <v>3.2916661604873664E-5</v>
      </c>
      <c r="G2120" s="10">
        <f t="shared" si="1287"/>
        <v>3.3105102308593782E-5</v>
      </c>
      <c r="H2120" s="10">
        <f t="shared" si="1271"/>
        <v>3.3010881956733723E-5</v>
      </c>
      <c r="I2120" s="6">
        <f t="shared" si="1288"/>
        <v>1.8015186103716756E-2</v>
      </c>
      <c r="J2120" s="6">
        <f t="shared" si="1272"/>
        <v>1.804819698567349E-2</v>
      </c>
    </row>
    <row r="2121" spans="1:10" x14ac:dyDescent="0.25">
      <c r="A2121" s="11">
        <f t="shared" si="1282"/>
        <v>1.8007085891620023E-2</v>
      </c>
      <c r="B2121" s="6">
        <f t="shared" si="1283"/>
        <v>5.145466468807397E-2</v>
      </c>
      <c r="C2121" s="10">
        <f t="shared" si="1284"/>
        <v>4.1111529785126183E-5</v>
      </c>
      <c r="D2121" s="6">
        <f t="shared" si="1285"/>
        <v>1.8048197421405149E-2</v>
      </c>
      <c r="E2121" s="6">
        <f t="shared" si="1286"/>
        <v>1.4812676954943515E-2</v>
      </c>
      <c r="F2121" s="10">
        <f t="shared" si="1270"/>
        <v>3.2916664060080783E-5</v>
      </c>
      <c r="G2121" s="10">
        <f t="shared" si="1287"/>
        <v>3.3105102308593782E-5</v>
      </c>
      <c r="H2121" s="10">
        <f t="shared" si="1271"/>
        <v>3.3010883184337279E-5</v>
      </c>
      <c r="I2121" s="6">
        <f t="shared" si="1288"/>
        <v>1.8015186103716756E-2</v>
      </c>
      <c r="J2121" s="6">
        <f t="shared" si="1272"/>
        <v>1.8048196986901095E-2</v>
      </c>
    </row>
    <row r="2122" spans="1:10" x14ac:dyDescent="0.25">
      <c r="A2122" s="25">
        <f t="shared" si="1282"/>
        <v>1.8007085674367998E-2</v>
      </c>
      <c r="B2122" s="6">
        <f t="shared" si="1283"/>
        <v>5.1454665308864604E-2</v>
      </c>
      <c r="C2122" s="10">
        <f t="shared" si="1284"/>
        <v>4.1111530777131584E-5</v>
      </c>
      <c r="D2122" s="6">
        <f t="shared" si="1285"/>
        <v>1.8048197205145129E-2</v>
      </c>
      <c r="E2122" s="6">
        <f t="shared" si="1286"/>
        <v>1.4812676807934468E-2</v>
      </c>
      <c r="F2122" s="10">
        <f t="shared" si="1270"/>
        <v>3.2916665289815481E-5</v>
      </c>
      <c r="G2122" s="10">
        <f t="shared" si="1287"/>
        <v>3.3105102308593782E-5</v>
      </c>
      <c r="H2122" s="10">
        <f t="shared" si="1271"/>
        <v>3.3010883799204635E-5</v>
      </c>
      <c r="I2122" s="6">
        <f t="shared" si="1288"/>
        <v>1.8015186103716756E-2</v>
      </c>
      <c r="J2122" s="6">
        <f t="shared" si="1272"/>
        <v>1.804819698751596E-2</v>
      </c>
    </row>
    <row r="2124" spans="1:10" x14ac:dyDescent="0.25">
      <c r="A2124" s="8" t="s">
        <v>82</v>
      </c>
      <c r="B2124">
        <f>B2091+1</f>
        <v>65</v>
      </c>
      <c r="C2124" t="s">
        <v>83</v>
      </c>
      <c r="D2124">
        <f>D$12/100</f>
        <v>1</v>
      </c>
      <c r="E2124" t="s">
        <v>15</v>
      </c>
    </row>
    <row r="2125" spans="1:10" x14ac:dyDescent="0.25">
      <c r="A2125" s="4" t="s">
        <v>89</v>
      </c>
      <c r="B2125" s="4" t="s">
        <v>86</v>
      </c>
      <c r="C2125" s="4" t="s">
        <v>88</v>
      </c>
      <c r="D2125" s="4" t="s">
        <v>91</v>
      </c>
      <c r="E2125" s="4" t="s">
        <v>93</v>
      </c>
      <c r="F2125" s="4" t="s">
        <v>95</v>
      </c>
      <c r="G2125" s="4" t="s">
        <v>95</v>
      </c>
      <c r="H2125" s="4" t="s">
        <v>97</v>
      </c>
      <c r="I2125" s="4" t="s">
        <v>99</v>
      </c>
      <c r="J2125" s="4" t="s">
        <v>99</v>
      </c>
    </row>
    <row r="2126" spans="1:10" x14ac:dyDescent="0.25">
      <c r="A2126" s="4" t="s">
        <v>84</v>
      </c>
      <c r="B2126" s="4" t="s">
        <v>85</v>
      </c>
      <c r="C2126" s="4" t="s">
        <v>87</v>
      </c>
      <c r="D2126" s="4" t="s">
        <v>90</v>
      </c>
      <c r="E2126" s="4" t="s">
        <v>92</v>
      </c>
      <c r="F2126" s="4" t="s">
        <v>94</v>
      </c>
      <c r="G2126" s="4" t="s">
        <v>28</v>
      </c>
      <c r="H2126" s="4" t="s">
        <v>96</v>
      </c>
      <c r="I2126" s="4" t="s">
        <v>32</v>
      </c>
      <c r="J2126" s="4" t="s">
        <v>98</v>
      </c>
    </row>
    <row r="2127" spans="1:10" x14ac:dyDescent="0.25">
      <c r="A2127" s="4" t="s">
        <v>0</v>
      </c>
      <c r="B2127" s="4" t="s">
        <v>22</v>
      </c>
      <c r="C2127" s="4" t="s">
        <v>0</v>
      </c>
      <c r="D2127" s="4" t="s">
        <v>0</v>
      </c>
      <c r="E2127" s="4" t="s">
        <v>0</v>
      </c>
      <c r="F2127" s="4" t="s">
        <v>20</v>
      </c>
      <c r="G2127" s="4" t="s">
        <v>20</v>
      </c>
      <c r="H2127" s="4" t="s">
        <v>0</v>
      </c>
      <c r="I2127" s="4" t="s">
        <v>0</v>
      </c>
      <c r="J2127" s="4" t="s">
        <v>0</v>
      </c>
    </row>
    <row r="2128" spans="1:10" x14ac:dyDescent="0.25">
      <c r="A2128" s="11">
        <f>A$27</f>
        <v>4.5999999999999999E-2</v>
      </c>
      <c r="B2128" s="6">
        <f>$D$13/A2128/0.167</f>
        <v>2.0142360142666429E-2</v>
      </c>
      <c r="C2128" s="10">
        <f>B2128^2/2/32.2</f>
        <v>6.2999172688956077E-6</v>
      </c>
      <c r="D2128" s="6">
        <f>A2128+C2128</f>
        <v>4.6006299917268893E-2</v>
      </c>
      <c r="E2128" s="6">
        <f>A2128*0.167/(0.167+2*A2128)</f>
        <v>2.966023166023166E-2</v>
      </c>
      <c r="F2128" s="10">
        <f t="shared" ref="F2128:F2155" si="1289">$D$15^2*B2128^2/($D$14^2*E2128^1.333)</f>
        <v>1.9990924920768716E-6</v>
      </c>
      <c r="G2128" s="10">
        <f>F2122</f>
        <v>3.2916665289815481E-5</v>
      </c>
      <c r="H2128" s="10">
        <f>((G2128+F2128)/2)*D$23</f>
        <v>1.7457878890946175E-5</v>
      </c>
      <c r="I2128" s="6">
        <f>D2122</f>
        <v>1.8048197205145129E-2</v>
      </c>
      <c r="J2128" s="6">
        <f>H2128+I2128</f>
        <v>1.8065655084036073E-2</v>
      </c>
    </row>
    <row r="2129" spans="1:10" x14ac:dyDescent="0.25">
      <c r="A2129" s="11">
        <f>A2128+(J2128-D2128)/2</f>
        <v>3.2029677583383591E-2</v>
      </c>
      <c r="B2129" s="6">
        <f>$D$13/A2129/0.167</f>
        <v>2.8927814341888104E-2</v>
      </c>
      <c r="C2129" s="10">
        <f>B2129^2/2/32.2</f>
        <v>1.2994075195632716E-5</v>
      </c>
      <c r="D2129" s="6">
        <f>A2129+C2129</f>
        <v>3.2042671658579221E-2</v>
      </c>
      <c r="E2129" s="6">
        <f>A2129*0.167/(0.167+2*A2129)</f>
        <v>2.3149706068228436E-2</v>
      </c>
      <c r="F2129" s="10">
        <f t="shared" si="1289"/>
        <v>5.7373712290160547E-6</v>
      </c>
      <c r="G2129" s="10">
        <f>G2128</f>
        <v>3.2916665289815481E-5</v>
      </c>
      <c r="H2129" s="10">
        <f t="shared" ref="H2129:H2155" si="1290">((G2129+F2129)/2)*D$23</f>
        <v>1.9327018259415769E-5</v>
      </c>
      <c r="I2129" s="6">
        <f>I2128</f>
        <v>1.8048197205145129E-2</v>
      </c>
      <c r="J2129" s="6">
        <f t="shared" ref="J2129:J2155" si="1291">H2129+I2129</f>
        <v>1.8067524223404543E-2</v>
      </c>
    </row>
    <row r="2130" spans="1:10" x14ac:dyDescent="0.25">
      <c r="A2130" s="11">
        <f t="shared" ref="A2130:A2142" si="1292">A2129+(J2129-D2129)/2</f>
        <v>2.504210386579625E-2</v>
      </c>
      <c r="B2130" s="6">
        <f t="shared" ref="B2130:B2142" si="1293">$D$13/A2130/0.167</f>
        <v>3.699962956499761E-2</v>
      </c>
      <c r="C2130" s="10">
        <f t="shared" ref="C2130:C2142" si="1294">B2130^2/2/32.2</f>
        <v>2.1257338322159086E-5</v>
      </c>
      <c r="D2130" s="6">
        <f t="shared" ref="D2130:D2142" si="1295">A2130+C2130</f>
        <v>2.5063361204118409E-2</v>
      </c>
      <c r="E2130" s="6">
        <f t="shared" ref="E2130:E2142" si="1296">A2130*0.167/(0.167+2*A2130)</f>
        <v>1.9264558160576681E-2</v>
      </c>
      <c r="F2130" s="10">
        <f t="shared" si="1289"/>
        <v>1.199034748335673E-5</v>
      </c>
      <c r="G2130" s="10">
        <f t="shared" ref="G2130:G2142" si="1297">G2129</f>
        <v>3.2916665289815481E-5</v>
      </c>
      <c r="H2130" s="10">
        <f t="shared" ref="H2130:H2142" si="1298">((G2130+F2130)/2)*D$23</f>
        <v>2.2453506386586106E-5</v>
      </c>
      <c r="I2130" s="6">
        <f t="shared" ref="I2130:I2142" si="1299">I2129</f>
        <v>1.8048197205145129E-2</v>
      </c>
      <c r="J2130" s="6">
        <f t="shared" ref="J2130:J2142" si="1300">H2130+I2130</f>
        <v>1.8070650711531716E-2</v>
      </c>
    </row>
    <row r="2131" spans="1:10" x14ac:dyDescent="0.25">
      <c r="A2131" s="11">
        <f t="shared" si="1292"/>
        <v>2.1545748619502904E-2</v>
      </c>
      <c r="B2131" s="6">
        <f t="shared" si="1293"/>
        <v>4.3003776890070892E-2</v>
      </c>
      <c r="C2131" s="10">
        <f t="shared" si="1294"/>
        <v>2.8716224018804274E-5</v>
      </c>
      <c r="D2131" s="6">
        <f t="shared" si="1295"/>
        <v>2.1574464843521709E-2</v>
      </c>
      <c r="E2131" s="6">
        <f t="shared" si="1296"/>
        <v>1.7126538040535943E-2</v>
      </c>
      <c r="F2131" s="10">
        <f t="shared" si="1289"/>
        <v>1.8947524608079881E-5</v>
      </c>
      <c r="G2131" s="10">
        <f t="shared" si="1297"/>
        <v>3.2916665289815481E-5</v>
      </c>
      <c r="H2131" s="10">
        <f t="shared" si="1298"/>
        <v>2.5932094948947679E-5</v>
      </c>
      <c r="I2131" s="6">
        <f t="shared" si="1299"/>
        <v>1.8048197205145129E-2</v>
      </c>
      <c r="J2131" s="6">
        <f t="shared" si="1300"/>
        <v>1.8074129300094076E-2</v>
      </c>
    </row>
    <row r="2132" spans="1:10" x14ac:dyDescent="0.25">
      <c r="A2132" s="11">
        <f t="shared" si="1292"/>
        <v>1.9795580847789089E-2</v>
      </c>
      <c r="B2132" s="6">
        <f t="shared" si="1293"/>
        <v>4.6805828719400235E-2</v>
      </c>
      <c r="C2132" s="10">
        <f t="shared" si="1294"/>
        <v>3.4018409970649556E-5</v>
      </c>
      <c r="D2132" s="6">
        <f t="shared" si="1295"/>
        <v>1.9829599257759737E-2</v>
      </c>
      <c r="E2132" s="6">
        <f t="shared" si="1296"/>
        <v>1.6001952718829867E-2</v>
      </c>
      <c r="F2132" s="10">
        <f t="shared" si="1289"/>
        <v>2.4572996936933168E-5</v>
      </c>
      <c r="G2132" s="10">
        <f t="shared" si="1297"/>
        <v>3.2916665289815481E-5</v>
      </c>
      <c r="H2132" s="10">
        <f t="shared" si="1298"/>
        <v>2.8744831113374324E-5</v>
      </c>
      <c r="I2132" s="6">
        <f t="shared" si="1299"/>
        <v>1.8048197205145129E-2</v>
      </c>
      <c r="J2132" s="6">
        <f t="shared" si="1300"/>
        <v>1.8076942036258502E-2</v>
      </c>
    </row>
    <row r="2133" spans="1:10" x14ac:dyDescent="0.25">
      <c r="A2133" s="11">
        <f t="shared" si="1292"/>
        <v>1.891925223703847E-2</v>
      </c>
      <c r="B2133" s="6">
        <f t="shared" si="1293"/>
        <v>4.8973847113721512E-2</v>
      </c>
      <c r="C2133" s="10">
        <f t="shared" si="1294"/>
        <v>3.7242821445934298E-5</v>
      </c>
      <c r="D2133" s="6">
        <f t="shared" si="1295"/>
        <v>1.8956495058484405E-2</v>
      </c>
      <c r="E2133" s="6">
        <f t="shared" si="1296"/>
        <v>1.5424419992215247E-2</v>
      </c>
      <c r="F2133" s="10">
        <f t="shared" si="1289"/>
        <v>2.8253150979272099E-5</v>
      </c>
      <c r="G2133" s="10">
        <f t="shared" si="1297"/>
        <v>3.2916665289815481E-5</v>
      </c>
      <c r="H2133" s="10">
        <f t="shared" si="1298"/>
        <v>3.0584908134543792E-5</v>
      </c>
      <c r="I2133" s="6">
        <f t="shared" si="1299"/>
        <v>1.8048197205145129E-2</v>
      </c>
      <c r="J2133" s="6">
        <f t="shared" si="1300"/>
        <v>1.8078782113279672E-2</v>
      </c>
    </row>
    <row r="2134" spans="1:10" x14ac:dyDescent="0.25">
      <c r="A2134" s="11">
        <f t="shared" si="1292"/>
        <v>1.8480395764436101E-2</v>
      </c>
      <c r="B2134" s="6">
        <f t="shared" si="1293"/>
        <v>5.0136835724358085E-2</v>
      </c>
      <c r="C2134" s="10">
        <f t="shared" si="1294"/>
        <v>3.9032644354833367E-5</v>
      </c>
      <c r="D2134" s="6">
        <f t="shared" si="1295"/>
        <v>1.8519428408790936E-2</v>
      </c>
      <c r="E2134" s="6">
        <f t="shared" si="1296"/>
        <v>1.5131467521413058E-2</v>
      </c>
      <c r="F2134" s="10">
        <f t="shared" si="1289"/>
        <v>3.0377584447260787E-5</v>
      </c>
      <c r="G2134" s="10">
        <f t="shared" si="1297"/>
        <v>3.2916665289815481E-5</v>
      </c>
      <c r="H2134" s="10">
        <f t="shared" si="1298"/>
        <v>3.1647124868538134E-5</v>
      </c>
      <c r="I2134" s="6">
        <f t="shared" si="1299"/>
        <v>1.8048197205145129E-2</v>
      </c>
      <c r="J2134" s="6">
        <f t="shared" si="1300"/>
        <v>1.8079844330013667E-2</v>
      </c>
    </row>
    <row r="2135" spans="1:10" x14ac:dyDescent="0.25">
      <c r="A2135" s="11">
        <f t="shared" si="1292"/>
        <v>1.8260603725047467E-2</v>
      </c>
      <c r="B2135" s="6">
        <f t="shared" si="1293"/>
        <v>5.0740303032354828E-2</v>
      </c>
      <c r="C2135" s="10">
        <f t="shared" si="1294"/>
        <v>3.9977924717627273E-5</v>
      </c>
      <c r="D2135" s="6">
        <f t="shared" si="1295"/>
        <v>1.8300581649765096E-2</v>
      </c>
      <c r="E2135" s="6">
        <f t="shared" si="1296"/>
        <v>1.4983798790751053E-2</v>
      </c>
      <c r="F2135" s="10">
        <f t="shared" si="1289"/>
        <v>3.1522663919886625E-5</v>
      </c>
      <c r="G2135" s="10">
        <f t="shared" si="1297"/>
        <v>3.2916665289815481E-5</v>
      </c>
      <c r="H2135" s="10">
        <f t="shared" si="1298"/>
        <v>3.221966460485105E-5</v>
      </c>
      <c r="I2135" s="6">
        <f t="shared" si="1299"/>
        <v>1.8048197205145129E-2</v>
      </c>
      <c r="J2135" s="6">
        <f t="shared" si="1300"/>
        <v>1.8080416869749979E-2</v>
      </c>
    </row>
    <row r="2136" spans="1:10" x14ac:dyDescent="0.25">
      <c r="A2136" s="11">
        <f t="shared" si="1292"/>
        <v>1.8150521335039908E-2</v>
      </c>
      <c r="B2136" s="6">
        <f t="shared" si="1293"/>
        <v>5.1048041511289104E-2</v>
      </c>
      <c r="C2136" s="10">
        <f t="shared" si="1294"/>
        <v>4.0464325188482842E-5</v>
      </c>
      <c r="D2136" s="6">
        <f t="shared" si="1295"/>
        <v>1.8190985660228393E-2</v>
      </c>
      <c r="E2136" s="6">
        <f t="shared" si="1296"/>
        <v>1.490959919900973E-2</v>
      </c>
      <c r="F2136" s="10">
        <f t="shared" si="1289"/>
        <v>3.2118027649409902E-5</v>
      </c>
      <c r="G2136" s="10">
        <f t="shared" si="1297"/>
        <v>3.2916665289815481E-5</v>
      </c>
      <c r="H2136" s="10">
        <f t="shared" si="1298"/>
        <v>3.2517346469612691E-5</v>
      </c>
      <c r="I2136" s="6">
        <f t="shared" si="1299"/>
        <v>1.8048197205145129E-2</v>
      </c>
      <c r="J2136" s="6">
        <f t="shared" si="1300"/>
        <v>1.8080714551614741E-2</v>
      </c>
    </row>
    <row r="2137" spans="1:10" x14ac:dyDescent="0.25">
      <c r="A2137" s="11">
        <f t="shared" si="1292"/>
        <v>1.8095385780733081E-2</v>
      </c>
      <c r="B2137" s="6">
        <f t="shared" si="1293"/>
        <v>5.1203581829639189E-2</v>
      </c>
      <c r="C2137" s="10">
        <f t="shared" si="1294"/>
        <v>4.0711285592927891E-5</v>
      </c>
      <c r="D2137" s="6">
        <f t="shared" si="1295"/>
        <v>1.8136097066326008E-2</v>
      </c>
      <c r="E2137" s="6">
        <f t="shared" si="1296"/>
        <v>1.4872375365080381E-2</v>
      </c>
      <c r="F2137" s="10">
        <f t="shared" si="1289"/>
        <v>3.242190494262691E-5</v>
      </c>
      <c r="G2137" s="10">
        <f t="shared" si="1297"/>
        <v>3.2916665289815481E-5</v>
      </c>
      <c r="H2137" s="10">
        <f t="shared" si="1298"/>
        <v>3.2669285116221196E-5</v>
      </c>
      <c r="I2137" s="6">
        <f t="shared" si="1299"/>
        <v>1.8048197205145129E-2</v>
      </c>
      <c r="J2137" s="6">
        <f t="shared" si="1300"/>
        <v>1.808086649026135E-2</v>
      </c>
    </row>
    <row r="2138" spans="1:10" x14ac:dyDescent="0.25">
      <c r="A2138" s="11">
        <f t="shared" si="1292"/>
        <v>1.8067770492700752E-2</v>
      </c>
      <c r="B2138" s="6">
        <f t="shared" si="1293"/>
        <v>5.1281842822664521E-2</v>
      </c>
      <c r="C2138" s="10">
        <f t="shared" si="1294"/>
        <v>4.0835829243609758E-5</v>
      </c>
      <c r="D2138" s="6">
        <f t="shared" si="1295"/>
        <v>1.8108606321944363E-2</v>
      </c>
      <c r="E2138" s="6">
        <f t="shared" si="1296"/>
        <v>1.4853716182033688E-2</v>
      </c>
      <c r="F2138" s="10">
        <f t="shared" si="1289"/>
        <v>3.2575558049328148E-5</v>
      </c>
      <c r="G2138" s="10">
        <f t="shared" si="1297"/>
        <v>3.2916665289815481E-5</v>
      </c>
      <c r="H2138" s="10">
        <f t="shared" si="1298"/>
        <v>3.2746111669571811E-5</v>
      </c>
      <c r="I2138" s="6">
        <f t="shared" si="1299"/>
        <v>1.8048197205145129E-2</v>
      </c>
      <c r="J2138" s="6">
        <f t="shared" si="1300"/>
        <v>1.8080943316814702E-2</v>
      </c>
    </row>
    <row r="2139" spans="1:10" x14ac:dyDescent="0.25">
      <c r="A2139" s="11">
        <f t="shared" si="1292"/>
        <v>1.8053938990135923E-2</v>
      </c>
      <c r="B2139" s="6">
        <f t="shared" si="1293"/>
        <v>5.1321130921561854E-2</v>
      </c>
      <c r="C2139" s="10">
        <f t="shared" si="1294"/>
        <v>4.0898423588013854E-5</v>
      </c>
      <c r="D2139" s="6">
        <f t="shared" si="1295"/>
        <v>1.8094837413723936E-2</v>
      </c>
      <c r="E2139" s="6">
        <f t="shared" si="1296"/>
        <v>1.4844366655465483E-2</v>
      </c>
      <c r="F2139" s="10">
        <f t="shared" si="1289"/>
        <v>3.2652885140406708E-5</v>
      </c>
      <c r="G2139" s="10">
        <f t="shared" si="1297"/>
        <v>3.2916665289815481E-5</v>
      </c>
      <c r="H2139" s="10">
        <f t="shared" si="1298"/>
        <v>3.2784775215111095E-5</v>
      </c>
      <c r="I2139" s="6">
        <f t="shared" si="1299"/>
        <v>1.8048197205145129E-2</v>
      </c>
      <c r="J2139" s="6">
        <f t="shared" si="1300"/>
        <v>1.808098198036024E-2</v>
      </c>
    </row>
    <row r="2140" spans="1:10" x14ac:dyDescent="0.25">
      <c r="A2140" s="11">
        <f t="shared" si="1292"/>
        <v>1.8047011273454074E-2</v>
      </c>
      <c r="B2140" s="6">
        <f t="shared" si="1293"/>
        <v>5.1340831593846545E-2</v>
      </c>
      <c r="C2140" s="10">
        <f t="shared" si="1294"/>
        <v>4.0929829017821602E-5</v>
      </c>
      <c r="D2140" s="6">
        <f t="shared" si="1295"/>
        <v>1.8087941102471895E-2</v>
      </c>
      <c r="E2140" s="6">
        <f t="shared" si="1296"/>
        <v>1.4839682846750097E-2</v>
      </c>
      <c r="F2140" s="10">
        <f t="shared" si="1289"/>
        <v>3.2691708274044702E-5</v>
      </c>
      <c r="G2140" s="10">
        <f t="shared" si="1297"/>
        <v>3.2916665289815481E-5</v>
      </c>
      <c r="H2140" s="10">
        <f t="shared" si="1298"/>
        <v>3.2804186781930092E-5</v>
      </c>
      <c r="I2140" s="6">
        <f t="shared" si="1299"/>
        <v>1.8048197205145129E-2</v>
      </c>
      <c r="J2140" s="6">
        <f t="shared" si="1300"/>
        <v>1.808100139192706E-2</v>
      </c>
    </row>
    <row r="2141" spans="1:10" x14ac:dyDescent="0.25">
      <c r="A2141" s="11">
        <f t="shared" si="1292"/>
        <v>1.8043541418181656E-2</v>
      </c>
      <c r="B2141" s="6">
        <f t="shared" si="1293"/>
        <v>5.1350704669816921E-2</v>
      </c>
      <c r="C2141" s="10">
        <f t="shared" si="1294"/>
        <v>4.094557251687511E-5</v>
      </c>
      <c r="D2141" s="6">
        <f t="shared" si="1295"/>
        <v>1.808448699069853E-2</v>
      </c>
      <c r="E2141" s="6">
        <f t="shared" si="1296"/>
        <v>1.4837336647669855E-2</v>
      </c>
      <c r="F2141" s="10">
        <f t="shared" si="1289"/>
        <v>3.2711176755669155E-5</v>
      </c>
      <c r="G2141" s="10">
        <f t="shared" si="1297"/>
        <v>3.2916665289815481E-5</v>
      </c>
      <c r="H2141" s="10">
        <f t="shared" si="1298"/>
        <v>3.2813921022742318E-5</v>
      </c>
      <c r="I2141" s="6">
        <f t="shared" si="1299"/>
        <v>1.8048197205145129E-2</v>
      </c>
      <c r="J2141" s="6">
        <f t="shared" si="1300"/>
        <v>1.8081011126167872E-2</v>
      </c>
    </row>
    <row r="2142" spans="1:10" x14ac:dyDescent="0.25">
      <c r="A2142" s="11">
        <f t="shared" si="1292"/>
        <v>1.8041803485916327E-2</v>
      </c>
      <c r="B2142" s="6">
        <f t="shared" si="1293"/>
        <v>5.1355651184535514E-2</v>
      </c>
      <c r="C2142" s="10">
        <f t="shared" si="1294"/>
        <v>4.0953461313473348E-5</v>
      </c>
      <c r="D2142" s="6">
        <f t="shared" si="1295"/>
        <v>1.80827569472298E-2</v>
      </c>
      <c r="E2142" s="6">
        <f t="shared" si="1296"/>
        <v>1.4836161456231777E-2</v>
      </c>
      <c r="F2142" s="10">
        <f t="shared" si="1289"/>
        <v>3.2720933708661832E-5</v>
      </c>
      <c r="G2142" s="10">
        <f t="shared" si="1297"/>
        <v>3.2916665289815481E-5</v>
      </c>
      <c r="H2142" s="10">
        <f t="shared" si="1298"/>
        <v>3.281879949923866E-5</v>
      </c>
      <c r="I2142" s="6">
        <f t="shared" si="1299"/>
        <v>1.8048197205145129E-2</v>
      </c>
      <c r="J2142" s="6">
        <f t="shared" si="1300"/>
        <v>1.8081016004644367E-2</v>
      </c>
    </row>
    <row r="2143" spans="1:10" x14ac:dyDescent="0.25">
      <c r="A2143" s="11">
        <f t="shared" ref="A2143:A2155" si="1301">A2142+(J2142-D2142)/2</f>
        <v>1.804093301462361E-2</v>
      </c>
      <c r="B2143" s="6">
        <f t="shared" ref="B2143:B2155" si="1302">$D$13/A2143/0.167</f>
        <v>5.1358129084100833E-2</v>
      </c>
      <c r="C2143" s="10">
        <f t="shared" ref="C2143:C2155" si="1303">B2143^2/2/32.2</f>
        <v>4.0957413400918689E-5</v>
      </c>
      <c r="D2143" s="6">
        <f t="shared" ref="D2143:D2155" si="1304">A2143+C2143</f>
        <v>1.8081890428024529E-2</v>
      </c>
      <c r="E2143" s="6">
        <f t="shared" ref="E2143:E2155" si="1305">A2143*0.167/(0.167+2*A2143)</f>
        <v>1.4835572827601673E-2</v>
      </c>
      <c r="F2143" s="10">
        <f t="shared" si="1289"/>
        <v>3.2725822104723248E-5</v>
      </c>
      <c r="G2143" s="10">
        <f t="shared" ref="G2143:G2155" si="1306">G2142</f>
        <v>3.2916665289815481E-5</v>
      </c>
      <c r="H2143" s="10">
        <f t="shared" si="1290"/>
        <v>3.2821243697269365E-5</v>
      </c>
      <c r="I2143" s="6">
        <f t="shared" ref="I2143:I2155" si="1307">I2142</f>
        <v>1.8048197205145129E-2</v>
      </c>
      <c r="J2143" s="6">
        <f t="shared" si="1291"/>
        <v>1.8081018448842398E-2</v>
      </c>
    </row>
    <row r="2144" spans="1:10" x14ac:dyDescent="0.25">
      <c r="A2144" s="11">
        <f t="shared" si="1301"/>
        <v>1.8040497025032545E-2</v>
      </c>
      <c r="B2144" s="6">
        <f t="shared" si="1302"/>
        <v>5.1359370269954324E-2</v>
      </c>
      <c r="C2144" s="10">
        <f t="shared" si="1303"/>
        <v>4.0959393082706025E-5</v>
      </c>
      <c r="D2144" s="6">
        <f t="shared" si="1304"/>
        <v>1.808145641811525E-2</v>
      </c>
      <c r="E2144" s="6">
        <f t="shared" si="1305"/>
        <v>1.4835277999662071E-2</v>
      </c>
      <c r="F2144" s="10">
        <f t="shared" si="1289"/>
        <v>3.2728270905496653E-5</v>
      </c>
      <c r="G2144" s="10">
        <f t="shared" si="1306"/>
        <v>3.2916665289815481E-5</v>
      </c>
      <c r="H2144" s="10">
        <f t="shared" si="1290"/>
        <v>3.2822468097656067E-5</v>
      </c>
      <c r="I2144" s="6">
        <f t="shared" si="1307"/>
        <v>1.8048197205145129E-2</v>
      </c>
      <c r="J2144" s="6">
        <f t="shared" si="1291"/>
        <v>1.8081019673242785E-2</v>
      </c>
    </row>
    <row r="2145" spans="1:10" x14ac:dyDescent="0.25">
      <c r="A2145" s="11">
        <f t="shared" si="1301"/>
        <v>1.804027865259631E-2</v>
      </c>
      <c r="B2145" s="6">
        <f t="shared" si="1302"/>
        <v>5.1359991960507181E-2</v>
      </c>
      <c r="C2145" s="10">
        <f t="shared" si="1303"/>
        <v>4.0960384692288232E-5</v>
      </c>
      <c r="D2145" s="6">
        <f t="shared" si="1304"/>
        <v>1.8081239037288598E-2</v>
      </c>
      <c r="E2145" s="6">
        <f t="shared" si="1305"/>
        <v>1.4835130329369794E-2</v>
      </c>
      <c r="F2145" s="10">
        <f t="shared" si="1289"/>
        <v>3.2729497519476325E-5</v>
      </c>
      <c r="G2145" s="10">
        <f t="shared" si="1306"/>
        <v>3.2916665289815481E-5</v>
      </c>
      <c r="H2145" s="10">
        <f t="shared" si="1290"/>
        <v>3.2823081404645903E-5</v>
      </c>
      <c r="I2145" s="6">
        <f t="shared" si="1307"/>
        <v>1.8048197205145129E-2</v>
      </c>
      <c r="J2145" s="6">
        <f t="shared" si="1291"/>
        <v>1.8081020286549773E-2</v>
      </c>
    </row>
    <row r="2146" spans="1:10" x14ac:dyDescent="0.25">
      <c r="A2146" s="11">
        <f t="shared" si="1301"/>
        <v>1.8040169277226896E-2</v>
      </c>
      <c r="B2146" s="6">
        <f t="shared" si="1302"/>
        <v>5.1360303349940808E-2</v>
      </c>
      <c r="C2146" s="10">
        <f t="shared" si="1303"/>
        <v>4.0960881369533245E-5</v>
      </c>
      <c r="D2146" s="6">
        <f t="shared" si="1304"/>
        <v>1.8081130158596428E-2</v>
      </c>
      <c r="E2146" s="6">
        <f t="shared" si="1305"/>
        <v>1.4835056366074881E-2</v>
      </c>
      <c r="F2146" s="10">
        <f t="shared" si="1289"/>
        <v>3.2730111912154111E-5</v>
      </c>
      <c r="G2146" s="10">
        <f t="shared" si="1306"/>
        <v>3.2916665289815481E-5</v>
      </c>
      <c r="H2146" s="10">
        <f t="shared" si="1290"/>
        <v>3.2823388600984799E-5</v>
      </c>
      <c r="I2146" s="6">
        <f t="shared" si="1307"/>
        <v>1.8048197205145129E-2</v>
      </c>
      <c r="J2146" s="6">
        <f t="shared" si="1291"/>
        <v>1.8081020593746115E-2</v>
      </c>
    </row>
    <row r="2147" spans="1:10" x14ac:dyDescent="0.25">
      <c r="A2147" s="11">
        <f t="shared" si="1301"/>
        <v>1.8040114494801737E-2</v>
      </c>
      <c r="B2147" s="6">
        <f t="shared" si="1302"/>
        <v>5.1360459315800966E-2</v>
      </c>
      <c r="C2147" s="10">
        <f t="shared" si="1303"/>
        <v>4.0961130141770905E-5</v>
      </c>
      <c r="D2147" s="6">
        <f t="shared" si="1304"/>
        <v>1.8081075624943509E-2</v>
      </c>
      <c r="E2147" s="6">
        <f t="shared" si="1305"/>
        <v>1.4835019320300858E-2</v>
      </c>
      <c r="F2147" s="10">
        <f t="shared" si="1289"/>
        <v>3.2730419646500377E-5</v>
      </c>
      <c r="G2147" s="10">
        <f t="shared" si="1306"/>
        <v>3.2916665289815481E-5</v>
      </c>
      <c r="H2147" s="10">
        <f t="shared" si="1290"/>
        <v>3.2823542468157925E-5</v>
      </c>
      <c r="I2147" s="6">
        <f t="shared" si="1307"/>
        <v>1.8048197205145129E-2</v>
      </c>
      <c r="J2147" s="6">
        <f t="shared" si="1291"/>
        <v>1.8081020747613287E-2</v>
      </c>
    </row>
    <row r="2148" spans="1:10" x14ac:dyDescent="0.25">
      <c r="A2148" s="11">
        <f t="shared" si="1301"/>
        <v>1.8040087056136626E-2</v>
      </c>
      <c r="B2148" s="6">
        <f t="shared" si="1302"/>
        <v>5.1360537434184686E-2</v>
      </c>
      <c r="C2148" s="10">
        <f t="shared" si="1303"/>
        <v>4.0961254744228048E-5</v>
      </c>
      <c r="D2148" s="6">
        <f t="shared" si="1304"/>
        <v>1.8081048310880855E-2</v>
      </c>
      <c r="E2148" s="6">
        <f t="shared" si="1305"/>
        <v>1.4835000765309778E-2</v>
      </c>
      <c r="F2148" s="10">
        <f t="shared" si="1289"/>
        <v>3.2730573781693789E-5</v>
      </c>
      <c r="G2148" s="10">
        <f t="shared" si="1306"/>
        <v>3.2916665289815481E-5</v>
      </c>
      <c r="H2148" s="10">
        <f t="shared" si="1290"/>
        <v>3.2823619535754635E-5</v>
      </c>
      <c r="I2148" s="6">
        <f t="shared" si="1307"/>
        <v>1.8048197205145129E-2</v>
      </c>
      <c r="J2148" s="6">
        <f t="shared" si="1291"/>
        <v>1.8081020824680882E-2</v>
      </c>
    </row>
    <row r="2149" spans="1:10" x14ac:dyDescent="0.25">
      <c r="A2149" s="11">
        <f t="shared" si="1301"/>
        <v>1.8040073313036642E-2</v>
      </c>
      <c r="B2149" s="6">
        <f t="shared" si="1302"/>
        <v>5.1360576561132174E-2</v>
      </c>
      <c r="C2149" s="10">
        <f t="shared" si="1303"/>
        <v>4.0961317153601236E-5</v>
      </c>
      <c r="D2149" s="6">
        <f t="shared" si="1304"/>
        <v>1.8081034630190243E-2</v>
      </c>
      <c r="E2149" s="6">
        <f t="shared" si="1305"/>
        <v>1.4834991471738095E-2</v>
      </c>
      <c r="F2149" s="10">
        <f t="shared" si="1289"/>
        <v>3.273065098316926E-5</v>
      </c>
      <c r="G2149" s="10">
        <f t="shared" si="1306"/>
        <v>3.2916665289815481E-5</v>
      </c>
      <c r="H2149" s="10">
        <f t="shared" si="1290"/>
        <v>3.2823658136492374E-5</v>
      </c>
      <c r="I2149" s="6">
        <f t="shared" si="1307"/>
        <v>1.8048197205145129E-2</v>
      </c>
      <c r="J2149" s="6">
        <f t="shared" si="1291"/>
        <v>1.808102086328162E-2</v>
      </c>
    </row>
    <row r="2150" spans="1:10" x14ac:dyDescent="0.25">
      <c r="A2150" s="11">
        <f t="shared" si="1301"/>
        <v>1.8040066429582328E-2</v>
      </c>
      <c r="B2150" s="6">
        <f t="shared" si="1302"/>
        <v>5.1360596158520226E-2</v>
      </c>
      <c r="C2150" s="10">
        <f t="shared" si="1303"/>
        <v>4.0961348412400659E-5</v>
      </c>
      <c r="D2150" s="6">
        <f t="shared" si="1304"/>
        <v>1.8081027777994731E-2</v>
      </c>
      <c r="E2150" s="6">
        <f t="shared" si="1305"/>
        <v>1.4834986816901187E-2</v>
      </c>
      <c r="F2150" s="10">
        <f t="shared" si="1289"/>
        <v>3.2730689650871079E-5</v>
      </c>
      <c r="G2150" s="10">
        <f t="shared" si="1306"/>
        <v>3.2916665289815481E-5</v>
      </c>
      <c r="H2150" s="10">
        <f t="shared" si="1290"/>
        <v>3.282367747034328E-5</v>
      </c>
      <c r="I2150" s="6">
        <f t="shared" si="1307"/>
        <v>1.8048197205145129E-2</v>
      </c>
      <c r="J2150" s="6">
        <f t="shared" si="1291"/>
        <v>1.8081020882615473E-2</v>
      </c>
    </row>
    <row r="2151" spans="1:10" x14ac:dyDescent="0.25">
      <c r="A2151" s="11">
        <f t="shared" si="1301"/>
        <v>1.8040062981892702E-2</v>
      </c>
      <c r="B2151" s="6">
        <f t="shared" si="1302"/>
        <v>5.1360605974195193E-2</v>
      </c>
      <c r="C2151" s="10">
        <f t="shared" si="1303"/>
        <v>4.0961364068890286E-5</v>
      </c>
      <c r="D2151" s="6">
        <f t="shared" si="1304"/>
        <v>1.808102434596159E-2</v>
      </c>
      <c r="E2151" s="6">
        <f t="shared" si="1305"/>
        <v>1.4834984485450458E-2</v>
      </c>
      <c r="F2151" s="10">
        <f t="shared" si="1289"/>
        <v>3.273070901823918E-5</v>
      </c>
      <c r="G2151" s="10">
        <f t="shared" si="1306"/>
        <v>3.2916665289815481E-5</v>
      </c>
      <c r="H2151" s="10">
        <f t="shared" si="1290"/>
        <v>3.2823687154027331E-5</v>
      </c>
      <c r="I2151" s="6">
        <f t="shared" si="1307"/>
        <v>1.8048197205145129E-2</v>
      </c>
      <c r="J2151" s="6">
        <f t="shared" si="1291"/>
        <v>1.8081020892299154E-2</v>
      </c>
    </row>
    <row r="2152" spans="1:10" x14ac:dyDescent="0.25">
      <c r="A2152" s="11">
        <f t="shared" si="1301"/>
        <v>1.8040061255061482E-2</v>
      </c>
      <c r="B2152" s="6">
        <f t="shared" si="1302"/>
        <v>5.1360610890536472E-2</v>
      </c>
      <c r="C2152" s="10">
        <f t="shared" si="1303"/>
        <v>4.0961371910700204E-5</v>
      </c>
      <c r="D2152" s="6">
        <f t="shared" si="1304"/>
        <v>1.8081022626972181E-2</v>
      </c>
      <c r="E2152" s="6">
        <f t="shared" si="1305"/>
        <v>1.4834983317705521E-2</v>
      </c>
      <c r="F2152" s="10">
        <f t="shared" si="1289"/>
        <v>3.2730718718705095E-5</v>
      </c>
      <c r="G2152" s="10">
        <f t="shared" si="1306"/>
        <v>3.2916665289815481E-5</v>
      </c>
      <c r="H2152" s="10">
        <f t="shared" si="1290"/>
        <v>3.2823692004260285E-5</v>
      </c>
      <c r="I2152" s="6">
        <f t="shared" si="1307"/>
        <v>1.8048197205145129E-2</v>
      </c>
      <c r="J2152" s="6">
        <f t="shared" si="1291"/>
        <v>1.8081020897149389E-2</v>
      </c>
    </row>
    <row r="2153" spans="1:10" x14ac:dyDescent="0.25">
      <c r="A2153" s="11">
        <f t="shared" si="1301"/>
        <v>1.8040060390150086E-2</v>
      </c>
      <c r="B2153" s="6">
        <f t="shared" si="1302"/>
        <v>5.1360613352966017E-2</v>
      </c>
      <c r="C2153" s="10">
        <f t="shared" si="1303"/>
        <v>4.0961375838398614E-5</v>
      </c>
      <c r="D2153" s="6">
        <f t="shared" si="1304"/>
        <v>1.8081021765988484E-2</v>
      </c>
      <c r="E2153" s="6">
        <f t="shared" si="1305"/>
        <v>1.4834982732821533E-2</v>
      </c>
      <c r="F2153" s="10">
        <f t="shared" si="1289"/>
        <v>3.2730723577342059E-5</v>
      </c>
      <c r="G2153" s="10">
        <f t="shared" si="1306"/>
        <v>3.2916665289815481E-5</v>
      </c>
      <c r="H2153" s="10">
        <f t="shared" si="1290"/>
        <v>3.282369443357877E-5</v>
      </c>
      <c r="I2153" s="6">
        <f t="shared" si="1307"/>
        <v>1.8048197205145129E-2</v>
      </c>
      <c r="J2153" s="6">
        <f t="shared" si="1291"/>
        <v>1.8081020899578706E-2</v>
      </c>
    </row>
    <row r="2154" spans="1:10" x14ac:dyDescent="0.25">
      <c r="A2154" s="11">
        <f t="shared" si="1301"/>
        <v>1.8040059956945197E-2</v>
      </c>
      <c r="B2154" s="6">
        <f t="shared" si="1302"/>
        <v>5.1360614586313844E-2</v>
      </c>
      <c r="C2154" s="10">
        <f t="shared" si="1303"/>
        <v>4.0961377805650218E-5</v>
      </c>
      <c r="D2154" s="6">
        <f t="shared" si="1304"/>
        <v>1.8081021334750848E-2</v>
      </c>
      <c r="E2154" s="6">
        <f t="shared" si="1305"/>
        <v>1.4834982439872904E-2</v>
      </c>
      <c r="F2154" s="10">
        <f t="shared" si="1289"/>
        <v>3.2730726010869519E-5</v>
      </c>
      <c r="G2154" s="10">
        <f t="shared" si="1306"/>
        <v>3.2916665289815481E-5</v>
      </c>
      <c r="H2154" s="10">
        <f t="shared" si="1290"/>
        <v>3.28236956503425E-5</v>
      </c>
      <c r="I2154" s="6">
        <f t="shared" si="1307"/>
        <v>1.8048197205145129E-2</v>
      </c>
      <c r="J2154" s="6">
        <f t="shared" si="1291"/>
        <v>1.8081020900795473E-2</v>
      </c>
    </row>
    <row r="2155" spans="1:10" x14ac:dyDescent="0.25">
      <c r="A2155" s="25">
        <f t="shared" si="1301"/>
        <v>1.8040059739967508E-2</v>
      </c>
      <c r="B2155" s="6">
        <f t="shared" si="1302"/>
        <v>5.1360615204056111E-2</v>
      </c>
      <c r="C2155" s="10">
        <f t="shared" si="1303"/>
        <v>4.0961378790980112E-5</v>
      </c>
      <c r="D2155" s="6">
        <f t="shared" si="1304"/>
        <v>1.8081021118758488E-2</v>
      </c>
      <c r="E2155" s="6">
        <f t="shared" si="1305"/>
        <v>1.4834982293144837E-2</v>
      </c>
      <c r="F2155" s="10">
        <f t="shared" si="1289"/>
        <v>3.273072722974125E-5</v>
      </c>
      <c r="G2155" s="10">
        <f t="shared" si="1306"/>
        <v>3.2916665289815481E-5</v>
      </c>
      <c r="H2155" s="10">
        <f t="shared" si="1290"/>
        <v>3.2823696259778369E-5</v>
      </c>
      <c r="I2155" s="6">
        <f t="shared" si="1307"/>
        <v>1.8048197205145129E-2</v>
      </c>
      <c r="J2155" s="6">
        <f t="shared" si="1291"/>
        <v>1.8081020901404905E-2</v>
      </c>
    </row>
    <row r="2157" spans="1:10" x14ac:dyDescent="0.25">
      <c r="A2157" s="8" t="s">
        <v>82</v>
      </c>
      <c r="B2157">
        <f>B2124+1</f>
        <v>66</v>
      </c>
      <c r="C2157" t="s">
        <v>83</v>
      </c>
      <c r="D2157">
        <f>D$12/100</f>
        <v>1</v>
      </c>
      <c r="E2157" t="s">
        <v>15</v>
      </c>
    </row>
    <row r="2158" spans="1:10" x14ac:dyDescent="0.25">
      <c r="A2158" s="4" t="s">
        <v>89</v>
      </c>
      <c r="B2158" s="4" t="s">
        <v>86</v>
      </c>
      <c r="C2158" s="4" t="s">
        <v>88</v>
      </c>
      <c r="D2158" s="4" t="s">
        <v>91</v>
      </c>
      <c r="E2158" s="4" t="s">
        <v>93</v>
      </c>
      <c r="F2158" s="4" t="s">
        <v>95</v>
      </c>
      <c r="G2158" s="4" t="s">
        <v>95</v>
      </c>
      <c r="H2158" s="4" t="s">
        <v>97</v>
      </c>
      <c r="I2158" s="4" t="s">
        <v>99</v>
      </c>
      <c r="J2158" s="4" t="s">
        <v>99</v>
      </c>
    </row>
    <row r="2159" spans="1:10" x14ac:dyDescent="0.25">
      <c r="A2159" s="4" t="s">
        <v>84</v>
      </c>
      <c r="B2159" s="4" t="s">
        <v>85</v>
      </c>
      <c r="C2159" s="4" t="s">
        <v>87</v>
      </c>
      <c r="D2159" s="4" t="s">
        <v>90</v>
      </c>
      <c r="E2159" s="4" t="s">
        <v>92</v>
      </c>
      <c r="F2159" s="4" t="s">
        <v>94</v>
      </c>
      <c r="G2159" s="4" t="s">
        <v>28</v>
      </c>
      <c r="H2159" s="4" t="s">
        <v>96</v>
      </c>
      <c r="I2159" s="4" t="s">
        <v>32</v>
      </c>
      <c r="J2159" s="4" t="s">
        <v>98</v>
      </c>
    </row>
    <row r="2160" spans="1:10" x14ac:dyDescent="0.25">
      <c r="A2160" s="4" t="s">
        <v>0</v>
      </c>
      <c r="B2160" s="4" t="s">
        <v>22</v>
      </c>
      <c r="C2160" s="4" t="s">
        <v>0</v>
      </c>
      <c r="D2160" s="4" t="s">
        <v>0</v>
      </c>
      <c r="E2160" s="4" t="s">
        <v>0</v>
      </c>
      <c r="F2160" s="4" t="s">
        <v>20</v>
      </c>
      <c r="G2160" s="4" t="s">
        <v>20</v>
      </c>
      <c r="H2160" s="4" t="s">
        <v>0</v>
      </c>
      <c r="I2160" s="4" t="s">
        <v>0</v>
      </c>
      <c r="J2160" s="4" t="s">
        <v>0</v>
      </c>
    </row>
    <row r="2161" spans="1:10" x14ac:dyDescent="0.25">
      <c r="A2161" s="11">
        <f>A$27</f>
        <v>4.5999999999999999E-2</v>
      </c>
      <c r="B2161" s="6">
        <f>$D$13/A2161/0.167</f>
        <v>2.0142360142666429E-2</v>
      </c>
      <c r="C2161" s="10">
        <f>B2161^2/2/32.2</f>
        <v>6.2999172688956077E-6</v>
      </c>
      <c r="D2161" s="6">
        <f>A2161+C2161</f>
        <v>4.6006299917268893E-2</v>
      </c>
      <c r="E2161" s="6">
        <f>A2161*0.167/(0.167+2*A2161)</f>
        <v>2.966023166023166E-2</v>
      </c>
      <c r="F2161" s="10">
        <f t="shared" ref="F2161:F2188" si="1308">$D$15^2*B2161^2/($D$14^2*E2161^1.333)</f>
        <v>1.9990924920768716E-6</v>
      </c>
      <c r="G2161" s="10">
        <f>F2155</f>
        <v>3.273072722974125E-5</v>
      </c>
      <c r="H2161" s="10">
        <f>((G2161+F2161)/2)*D$23</f>
        <v>1.736490986090906E-5</v>
      </c>
      <c r="I2161" s="6">
        <f>D2155</f>
        <v>1.8081021118758488E-2</v>
      </c>
      <c r="J2161" s="6">
        <f>H2161+I2161</f>
        <v>1.8098386028619396E-2</v>
      </c>
    </row>
    <row r="2162" spans="1:10" x14ac:dyDescent="0.25">
      <c r="A2162" s="11">
        <f>A2161+(J2161-D2161)/2</f>
        <v>3.2046043055675252E-2</v>
      </c>
      <c r="B2162" s="6">
        <f>$D$13/A2162/0.167</f>
        <v>2.8913041306001957E-2</v>
      </c>
      <c r="C2162" s="10">
        <f>B2162^2/2/32.2</f>
        <v>1.2980806794449927E-5</v>
      </c>
      <c r="D2162" s="6">
        <f>A2162+C2162</f>
        <v>3.2059023862469699E-2</v>
      </c>
      <c r="E2162" s="6">
        <f>A2162*0.167/(0.167+2*A2162)</f>
        <v>2.3158253838770942E-2</v>
      </c>
      <c r="F2162" s="10">
        <f t="shared" si="1308"/>
        <v>5.7286929231192823E-6</v>
      </c>
      <c r="G2162" s="10">
        <f>G2161</f>
        <v>3.273072722974125E-5</v>
      </c>
      <c r="H2162" s="10">
        <f t="shared" ref="H2162:H2188" si="1309">((G2162+F2162)/2)*D$23</f>
        <v>1.9229710076430267E-5</v>
      </c>
      <c r="I2162" s="6">
        <f>I2161</f>
        <v>1.8081021118758488E-2</v>
      </c>
      <c r="J2162" s="6">
        <f t="shared" ref="J2162:J2188" si="1310">H2162+I2162</f>
        <v>1.8100250828834919E-2</v>
      </c>
    </row>
    <row r="2163" spans="1:10" x14ac:dyDescent="0.25">
      <c r="A2163" s="11">
        <f t="shared" ref="A2163:A2175" si="1311">A2162+(J2162-D2162)/2</f>
        <v>2.5066656538857861E-2</v>
      </c>
      <c r="B2163" s="6">
        <f t="shared" ref="B2163:B2175" si="1312">$D$13/A2163/0.167</f>
        <v>3.696338860056337E-2</v>
      </c>
      <c r="C2163" s="10">
        <f t="shared" ref="C2163:C2175" si="1313">B2163^2/2/32.2</f>
        <v>2.1215715789382887E-5</v>
      </c>
      <c r="D2163" s="6">
        <f t="shared" ref="D2163:D2175" si="1314">A2163+C2163</f>
        <v>2.5087872254647245E-2</v>
      </c>
      <c r="E2163" s="6">
        <f t="shared" ref="E2163:E2175" si="1315">A2163*0.167/(0.167+2*A2163)</f>
        <v>1.9279085197263006E-2</v>
      </c>
      <c r="F2163" s="10">
        <f t="shared" si="1308"/>
        <v>1.1954851603268345E-5</v>
      </c>
      <c r="G2163" s="10">
        <f t="shared" ref="G2163:G2175" si="1316">G2162</f>
        <v>3.273072722974125E-5</v>
      </c>
      <c r="H2163" s="10">
        <f t="shared" ref="H2163:H2175" si="1317">((G2163+F2163)/2)*D$23</f>
        <v>2.2342789416504798E-5</v>
      </c>
      <c r="I2163" s="6">
        <f t="shared" ref="I2163:I2175" si="1318">I2162</f>
        <v>1.8081021118758488E-2</v>
      </c>
      <c r="J2163" s="6">
        <f t="shared" ref="J2163:J2175" si="1319">H2163+I2163</f>
        <v>1.8103363908174994E-2</v>
      </c>
    </row>
    <row r="2164" spans="1:10" x14ac:dyDescent="0.25">
      <c r="A2164" s="11">
        <f t="shared" si="1311"/>
        <v>2.1574402365621734E-2</v>
      </c>
      <c r="B2164" s="6">
        <f t="shared" si="1312"/>
        <v>4.2946662014568135E-2</v>
      </c>
      <c r="C2164" s="10">
        <f t="shared" si="1313"/>
        <v>2.8639996555800458E-5</v>
      </c>
      <c r="D2164" s="6">
        <f t="shared" si="1314"/>
        <v>2.1603042362177534E-2</v>
      </c>
      <c r="E2164" s="6">
        <f t="shared" si="1315"/>
        <v>1.7144638056193387E-2</v>
      </c>
      <c r="F2164" s="10">
        <f t="shared" si="1308"/>
        <v>1.8870639209671499E-5</v>
      </c>
      <c r="G2164" s="10">
        <f t="shared" si="1316"/>
        <v>3.273072722974125E-5</v>
      </c>
      <c r="H2164" s="10">
        <f t="shared" si="1317"/>
        <v>2.5800683219706372E-5</v>
      </c>
      <c r="I2164" s="6">
        <f t="shared" si="1318"/>
        <v>1.8081021118758488E-2</v>
      </c>
      <c r="J2164" s="6">
        <f t="shared" si="1319"/>
        <v>1.8106821801978194E-2</v>
      </c>
    </row>
    <row r="2165" spans="1:10" x14ac:dyDescent="0.25">
      <c r="A2165" s="11">
        <f t="shared" si="1311"/>
        <v>1.9826292085522064E-2</v>
      </c>
      <c r="B2165" s="6">
        <f t="shared" si="1312"/>
        <v>4.6733325755815826E-2</v>
      </c>
      <c r="C2165" s="10">
        <f t="shared" si="1313"/>
        <v>3.3913101493776374E-5</v>
      </c>
      <c r="D2165" s="6">
        <f t="shared" si="1314"/>
        <v>1.9860205187015839E-2</v>
      </c>
      <c r="E2165" s="6">
        <f t="shared" si="1315"/>
        <v>1.602201487856408E-2</v>
      </c>
      <c r="F2165" s="10">
        <f t="shared" si="1308"/>
        <v>2.4456047901273064E-5</v>
      </c>
      <c r="G2165" s="10">
        <f t="shared" si="1316"/>
        <v>3.273072722974125E-5</v>
      </c>
      <c r="H2165" s="10">
        <f t="shared" si="1317"/>
        <v>2.8593387565507155E-5</v>
      </c>
      <c r="I2165" s="6">
        <f t="shared" si="1318"/>
        <v>1.8081021118758488E-2</v>
      </c>
      <c r="J2165" s="6">
        <f t="shared" si="1319"/>
        <v>1.8109614506323996E-2</v>
      </c>
    </row>
    <row r="2166" spans="1:10" x14ac:dyDescent="0.25">
      <c r="A2166" s="11">
        <f t="shared" si="1311"/>
        <v>1.8950996745176141E-2</v>
      </c>
      <c r="B2166" s="6">
        <f t="shared" si="1312"/>
        <v>4.8891811814515927E-2</v>
      </c>
      <c r="C2166" s="10">
        <f t="shared" si="1313"/>
        <v>3.7118156250093768E-5</v>
      </c>
      <c r="D2166" s="6">
        <f t="shared" si="1314"/>
        <v>1.8988114901426236E-2</v>
      </c>
      <c r="E2166" s="6">
        <f t="shared" si="1315"/>
        <v>1.5445513255064693E-2</v>
      </c>
      <c r="F2166" s="10">
        <f t="shared" si="1308"/>
        <v>2.8107328687504606E-5</v>
      </c>
      <c r="G2166" s="10">
        <f t="shared" si="1316"/>
        <v>3.273072722974125E-5</v>
      </c>
      <c r="H2166" s="10">
        <f t="shared" si="1317"/>
        <v>3.0419027958622926E-5</v>
      </c>
      <c r="I2166" s="6">
        <f t="shared" si="1318"/>
        <v>1.8081021118758488E-2</v>
      </c>
      <c r="J2166" s="6">
        <f t="shared" si="1319"/>
        <v>1.811144014671711E-2</v>
      </c>
    </row>
    <row r="2167" spans="1:10" x14ac:dyDescent="0.25">
      <c r="A2167" s="11">
        <f t="shared" si="1311"/>
        <v>1.851265936782158E-2</v>
      </c>
      <c r="B2167" s="6">
        <f t="shared" si="1312"/>
        <v>5.0049457949470424E-2</v>
      </c>
      <c r="C2167" s="10">
        <f t="shared" si="1313"/>
        <v>3.8896711817326214E-5</v>
      </c>
      <c r="D2167" s="6">
        <f t="shared" si="1314"/>
        <v>1.8551556079638907E-2</v>
      </c>
      <c r="E2167" s="6">
        <f t="shared" si="1315"/>
        <v>1.5153090477128612E-2</v>
      </c>
      <c r="F2167" s="10">
        <f t="shared" si="1308"/>
        <v>3.0214225751243842E-5</v>
      </c>
      <c r="G2167" s="10">
        <f t="shared" si="1316"/>
        <v>3.273072722974125E-5</v>
      </c>
      <c r="H2167" s="10">
        <f t="shared" si="1317"/>
        <v>3.1472476490492543E-5</v>
      </c>
      <c r="I2167" s="6">
        <f t="shared" si="1318"/>
        <v>1.8081021118758488E-2</v>
      </c>
      <c r="J2167" s="6">
        <f t="shared" si="1319"/>
        <v>1.8112493595248982E-2</v>
      </c>
    </row>
    <row r="2168" spans="1:10" x14ac:dyDescent="0.25">
      <c r="A2168" s="11">
        <f t="shared" si="1311"/>
        <v>1.8293128125626619E-2</v>
      </c>
      <c r="B2168" s="6">
        <f t="shared" si="1312"/>
        <v>5.0650088940483895E-2</v>
      </c>
      <c r="C2168" s="10">
        <f t="shared" si="1313"/>
        <v>3.9835893007436777E-5</v>
      </c>
      <c r="D2168" s="6">
        <f t="shared" si="1314"/>
        <v>1.8332964018634056E-2</v>
      </c>
      <c r="E2168" s="6">
        <f t="shared" si="1315"/>
        <v>1.5005690724080199E-2</v>
      </c>
      <c r="F2168" s="10">
        <f t="shared" si="1308"/>
        <v>3.1349601380201009E-5</v>
      </c>
      <c r="G2168" s="10">
        <f t="shared" si="1316"/>
        <v>3.273072722974125E-5</v>
      </c>
      <c r="H2168" s="10">
        <f t="shared" si="1317"/>
        <v>3.204016430497113E-5</v>
      </c>
      <c r="I2168" s="6">
        <f t="shared" si="1318"/>
        <v>1.8081021118758488E-2</v>
      </c>
      <c r="J2168" s="6">
        <f t="shared" si="1319"/>
        <v>1.8113061283063458E-2</v>
      </c>
    </row>
    <row r="2169" spans="1:10" x14ac:dyDescent="0.25">
      <c r="A2169" s="11">
        <f t="shared" si="1311"/>
        <v>1.818317675784132E-2</v>
      </c>
      <c r="B2169" s="6">
        <f t="shared" si="1312"/>
        <v>5.0956363615785157E-2</v>
      </c>
      <c r="C2169" s="10">
        <f t="shared" si="1313"/>
        <v>4.0319114797268837E-5</v>
      </c>
      <c r="D2169" s="6">
        <f t="shared" si="1314"/>
        <v>1.8223495872638589E-2</v>
      </c>
      <c r="E2169" s="6">
        <f t="shared" si="1315"/>
        <v>1.4931626918930485E-2</v>
      </c>
      <c r="F2169" s="10">
        <f t="shared" si="1308"/>
        <v>3.1939851024154698E-5</v>
      </c>
      <c r="G2169" s="10">
        <f t="shared" si="1316"/>
        <v>3.273072722974125E-5</v>
      </c>
      <c r="H2169" s="10">
        <f t="shared" si="1317"/>
        <v>3.2335289126947977E-5</v>
      </c>
      <c r="I2169" s="6">
        <f t="shared" si="1318"/>
        <v>1.8081021118758488E-2</v>
      </c>
      <c r="J2169" s="6">
        <f t="shared" si="1319"/>
        <v>1.8113356407885438E-2</v>
      </c>
    </row>
    <row r="2170" spans="1:10" x14ac:dyDescent="0.25">
      <c r="A2170" s="11">
        <f t="shared" si="1311"/>
        <v>1.8128107025464746E-2</v>
      </c>
      <c r="B2170" s="6">
        <f t="shared" si="1312"/>
        <v>5.1111159331811262E-2</v>
      </c>
      <c r="C2170" s="10">
        <f t="shared" si="1313"/>
        <v>4.0564450438537225E-5</v>
      </c>
      <c r="D2170" s="6">
        <f t="shared" si="1314"/>
        <v>1.8168671475903283E-2</v>
      </c>
      <c r="E2170" s="6">
        <f t="shared" si="1315"/>
        <v>1.4894471430497297E-2</v>
      </c>
      <c r="F2170" s="10">
        <f t="shared" si="1308"/>
        <v>3.2241099651399747E-5</v>
      </c>
      <c r="G2170" s="10">
        <f t="shared" si="1316"/>
        <v>3.273072722974125E-5</v>
      </c>
      <c r="H2170" s="10">
        <f t="shared" si="1317"/>
        <v>3.2485913440570495E-5</v>
      </c>
      <c r="I2170" s="6">
        <f t="shared" si="1318"/>
        <v>1.8081021118758488E-2</v>
      </c>
      <c r="J2170" s="6">
        <f t="shared" si="1319"/>
        <v>1.811350703219906E-2</v>
      </c>
    </row>
    <row r="2171" spans="1:10" x14ac:dyDescent="0.25">
      <c r="A2171" s="11">
        <f t="shared" si="1311"/>
        <v>1.8100524803612635E-2</v>
      </c>
      <c r="B2171" s="6">
        <f t="shared" si="1312"/>
        <v>5.1189044329683103E-2</v>
      </c>
      <c r="C2171" s="10">
        <f t="shared" si="1313"/>
        <v>4.0688171729600335E-5</v>
      </c>
      <c r="D2171" s="6">
        <f t="shared" si="1314"/>
        <v>1.8141212975342234E-2</v>
      </c>
      <c r="E2171" s="6">
        <f t="shared" si="1315"/>
        <v>1.4875846596492322E-2</v>
      </c>
      <c r="F2171" s="10">
        <f t="shared" si="1308"/>
        <v>3.2393418622986454E-5</v>
      </c>
      <c r="G2171" s="10">
        <f t="shared" si="1316"/>
        <v>3.273072722974125E-5</v>
      </c>
      <c r="H2171" s="10">
        <f t="shared" si="1317"/>
        <v>3.2562072926363852E-5</v>
      </c>
      <c r="I2171" s="6">
        <f t="shared" si="1318"/>
        <v>1.8081021118758488E-2</v>
      </c>
      <c r="J2171" s="6">
        <f t="shared" si="1319"/>
        <v>1.8113583191684851E-2</v>
      </c>
    </row>
    <row r="2172" spans="1:10" x14ac:dyDescent="0.25">
      <c r="A2172" s="11">
        <f t="shared" si="1311"/>
        <v>1.8086709911783943E-2</v>
      </c>
      <c r="B2172" s="6">
        <f t="shared" si="1312"/>
        <v>5.1228143265513774E-2</v>
      </c>
      <c r="C2172" s="10">
        <f t="shared" si="1313"/>
        <v>4.0750351901118076E-5</v>
      </c>
      <c r="D2172" s="6">
        <f t="shared" si="1314"/>
        <v>1.8127460263685061E-2</v>
      </c>
      <c r="E2172" s="6">
        <f t="shared" si="1315"/>
        <v>1.4866514320086009E-2</v>
      </c>
      <c r="F2172" s="10">
        <f t="shared" si="1308"/>
        <v>3.2470072906258436E-5</v>
      </c>
      <c r="G2172" s="10">
        <f t="shared" si="1316"/>
        <v>3.273072722974125E-5</v>
      </c>
      <c r="H2172" s="10">
        <f t="shared" si="1317"/>
        <v>3.2600400067999839E-5</v>
      </c>
      <c r="I2172" s="6">
        <f t="shared" si="1318"/>
        <v>1.8081021118758488E-2</v>
      </c>
      <c r="J2172" s="6">
        <f t="shared" si="1319"/>
        <v>1.8113621518826489E-2</v>
      </c>
    </row>
    <row r="2173" spans="1:10" x14ac:dyDescent="0.25">
      <c r="A2173" s="11">
        <f t="shared" si="1311"/>
        <v>1.8079790539354657E-2</v>
      </c>
      <c r="B2173" s="6">
        <f t="shared" si="1312"/>
        <v>5.1247748946306557E-2</v>
      </c>
      <c r="C2173" s="10">
        <f t="shared" si="1313"/>
        <v>4.0781549255646961E-5</v>
      </c>
      <c r="D2173" s="6">
        <f t="shared" si="1314"/>
        <v>1.8120572088610305E-2</v>
      </c>
      <c r="E2173" s="6">
        <f t="shared" si="1315"/>
        <v>1.4861839171161033E-2</v>
      </c>
      <c r="F2173" s="10">
        <f t="shared" si="1308"/>
        <v>3.2508557828078726E-5</v>
      </c>
      <c r="G2173" s="10">
        <f t="shared" si="1316"/>
        <v>3.273072722974125E-5</v>
      </c>
      <c r="H2173" s="10">
        <f t="shared" si="1317"/>
        <v>3.2619642528909988E-5</v>
      </c>
      <c r="I2173" s="6">
        <f t="shared" si="1318"/>
        <v>1.8081021118758488E-2</v>
      </c>
      <c r="J2173" s="6">
        <f t="shared" si="1319"/>
        <v>1.8113640761287398E-2</v>
      </c>
    </row>
    <row r="2174" spans="1:10" x14ac:dyDescent="0.25">
      <c r="A2174" s="11">
        <f t="shared" si="1311"/>
        <v>1.8076324875693203E-2</v>
      </c>
      <c r="B2174" s="6">
        <f t="shared" si="1312"/>
        <v>5.1257574365050448E-2</v>
      </c>
      <c r="C2174" s="10">
        <f t="shared" si="1313"/>
        <v>4.0797188350755852E-5</v>
      </c>
      <c r="D2174" s="6">
        <f t="shared" si="1314"/>
        <v>1.811712206404396E-2</v>
      </c>
      <c r="E2174" s="6">
        <f t="shared" si="1315"/>
        <v>1.485949731856827E-2</v>
      </c>
      <c r="F2174" s="10">
        <f t="shared" si="1308"/>
        <v>3.2527856568455592E-5</v>
      </c>
      <c r="G2174" s="10">
        <f t="shared" si="1316"/>
        <v>3.273072722974125E-5</v>
      </c>
      <c r="H2174" s="10">
        <f t="shared" si="1317"/>
        <v>3.2629291899098421E-5</v>
      </c>
      <c r="I2174" s="6">
        <f t="shared" si="1318"/>
        <v>1.8081021118758488E-2</v>
      </c>
      <c r="J2174" s="6">
        <f t="shared" si="1319"/>
        <v>1.8113650410657586E-2</v>
      </c>
    </row>
    <row r="2175" spans="1:10" x14ac:dyDescent="0.25">
      <c r="A2175" s="11">
        <f t="shared" si="1311"/>
        <v>1.8074589049000014E-2</v>
      </c>
      <c r="B2175" s="6">
        <f t="shared" si="1312"/>
        <v>5.1262496981303023E-2</v>
      </c>
      <c r="C2175" s="10">
        <f t="shared" si="1313"/>
        <v>4.0805024794380456E-5</v>
      </c>
      <c r="D2175" s="6">
        <f t="shared" si="1314"/>
        <v>1.8115394073794394E-2</v>
      </c>
      <c r="E2175" s="6">
        <f t="shared" si="1315"/>
        <v>1.4858324308488642E-2</v>
      </c>
      <c r="F2175" s="10">
        <f t="shared" si="1308"/>
        <v>3.2537528400694988E-5</v>
      </c>
      <c r="G2175" s="10">
        <f t="shared" si="1316"/>
        <v>3.273072722974125E-5</v>
      </c>
      <c r="H2175" s="10">
        <f t="shared" si="1317"/>
        <v>3.2634127815218119E-5</v>
      </c>
      <c r="I2175" s="6">
        <f t="shared" si="1318"/>
        <v>1.8081021118758488E-2</v>
      </c>
      <c r="J2175" s="6">
        <f t="shared" si="1319"/>
        <v>1.8113655246573705E-2</v>
      </c>
    </row>
    <row r="2176" spans="1:10" x14ac:dyDescent="0.25">
      <c r="A2176" s="11">
        <f t="shared" ref="A2176:A2188" si="1320">A2175+(J2175-D2175)/2</f>
        <v>1.807371963538967E-2</v>
      </c>
      <c r="B2176" s="6">
        <f t="shared" ref="B2176:B2188" si="1321">$D$13/A2176/0.167</f>
        <v>5.1264962899413673E-2</v>
      </c>
      <c r="C2176" s="10">
        <f t="shared" ref="C2176:C2188" si="1322">B2176^2/2/32.2</f>
        <v>4.0808950637861181E-5</v>
      </c>
      <c r="D2176" s="6">
        <f t="shared" ref="D2176:D2188" si="1323">A2176+C2176</f>
        <v>1.811452858602753E-2</v>
      </c>
      <c r="E2176" s="6">
        <f t="shared" ref="E2176:E2188" si="1324">A2176*0.167/(0.167+2*A2176)</f>
        <v>1.4857736774554695E-2</v>
      </c>
      <c r="F2176" s="10">
        <f t="shared" si="1308"/>
        <v>3.254237412821305E-5</v>
      </c>
      <c r="G2176" s="10">
        <f t="shared" ref="G2176:G2188" si="1325">G2175</f>
        <v>3.273072722974125E-5</v>
      </c>
      <c r="H2176" s="10">
        <f t="shared" si="1309"/>
        <v>3.2636550678977154E-5</v>
      </c>
      <c r="I2176" s="6">
        <f t="shared" ref="I2176:I2188" si="1326">I2175</f>
        <v>1.8081021118758488E-2</v>
      </c>
      <c r="J2176" s="6">
        <f t="shared" si="1310"/>
        <v>1.8113657669437466E-2</v>
      </c>
    </row>
    <row r="2177" spans="1:10" x14ac:dyDescent="0.25">
      <c r="A2177" s="11">
        <f t="shared" si="1320"/>
        <v>1.807328417709464E-2</v>
      </c>
      <c r="B2177" s="6">
        <f t="shared" si="1321"/>
        <v>5.1266198079092148E-2</v>
      </c>
      <c r="C2177" s="10">
        <f t="shared" si="1322"/>
        <v>4.081091716591167E-5</v>
      </c>
      <c r="D2177" s="6">
        <f t="shared" si="1323"/>
        <v>1.8114095094260551E-2</v>
      </c>
      <c r="E2177" s="6">
        <f t="shared" si="1324"/>
        <v>1.4857442495964086E-2</v>
      </c>
      <c r="F2177" s="10">
        <f t="shared" si="1308"/>
        <v>3.2544801544831097E-5</v>
      </c>
      <c r="G2177" s="10">
        <f t="shared" si="1325"/>
        <v>3.273072722974125E-5</v>
      </c>
      <c r="H2177" s="10">
        <f t="shared" si="1309"/>
        <v>3.2637764387286173E-5</v>
      </c>
      <c r="I2177" s="6">
        <f t="shared" si="1326"/>
        <v>1.8081021118758488E-2</v>
      </c>
      <c r="J2177" s="6">
        <f t="shared" si="1310"/>
        <v>1.8113658883145773E-2</v>
      </c>
    </row>
    <row r="2178" spans="1:10" x14ac:dyDescent="0.25">
      <c r="A2178" s="11">
        <f t="shared" si="1320"/>
        <v>1.8073066071537251E-2</v>
      </c>
      <c r="B2178" s="6">
        <f t="shared" si="1321"/>
        <v>5.1266816758992008E-2</v>
      </c>
      <c r="C2178" s="10">
        <f t="shared" si="1322"/>
        <v>4.0811902183230798E-5</v>
      </c>
      <c r="D2178" s="6">
        <f t="shared" si="1323"/>
        <v>1.811387797372048E-2</v>
      </c>
      <c r="E2178" s="6">
        <f t="shared" si="1324"/>
        <v>1.4857295101346162E-2</v>
      </c>
      <c r="F2178" s="10">
        <f t="shared" si="1308"/>
        <v>3.2546017442822722E-5</v>
      </c>
      <c r="G2178" s="10">
        <f t="shared" si="1325"/>
        <v>3.273072722974125E-5</v>
      </c>
      <c r="H2178" s="10">
        <f t="shared" si="1309"/>
        <v>3.2638372336281986E-5</v>
      </c>
      <c r="I2178" s="6">
        <f t="shared" si="1326"/>
        <v>1.8081021118758488E-2</v>
      </c>
      <c r="J2178" s="6">
        <f t="shared" si="1310"/>
        <v>1.811365949109477E-2</v>
      </c>
    </row>
    <row r="2179" spans="1:10" x14ac:dyDescent="0.25">
      <c r="A2179" s="11">
        <f t="shared" si="1320"/>
        <v>1.8072956830224397E-2</v>
      </c>
      <c r="B2179" s="6">
        <f t="shared" si="1321"/>
        <v>5.1267126639351998E-2</v>
      </c>
      <c r="C2179" s="10">
        <f t="shared" si="1322"/>
        <v>4.0812395556760173E-5</v>
      </c>
      <c r="D2179" s="6">
        <f t="shared" si="1323"/>
        <v>1.8113769225781156E-2</v>
      </c>
      <c r="E2179" s="6">
        <f t="shared" si="1324"/>
        <v>1.485722127638886E-2</v>
      </c>
      <c r="F2179" s="10">
        <f t="shared" si="1308"/>
        <v>3.2546626465798531E-5</v>
      </c>
      <c r="G2179" s="10">
        <f t="shared" si="1325"/>
        <v>3.273072722974125E-5</v>
      </c>
      <c r="H2179" s="10">
        <f t="shared" si="1309"/>
        <v>3.263867684776989E-5</v>
      </c>
      <c r="I2179" s="6">
        <f t="shared" si="1326"/>
        <v>1.8081021118758488E-2</v>
      </c>
      <c r="J2179" s="6">
        <f t="shared" si="1310"/>
        <v>1.8113659795606259E-2</v>
      </c>
    </row>
    <row r="2180" spans="1:10" x14ac:dyDescent="0.25">
      <c r="A2180" s="11">
        <f t="shared" si="1320"/>
        <v>1.807290211513695E-2</v>
      </c>
      <c r="B2180" s="6">
        <f t="shared" si="1321"/>
        <v>5.1267281848808632E-2</v>
      </c>
      <c r="C2180" s="10">
        <f t="shared" si="1322"/>
        <v>4.0812642673372407E-5</v>
      </c>
      <c r="D2180" s="6">
        <f t="shared" si="1323"/>
        <v>1.8113714757810324E-2</v>
      </c>
      <c r="E2180" s="6">
        <f t="shared" si="1324"/>
        <v>1.4857184300034319E-2</v>
      </c>
      <c r="F2180" s="10">
        <f t="shared" si="1308"/>
        <v>3.2546931509495993E-5</v>
      </c>
      <c r="G2180" s="10">
        <f t="shared" si="1325"/>
        <v>3.273072722974125E-5</v>
      </c>
      <c r="H2180" s="10">
        <f t="shared" si="1309"/>
        <v>3.2638829369618618E-5</v>
      </c>
      <c r="I2180" s="6">
        <f t="shared" si="1326"/>
        <v>1.8081021118758488E-2</v>
      </c>
      <c r="J2180" s="6">
        <f t="shared" si="1310"/>
        <v>1.8113659948128108E-2</v>
      </c>
    </row>
    <row r="2181" spans="1:10" x14ac:dyDescent="0.25">
      <c r="A2181" s="11">
        <f t="shared" si="1320"/>
        <v>1.8072874710295842E-2</v>
      </c>
      <c r="B2181" s="6">
        <f t="shared" si="1321"/>
        <v>5.1267359588057962E-2</v>
      </c>
      <c r="C2181" s="10">
        <f t="shared" si="1322"/>
        <v>4.0812766446137244E-5</v>
      </c>
      <c r="D2181" s="6">
        <f t="shared" si="1323"/>
        <v>1.8113687476741979E-2</v>
      </c>
      <c r="E2181" s="6">
        <f t="shared" si="1324"/>
        <v>1.4857165779878591E-2</v>
      </c>
      <c r="F2181" s="10">
        <f t="shared" si="1308"/>
        <v>3.2547084296477349E-5</v>
      </c>
      <c r="G2181" s="10">
        <f t="shared" si="1325"/>
        <v>3.273072722974125E-5</v>
      </c>
      <c r="H2181" s="10">
        <f t="shared" si="1309"/>
        <v>3.2638905763109299E-5</v>
      </c>
      <c r="I2181" s="6">
        <f t="shared" si="1326"/>
        <v>1.8081021118758488E-2</v>
      </c>
      <c r="J2181" s="6">
        <f t="shared" si="1310"/>
        <v>1.8113660024521597E-2</v>
      </c>
    </row>
    <row r="2182" spans="1:10" x14ac:dyDescent="0.25">
      <c r="A2182" s="11">
        <f t="shared" si="1320"/>
        <v>1.8072860984185653E-2</v>
      </c>
      <c r="B2182" s="6">
        <f t="shared" si="1321"/>
        <v>5.1267398524971572E-2</v>
      </c>
      <c r="C2182" s="10">
        <f t="shared" si="1322"/>
        <v>4.081282843972449E-5</v>
      </c>
      <c r="D2182" s="6">
        <f t="shared" si="1323"/>
        <v>1.8113673812625377E-2</v>
      </c>
      <c r="E2182" s="6">
        <f t="shared" si="1324"/>
        <v>1.4857156503787545E-2</v>
      </c>
      <c r="F2182" s="10">
        <f t="shared" si="1308"/>
        <v>3.2547160822404227E-5</v>
      </c>
      <c r="G2182" s="10">
        <f t="shared" si="1325"/>
        <v>3.273072722974125E-5</v>
      </c>
      <c r="H2182" s="10">
        <f t="shared" si="1309"/>
        <v>3.2638944026072735E-5</v>
      </c>
      <c r="I2182" s="6">
        <f t="shared" si="1326"/>
        <v>1.8081021118758488E-2</v>
      </c>
      <c r="J2182" s="6">
        <f t="shared" si="1310"/>
        <v>1.8113660062784562E-2</v>
      </c>
    </row>
    <row r="2183" spans="1:10" x14ac:dyDescent="0.25">
      <c r="A2183" s="11">
        <f t="shared" si="1320"/>
        <v>1.8072854109265245E-2</v>
      </c>
      <c r="B2183" s="6">
        <f t="shared" si="1321"/>
        <v>5.1267418027108984E-2</v>
      </c>
      <c r="C2183" s="10">
        <f t="shared" si="1322"/>
        <v>4.0812859490160543E-5</v>
      </c>
      <c r="D2183" s="6">
        <f t="shared" si="1323"/>
        <v>1.8113666968755406E-2</v>
      </c>
      <c r="E2183" s="6">
        <f t="shared" si="1324"/>
        <v>1.4857151857722514E-2</v>
      </c>
      <c r="F2183" s="10">
        <f t="shared" si="1308"/>
        <v>3.2547199151610119E-5</v>
      </c>
      <c r="G2183" s="10">
        <f t="shared" si="1325"/>
        <v>3.273072722974125E-5</v>
      </c>
      <c r="H2183" s="10">
        <f t="shared" si="1309"/>
        <v>3.2638963190675684E-5</v>
      </c>
      <c r="I2183" s="6">
        <f t="shared" si="1326"/>
        <v>1.8081021118758488E-2</v>
      </c>
      <c r="J2183" s="6">
        <f t="shared" si="1310"/>
        <v>1.8113660081949163E-2</v>
      </c>
    </row>
    <row r="2184" spans="1:10" x14ac:dyDescent="0.25">
      <c r="A2184" s="11">
        <f t="shared" si="1320"/>
        <v>1.8072850665862124E-2</v>
      </c>
      <c r="B2184" s="6">
        <f t="shared" si="1321"/>
        <v>5.1267427795041592E-2</v>
      </c>
      <c r="C2184" s="10">
        <f t="shared" si="1322"/>
        <v>4.0812875042232963E-5</v>
      </c>
      <c r="D2184" s="6">
        <f t="shared" si="1323"/>
        <v>1.8113663540904358E-2</v>
      </c>
      <c r="E2184" s="6">
        <f t="shared" si="1324"/>
        <v>1.4857149530673542E-2</v>
      </c>
      <c r="F2184" s="10">
        <f t="shared" si="1308"/>
        <v>3.2547218349368925E-5</v>
      </c>
      <c r="G2184" s="10">
        <f t="shared" si="1325"/>
        <v>3.273072722974125E-5</v>
      </c>
      <c r="H2184" s="10">
        <f t="shared" si="1309"/>
        <v>3.2638972789555088E-5</v>
      </c>
      <c r="I2184" s="6">
        <f t="shared" si="1326"/>
        <v>1.8081021118758488E-2</v>
      </c>
      <c r="J2184" s="6">
        <f t="shared" si="1310"/>
        <v>1.8113660091548044E-2</v>
      </c>
    </row>
    <row r="2185" spans="1:10" x14ac:dyDescent="0.25">
      <c r="A2185" s="11">
        <f t="shared" si="1320"/>
        <v>1.8072848941183967E-2</v>
      </c>
      <c r="B2185" s="6">
        <f t="shared" si="1321"/>
        <v>5.1267432687453027E-2</v>
      </c>
      <c r="C2185" s="10">
        <f t="shared" si="1322"/>
        <v>4.0812882831716255E-5</v>
      </c>
      <c r="D2185" s="6">
        <f t="shared" si="1323"/>
        <v>1.8113661824015682E-2</v>
      </c>
      <c r="E2185" s="6">
        <f t="shared" si="1324"/>
        <v>1.4857148365137417E-2</v>
      </c>
      <c r="F2185" s="10">
        <f t="shared" si="1308"/>
        <v>3.2547227964849226E-5</v>
      </c>
      <c r="G2185" s="10">
        <f t="shared" si="1325"/>
        <v>3.273072722974125E-5</v>
      </c>
      <c r="H2185" s="10">
        <f t="shared" si="1309"/>
        <v>3.2638977597295238E-5</v>
      </c>
      <c r="I2185" s="6">
        <f t="shared" si="1326"/>
        <v>1.8081021118758488E-2</v>
      </c>
      <c r="J2185" s="6">
        <f t="shared" si="1310"/>
        <v>1.8113660096355785E-2</v>
      </c>
    </row>
    <row r="2186" spans="1:10" x14ac:dyDescent="0.25">
      <c r="A2186" s="11">
        <f t="shared" si="1320"/>
        <v>1.8072848077354018E-2</v>
      </c>
      <c r="B2186" s="6">
        <f t="shared" si="1321"/>
        <v>5.126743513788827E-2</v>
      </c>
      <c r="C2186" s="10">
        <f t="shared" si="1322"/>
        <v>4.0812886733192246E-5</v>
      </c>
      <c r="D2186" s="6">
        <f t="shared" si="1323"/>
        <v>1.811366096408721E-2</v>
      </c>
      <c r="E2186" s="6">
        <f t="shared" si="1324"/>
        <v>1.4857147781361811E-2</v>
      </c>
      <c r="F2186" s="10">
        <f t="shared" si="1308"/>
        <v>3.2547232780902801E-5</v>
      </c>
      <c r="G2186" s="10">
        <f t="shared" si="1325"/>
        <v>3.273072722974125E-5</v>
      </c>
      <c r="H2186" s="10">
        <f t="shared" si="1309"/>
        <v>3.2638980005322026E-5</v>
      </c>
      <c r="I2186" s="6">
        <f t="shared" si="1326"/>
        <v>1.8081021118758488E-2</v>
      </c>
      <c r="J2186" s="6">
        <f t="shared" si="1310"/>
        <v>1.811366009876381E-2</v>
      </c>
    </row>
    <row r="2187" spans="1:10" x14ac:dyDescent="0.25">
      <c r="A2187" s="11">
        <f t="shared" si="1320"/>
        <v>1.8072847644692316E-2</v>
      </c>
      <c r="B2187" s="6">
        <f t="shared" si="1321"/>
        <v>5.1267436365224225E-2</v>
      </c>
      <c r="C2187" s="10">
        <f t="shared" si="1322"/>
        <v>4.0812888687303029E-5</v>
      </c>
      <c r="D2187" s="6">
        <f t="shared" si="1323"/>
        <v>1.8113660533379618E-2</v>
      </c>
      <c r="E2187" s="6">
        <f t="shared" si="1324"/>
        <v>1.4857147488969366E-2</v>
      </c>
      <c r="F2187" s="10">
        <f t="shared" si="1308"/>
        <v>3.2547235193093095E-5</v>
      </c>
      <c r="G2187" s="10">
        <f t="shared" si="1325"/>
        <v>3.273072722974125E-5</v>
      </c>
      <c r="H2187" s="10">
        <f t="shared" si="1309"/>
        <v>3.2638981211417172E-5</v>
      </c>
      <c r="I2187" s="6">
        <f t="shared" si="1326"/>
        <v>1.8081021118758488E-2</v>
      </c>
      <c r="J2187" s="6">
        <f t="shared" si="1310"/>
        <v>1.8113660099969904E-2</v>
      </c>
    </row>
    <row r="2188" spans="1:10" x14ac:dyDescent="0.25">
      <c r="A2188" s="25">
        <f t="shared" si="1320"/>
        <v>1.8072847427987461E-2</v>
      </c>
      <c r="B2188" s="6">
        <f t="shared" si="1321"/>
        <v>5.126743697995316E-2</v>
      </c>
      <c r="C2188" s="10">
        <f t="shared" si="1322"/>
        <v>4.0812889666047648E-5</v>
      </c>
      <c r="D2188" s="6">
        <f t="shared" si="1323"/>
        <v>1.8113660317653508E-2</v>
      </c>
      <c r="E2188" s="6">
        <f t="shared" si="1324"/>
        <v>1.485714734252039E-2</v>
      </c>
      <c r="F2188" s="10">
        <f t="shared" si="1308"/>
        <v>3.2547236401273521E-5</v>
      </c>
      <c r="G2188" s="10">
        <f t="shared" si="1325"/>
        <v>3.273072722974125E-5</v>
      </c>
      <c r="H2188" s="10">
        <f t="shared" si="1309"/>
        <v>3.2638981815507389E-5</v>
      </c>
      <c r="I2188" s="6">
        <f t="shared" si="1326"/>
        <v>1.8081021118758488E-2</v>
      </c>
      <c r="J2188" s="6">
        <f t="shared" si="1310"/>
        <v>1.8113660100573997E-2</v>
      </c>
    </row>
    <row r="2190" spans="1:10" x14ac:dyDescent="0.25">
      <c r="A2190" s="8" t="s">
        <v>82</v>
      </c>
      <c r="B2190">
        <f>B2157+1</f>
        <v>67</v>
      </c>
      <c r="C2190" t="s">
        <v>83</v>
      </c>
      <c r="D2190">
        <f>D$12/100</f>
        <v>1</v>
      </c>
      <c r="E2190" t="s">
        <v>15</v>
      </c>
    </row>
    <row r="2191" spans="1:10" x14ac:dyDescent="0.25">
      <c r="A2191" s="4" t="s">
        <v>89</v>
      </c>
      <c r="B2191" s="4" t="s">
        <v>86</v>
      </c>
      <c r="C2191" s="4" t="s">
        <v>88</v>
      </c>
      <c r="D2191" s="4" t="s">
        <v>91</v>
      </c>
      <c r="E2191" s="4" t="s">
        <v>93</v>
      </c>
      <c r="F2191" s="4" t="s">
        <v>95</v>
      </c>
      <c r="G2191" s="4" t="s">
        <v>95</v>
      </c>
      <c r="H2191" s="4" t="s">
        <v>97</v>
      </c>
      <c r="I2191" s="4" t="s">
        <v>99</v>
      </c>
      <c r="J2191" s="4" t="s">
        <v>99</v>
      </c>
    </row>
    <row r="2192" spans="1:10" x14ac:dyDescent="0.25">
      <c r="A2192" s="4" t="s">
        <v>84</v>
      </c>
      <c r="B2192" s="4" t="s">
        <v>85</v>
      </c>
      <c r="C2192" s="4" t="s">
        <v>87</v>
      </c>
      <c r="D2192" s="4" t="s">
        <v>90</v>
      </c>
      <c r="E2192" s="4" t="s">
        <v>92</v>
      </c>
      <c r="F2192" s="4" t="s">
        <v>94</v>
      </c>
      <c r="G2192" s="4" t="s">
        <v>28</v>
      </c>
      <c r="H2192" s="4" t="s">
        <v>96</v>
      </c>
      <c r="I2192" s="4" t="s">
        <v>32</v>
      </c>
      <c r="J2192" s="4" t="s">
        <v>98</v>
      </c>
    </row>
    <row r="2193" spans="1:10" x14ac:dyDescent="0.25">
      <c r="A2193" s="4" t="s">
        <v>0</v>
      </c>
      <c r="B2193" s="4" t="s">
        <v>22</v>
      </c>
      <c r="C2193" s="4" t="s">
        <v>0</v>
      </c>
      <c r="D2193" s="4" t="s">
        <v>0</v>
      </c>
      <c r="E2193" s="4" t="s">
        <v>0</v>
      </c>
      <c r="F2193" s="4" t="s">
        <v>20</v>
      </c>
      <c r="G2193" s="4" t="s">
        <v>20</v>
      </c>
      <c r="H2193" s="4" t="s">
        <v>0</v>
      </c>
      <c r="I2193" s="4" t="s">
        <v>0</v>
      </c>
      <c r="J2193" s="4" t="s">
        <v>0</v>
      </c>
    </row>
    <row r="2194" spans="1:10" x14ac:dyDescent="0.25">
      <c r="A2194" s="11">
        <f>A$27</f>
        <v>4.5999999999999999E-2</v>
      </c>
      <c r="B2194" s="6">
        <f>$D$13/A2194/0.167</f>
        <v>2.0142360142666429E-2</v>
      </c>
      <c r="C2194" s="10">
        <f>B2194^2/2/32.2</f>
        <v>6.2999172688956077E-6</v>
      </c>
      <c r="D2194" s="6">
        <f>A2194+C2194</f>
        <v>4.6006299917268893E-2</v>
      </c>
      <c r="E2194" s="6">
        <f>A2194*0.167/(0.167+2*A2194)</f>
        <v>2.966023166023166E-2</v>
      </c>
      <c r="F2194" s="10">
        <f t="shared" ref="F2194:F2221" si="1327">$D$15^2*B2194^2/($D$14^2*E2194^1.333)</f>
        <v>1.9990924920768716E-6</v>
      </c>
      <c r="G2194" s="10">
        <f>F2188</f>
        <v>3.2547236401273521E-5</v>
      </c>
      <c r="H2194" s="10">
        <f>((G2194+F2194)/2)*D$23</f>
        <v>1.7273164446675195E-5</v>
      </c>
      <c r="I2194" s="6">
        <f>D2188</f>
        <v>1.8113660317653508E-2</v>
      </c>
      <c r="J2194" s="6">
        <f>H2194+I2194</f>
        <v>1.8130933482100185E-2</v>
      </c>
    </row>
    <row r="2195" spans="1:10" x14ac:dyDescent="0.25">
      <c r="A2195" s="11">
        <f>A2194+(J2194-D2194)/2</f>
        <v>3.2062316782415647E-2</v>
      </c>
      <c r="B2195" s="6">
        <f>$D$13/A2195/0.167</f>
        <v>2.8898366042930959E-2</v>
      </c>
      <c r="C2195" s="10">
        <f>B2195^2/2/32.2</f>
        <v>1.2967632918497283E-5</v>
      </c>
      <c r="D2195" s="6">
        <f>A2195+C2195</f>
        <v>3.2075284415334145E-2</v>
      </c>
      <c r="E2195" s="6">
        <f>A2195*0.167/(0.167+2*A2195)</f>
        <v>2.316675128945735E-2</v>
      </c>
      <c r="F2195" s="10">
        <f t="shared" si="1327"/>
        <v>5.7200810635512492E-6</v>
      </c>
      <c r="G2195" s="10">
        <f>G2194</f>
        <v>3.2547236401273521E-5</v>
      </c>
      <c r="H2195" s="10">
        <f t="shared" ref="H2195:H2221" si="1328">((G2195+F2195)/2)*D$23</f>
        <v>1.9133658732412386E-5</v>
      </c>
      <c r="I2195" s="6">
        <f>I2194</f>
        <v>1.8113660317653508E-2</v>
      </c>
      <c r="J2195" s="6">
        <f t="shared" ref="J2195:J2221" si="1329">H2195+I2195</f>
        <v>1.8132793976385921E-2</v>
      </c>
    </row>
    <row r="2196" spans="1:10" x14ac:dyDescent="0.25">
      <c r="A2196" s="11">
        <f t="shared" ref="A2196:A2208" si="1330">A2195+(J2195-D2195)/2</f>
        <v>2.5091071562941533E-2</v>
      </c>
      <c r="B2196" s="6">
        <f t="shared" ref="B2196:B2208" si="1331">$D$13/A2196/0.167</f>
        <v>3.6927421144146329E-2</v>
      </c>
      <c r="C2196" s="10">
        <f t="shared" ref="C2196:C2208" si="1332">B2196^2/2/32.2</f>
        <v>2.1174447707409087E-5</v>
      </c>
      <c r="D2196" s="6">
        <f t="shared" ref="D2196:D2208" si="1333">A2196+C2196</f>
        <v>2.5112246010648941E-2</v>
      </c>
      <c r="E2196" s="6">
        <f t="shared" ref="E2196:E2208" si="1334">A2196*0.167/(0.167+2*A2196)</f>
        <v>1.9293524277373519E-2</v>
      </c>
      <c r="F2196" s="10">
        <f t="shared" si="1327"/>
        <v>1.191969591246239E-5</v>
      </c>
      <c r="G2196" s="10">
        <f t="shared" ref="G2196:G2208" si="1335">G2195</f>
        <v>3.2547236401273521E-5</v>
      </c>
      <c r="H2196" s="10">
        <f t="shared" ref="H2196:H2208" si="1336">((G2196+F2196)/2)*D$23</f>
        <v>2.2233466156867957E-5</v>
      </c>
      <c r="I2196" s="6">
        <f t="shared" ref="I2196:I2208" si="1337">I2195</f>
        <v>1.8113660317653508E-2</v>
      </c>
      <c r="J2196" s="6">
        <f t="shared" ref="J2196:J2208" si="1338">H2196+I2196</f>
        <v>1.8135893783810374E-2</v>
      </c>
    </row>
    <row r="2197" spans="1:10" x14ac:dyDescent="0.25">
      <c r="A2197" s="11">
        <f t="shared" si="1330"/>
        <v>2.160289544952225E-2</v>
      </c>
      <c r="B2197" s="6">
        <f t="shared" si="1331"/>
        <v>4.2890017624148916E-2</v>
      </c>
      <c r="C2197" s="10">
        <f t="shared" si="1332"/>
        <v>2.8564497077636715E-5</v>
      </c>
      <c r="D2197" s="6">
        <f t="shared" si="1333"/>
        <v>2.1631459946599887E-2</v>
      </c>
      <c r="E2197" s="6">
        <f t="shared" si="1334"/>
        <v>1.7162626798435242E-2</v>
      </c>
      <c r="F2197" s="10">
        <f t="shared" si="1327"/>
        <v>1.8794602001964825E-5</v>
      </c>
      <c r="G2197" s="10">
        <f t="shared" si="1335"/>
        <v>3.2547236401273521E-5</v>
      </c>
      <c r="H2197" s="10">
        <f t="shared" si="1336"/>
        <v>2.5670919201619175E-5</v>
      </c>
      <c r="I2197" s="6">
        <f t="shared" si="1337"/>
        <v>1.8113660317653508E-2</v>
      </c>
      <c r="J2197" s="6">
        <f t="shared" si="1338"/>
        <v>1.8139331236855127E-2</v>
      </c>
    </row>
    <row r="2198" spans="1:10" x14ac:dyDescent="0.25">
      <c r="A2198" s="11">
        <f t="shared" si="1330"/>
        <v>1.985683109464987E-2</v>
      </c>
      <c r="B2198" s="6">
        <f t="shared" si="1331"/>
        <v>4.6661451776779259E-2</v>
      </c>
      <c r="C2198" s="10">
        <f t="shared" si="1332"/>
        <v>3.3808867731625715E-5</v>
      </c>
      <c r="D2198" s="6">
        <f t="shared" si="1333"/>
        <v>1.9890639962381496E-2</v>
      </c>
      <c r="E2198" s="6">
        <f t="shared" si="1334"/>
        <v>1.6041952707362857E-2</v>
      </c>
      <c r="F2198" s="10">
        <f t="shared" si="1327"/>
        <v>2.4340496820810685E-5</v>
      </c>
      <c r="G2198" s="10">
        <f t="shared" si="1335"/>
        <v>3.2547236401273521E-5</v>
      </c>
      <c r="H2198" s="10">
        <f t="shared" si="1336"/>
        <v>2.8443866611042102E-5</v>
      </c>
      <c r="I2198" s="6">
        <f t="shared" si="1337"/>
        <v>1.8113660317653508E-2</v>
      </c>
      <c r="J2198" s="6">
        <f t="shared" si="1338"/>
        <v>1.8142104184264551E-2</v>
      </c>
    </row>
    <row r="2199" spans="1:10" x14ac:dyDescent="0.25">
      <c r="A2199" s="11">
        <f t="shared" si="1330"/>
        <v>1.8982563205591399E-2</v>
      </c>
      <c r="B2199" s="6">
        <f t="shared" si="1331"/>
        <v>4.8810508703573639E-2</v>
      </c>
      <c r="C2199" s="10">
        <f t="shared" si="1332"/>
        <v>3.6994809936360837E-5</v>
      </c>
      <c r="D2199" s="6">
        <f t="shared" si="1333"/>
        <v>1.9019558015527759E-2</v>
      </c>
      <c r="E2199" s="6">
        <f t="shared" si="1334"/>
        <v>1.5466475252839914E-2</v>
      </c>
      <c r="F2199" s="10">
        <f t="shared" si="1327"/>
        <v>2.7963326367350015E-5</v>
      </c>
      <c r="G2199" s="10">
        <f t="shared" si="1335"/>
        <v>3.2547236401273521E-5</v>
      </c>
      <c r="H2199" s="10">
        <f t="shared" si="1336"/>
        <v>3.0255281384311767E-5</v>
      </c>
      <c r="I2199" s="6">
        <f t="shared" si="1337"/>
        <v>1.8113660317653508E-2</v>
      </c>
      <c r="J2199" s="6">
        <f t="shared" si="1338"/>
        <v>1.8143915599037819E-2</v>
      </c>
    </row>
    <row r="2200" spans="1:10" x14ac:dyDescent="0.25">
      <c r="A2200" s="11">
        <f t="shared" si="1330"/>
        <v>1.8544741997346431E-2</v>
      </c>
      <c r="B2200" s="6">
        <f t="shared" si="1331"/>
        <v>4.996287177763032E-2</v>
      </c>
      <c r="C2200" s="10">
        <f t="shared" si="1332"/>
        <v>3.8762244662545465E-5</v>
      </c>
      <c r="D2200" s="6">
        <f t="shared" si="1333"/>
        <v>1.8583504242008976E-2</v>
      </c>
      <c r="E2200" s="6">
        <f t="shared" si="1334"/>
        <v>1.5174578586505651E-2</v>
      </c>
      <c r="F2200" s="10">
        <f t="shared" si="1327"/>
        <v>3.0052952189584734E-5</v>
      </c>
      <c r="G2200" s="10">
        <f t="shared" si="1335"/>
        <v>3.2547236401273521E-5</v>
      </c>
      <c r="H2200" s="10">
        <f t="shared" si="1336"/>
        <v>3.1300094295429126E-5</v>
      </c>
      <c r="I2200" s="6">
        <f t="shared" si="1337"/>
        <v>1.8113660317653508E-2</v>
      </c>
      <c r="J2200" s="6">
        <f t="shared" si="1338"/>
        <v>1.8144960411948938E-2</v>
      </c>
    </row>
    <row r="2201" spans="1:10" x14ac:dyDescent="0.25">
      <c r="A2201" s="11">
        <f t="shared" si="1330"/>
        <v>1.8325470082316414E-2</v>
      </c>
      <c r="B2201" s="6">
        <f t="shared" si="1331"/>
        <v>5.0560698437785247E-2</v>
      </c>
      <c r="C2201" s="10">
        <f t="shared" si="1332"/>
        <v>3.9695407244047504E-5</v>
      </c>
      <c r="D2201" s="6">
        <f t="shared" si="1333"/>
        <v>1.8365165489560461E-2</v>
      </c>
      <c r="E2201" s="6">
        <f t="shared" si="1334"/>
        <v>1.5027445988085447E-2</v>
      </c>
      <c r="F2201" s="10">
        <f t="shared" si="1327"/>
        <v>3.1178773322108449E-5</v>
      </c>
      <c r="G2201" s="10">
        <f t="shared" si="1335"/>
        <v>3.2547236401273521E-5</v>
      </c>
      <c r="H2201" s="10">
        <f t="shared" si="1336"/>
        <v>3.1863004861690982E-5</v>
      </c>
      <c r="I2201" s="6">
        <f t="shared" si="1337"/>
        <v>1.8113660317653508E-2</v>
      </c>
      <c r="J2201" s="6">
        <f t="shared" si="1338"/>
        <v>1.8145523322515199E-2</v>
      </c>
    </row>
    <row r="2202" spans="1:10" x14ac:dyDescent="0.25">
      <c r="A2202" s="11">
        <f t="shared" si="1330"/>
        <v>1.8215648998793785E-2</v>
      </c>
      <c r="B2202" s="6">
        <f t="shared" si="1331"/>
        <v>5.0865525934541807E-2</v>
      </c>
      <c r="C2202" s="10">
        <f t="shared" si="1332"/>
        <v>4.0175492680086101E-5</v>
      </c>
      <c r="D2202" s="6">
        <f t="shared" si="1333"/>
        <v>1.8255824491473872E-2</v>
      </c>
      <c r="E2202" s="6">
        <f t="shared" si="1334"/>
        <v>1.4953517048466338E-2</v>
      </c>
      <c r="F2202" s="10">
        <f t="shared" si="1327"/>
        <v>3.1763988305621844E-5</v>
      </c>
      <c r="G2202" s="10">
        <f t="shared" si="1335"/>
        <v>3.2547236401273521E-5</v>
      </c>
      <c r="H2202" s="10">
        <f t="shared" si="1336"/>
        <v>3.2155612353447686E-5</v>
      </c>
      <c r="I2202" s="6">
        <f t="shared" si="1337"/>
        <v>1.8113660317653508E-2</v>
      </c>
      <c r="J2202" s="6">
        <f t="shared" si="1338"/>
        <v>1.8145815930006956E-2</v>
      </c>
    </row>
    <row r="2203" spans="1:10" x14ac:dyDescent="0.25">
      <c r="A2203" s="11">
        <f t="shared" si="1330"/>
        <v>1.8160644718060327E-2</v>
      </c>
      <c r="B2203" s="6">
        <f t="shared" si="1331"/>
        <v>5.101958553493563E-2</v>
      </c>
      <c r="C2203" s="10">
        <f t="shared" si="1332"/>
        <v>4.041922528193498E-5</v>
      </c>
      <c r="D2203" s="6">
        <f t="shared" si="1333"/>
        <v>1.8201063943342262E-2</v>
      </c>
      <c r="E2203" s="6">
        <f t="shared" si="1334"/>
        <v>1.4916429441929771E-2</v>
      </c>
      <c r="F2203" s="10">
        <f t="shared" si="1327"/>
        <v>3.2062649280507362E-5</v>
      </c>
      <c r="G2203" s="10">
        <f t="shared" si="1335"/>
        <v>3.2547236401273521E-5</v>
      </c>
      <c r="H2203" s="10">
        <f t="shared" si="1336"/>
        <v>3.2304942840890438E-5</v>
      </c>
      <c r="I2203" s="6">
        <f t="shared" si="1337"/>
        <v>1.8113660317653508E-2</v>
      </c>
      <c r="J2203" s="6">
        <f t="shared" si="1338"/>
        <v>1.8145965260494397E-2</v>
      </c>
    </row>
    <row r="2204" spans="1:10" x14ac:dyDescent="0.25">
      <c r="A2204" s="11">
        <f t="shared" si="1330"/>
        <v>1.8133095376636394E-2</v>
      </c>
      <c r="B2204" s="6">
        <f t="shared" si="1331"/>
        <v>5.1097098830488054E-2</v>
      </c>
      <c r="C2204" s="10">
        <f t="shared" si="1332"/>
        <v>4.0542135231252539E-5</v>
      </c>
      <c r="D2204" s="6">
        <f t="shared" si="1333"/>
        <v>1.8173637511867645E-2</v>
      </c>
      <c r="E2204" s="6">
        <f t="shared" si="1334"/>
        <v>1.4897838724069858E-2</v>
      </c>
      <c r="F2204" s="10">
        <f t="shared" si="1327"/>
        <v>3.2213654981616806E-5</v>
      </c>
      <c r="G2204" s="10">
        <f t="shared" si="1335"/>
        <v>3.2547236401273521E-5</v>
      </c>
      <c r="H2204" s="10">
        <f t="shared" si="1336"/>
        <v>3.2380445691445161E-5</v>
      </c>
      <c r="I2204" s="6">
        <f t="shared" si="1337"/>
        <v>1.8113660317653508E-2</v>
      </c>
      <c r="J2204" s="6">
        <f t="shared" si="1338"/>
        <v>1.8146040763344952E-2</v>
      </c>
    </row>
    <row r="2205" spans="1:10" x14ac:dyDescent="0.25">
      <c r="A2205" s="11">
        <f t="shared" si="1330"/>
        <v>1.8119297002375048E-2</v>
      </c>
      <c r="B2205" s="6">
        <f t="shared" si="1331"/>
        <v>5.1136010764722566E-2</v>
      </c>
      <c r="C2205" s="10">
        <f t="shared" si="1332"/>
        <v>4.0603906784624565E-5</v>
      </c>
      <c r="D2205" s="6">
        <f t="shared" si="1333"/>
        <v>1.8159900909159671E-2</v>
      </c>
      <c r="E2205" s="6">
        <f t="shared" si="1334"/>
        <v>1.4888523580939114E-2</v>
      </c>
      <c r="F2205" s="10">
        <f t="shared" si="1327"/>
        <v>3.228964699180795E-5</v>
      </c>
      <c r="G2205" s="10">
        <f t="shared" si="1335"/>
        <v>3.2547236401273521E-5</v>
      </c>
      <c r="H2205" s="10">
        <f t="shared" si="1336"/>
        <v>3.2418441696540739E-5</v>
      </c>
      <c r="I2205" s="6">
        <f t="shared" si="1337"/>
        <v>1.8113660317653508E-2</v>
      </c>
      <c r="J2205" s="6">
        <f t="shared" si="1338"/>
        <v>1.8146078759350048E-2</v>
      </c>
    </row>
    <row r="2206" spans="1:10" x14ac:dyDescent="0.25">
      <c r="A2206" s="11">
        <f t="shared" si="1330"/>
        <v>1.8112385927470234E-2</v>
      </c>
      <c r="B2206" s="6">
        <f t="shared" si="1331"/>
        <v>5.1155522539821863E-2</v>
      </c>
      <c r="C2206" s="10">
        <f t="shared" si="1332"/>
        <v>4.0634898855935129E-5</v>
      </c>
      <c r="D2206" s="6">
        <f t="shared" si="1333"/>
        <v>1.815302082632617E-2</v>
      </c>
      <c r="E2206" s="6">
        <f t="shared" si="1334"/>
        <v>1.4883857033170024E-2</v>
      </c>
      <c r="F2206" s="10">
        <f t="shared" si="1327"/>
        <v>3.2327799000786754E-5</v>
      </c>
      <c r="G2206" s="10">
        <f t="shared" si="1335"/>
        <v>3.2547236401273521E-5</v>
      </c>
      <c r="H2206" s="10">
        <f t="shared" si="1336"/>
        <v>3.2437517701030138E-5</v>
      </c>
      <c r="I2206" s="6">
        <f t="shared" si="1337"/>
        <v>1.8113660317653508E-2</v>
      </c>
      <c r="J2206" s="6">
        <f t="shared" si="1338"/>
        <v>1.8146097835354539E-2</v>
      </c>
    </row>
    <row r="2207" spans="1:10" x14ac:dyDescent="0.25">
      <c r="A2207" s="11">
        <f t="shared" si="1330"/>
        <v>1.8108924431984419E-2</v>
      </c>
      <c r="B2207" s="6">
        <f t="shared" si="1331"/>
        <v>5.1165300846148724E-2</v>
      </c>
      <c r="C2207" s="10">
        <f t="shared" si="1332"/>
        <v>4.0650434948399182E-5</v>
      </c>
      <c r="D2207" s="6">
        <f t="shared" si="1333"/>
        <v>1.8149574866932819E-2</v>
      </c>
      <c r="E2207" s="6">
        <f t="shared" si="1334"/>
        <v>1.4881519497658636E-2</v>
      </c>
      <c r="F2207" s="10">
        <f t="shared" si="1327"/>
        <v>3.2346930660248442E-5</v>
      </c>
      <c r="G2207" s="10">
        <f t="shared" si="1335"/>
        <v>3.2547236401273521E-5</v>
      </c>
      <c r="H2207" s="10">
        <f t="shared" si="1336"/>
        <v>3.2447083530760985E-5</v>
      </c>
      <c r="I2207" s="6">
        <f t="shared" si="1337"/>
        <v>1.8113660317653508E-2</v>
      </c>
      <c r="J2207" s="6">
        <f t="shared" si="1338"/>
        <v>1.8146107401184268E-2</v>
      </c>
    </row>
    <row r="2208" spans="1:10" x14ac:dyDescent="0.25">
      <c r="A2208" s="11">
        <f t="shared" si="1330"/>
        <v>1.8107190699110143E-2</v>
      </c>
      <c r="B2208" s="6">
        <f t="shared" si="1331"/>
        <v>5.1170199837139288E-2</v>
      </c>
      <c r="C2208" s="10">
        <f t="shared" si="1332"/>
        <v>4.0658219741813188E-5</v>
      </c>
      <c r="D2208" s="6">
        <f t="shared" si="1333"/>
        <v>1.8147848918851957E-2</v>
      </c>
      <c r="E2208" s="6">
        <f t="shared" si="1334"/>
        <v>1.4880348654191642E-2</v>
      </c>
      <c r="F2208" s="10">
        <f t="shared" si="1327"/>
        <v>3.2356518706073902E-5</v>
      </c>
      <c r="G2208" s="10">
        <f t="shared" si="1335"/>
        <v>3.2547236401273521E-5</v>
      </c>
      <c r="H2208" s="10">
        <f t="shared" si="1336"/>
        <v>3.2451877553673708E-5</v>
      </c>
      <c r="I2208" s="6">
        <f t="shared" si="1337"/>
        <v>1.8113660317653508E-2</v>
      </c>
      <c r="J2208" s="6">
        <f t="shared" si="1338"/>
        <v>1.8146112195207183E-2</v>
      </c>
    </row>
    <row r="2209" spans="1:10" x14ac:dyDescent="0.25">
      <c r="A2209" s="11">
        <f t="shared" ref="A2209:A2221" si="1339">A2208+(J2208-D2208)/2</f>
        <v>1.8106322337287754E-2</v>
      </c>
      <c r="B2209" s="6">
        <f t="shared" ref="B2209:B2221" si="1340">$D$13/A2209/0.167</f>
        <v>5.1172653910758148E-2</v>
      </c>
      <c r="C2209" s="10">
        <f t="shared" ref="C2209:C2221" si="1341">B2209^2/2/32.2</f>
        <v>4.0662119693637127E-5</v>
      </c>
      <c r="D2209" s="6">
        <f t="shared" ref="D2209:D2221" si="1342">A2209+C2209</f>
        <v>1.8146984456981392E-2</v>
      </c>
      <c r="E2209" s="6">
        <f t="shared" ref="E2209:E2221" si="1343">A2209*0.167/(0.167+2*A2209)</f>
        <v>1.4879762207559939E-2</v>
      </c>
      <c r="F2209" s="10">
        <f t="shared" si="1327"/>
        <v>3.2361322433991972E-5</v>
      </c>
      <c r="G2209" s="10">
        <f t="shared" ref="G2209:G2221" si="1344">G2208</f>
        <v>3.2547236401273521E-5</v>
      </c>
      <c r="H2209" s="10">
        <f t="shared" si="1328"/>
        <v>3.2454279417632747E-5</v>
      </c>
      <c r="I2209" s="6">
        <f t="shared" ref="I2209:I2221" si="1345">I2208</f>
        <v>1.8113660317653508E-2</v>
      </c>
      <c r="J2209" s="6">
        <f t="shared" si="1329"/>
        <v>1.814611459707114E-2</v>
      </c>
    </row>
    <row r="2210" spans="1:10" x14ac:dyDescent="0.25">
      <c r="A2210" s="11">
        <f t="shared" si="1339"/>
        <v>1.8105887407332627E-2</v>
      </c>
      <c r="B2210" s="6">
        <f t="shared" si="1340"/>
        <v>5.1173883152913942E-2</v>
      </c>
      <c r="C2210" s="10">
        <f t="shared" si="1341"/>
        <v>4.0664073244535548E-5</v>
      </c>
      <c r="D2210" s="6">
        <f t="shared" si="1342"/>
        <v>1.8146551480577162E-2</v>
      </c>
      <c r="E2210" s="6">
        <f t="shared" si="1343"/>
        <v>1.4879468474610937E-2</v>
      </c>
      <c r="F2210" s="10">
        <f t="shared" si="1327"/>
        <v>3.2363728801735468E-5</v>
      </c>
      <c r="G2210" s="10">
        <f t="shared" si="1344"/>
        <v>3.2547236401273521E-5</v>
      </c>
      <c r="H2210" s="10">
        <f t="shared" si="1328"/>
        <v>3.2455482601504495E-5</v>
      </c>
      <c r="I2210" s="6">
        <f t="shared" si="1345"/>
        <v>1.8113660317653508E-2</v>
      </c>
      <c r="J2210" s="6">
        <f t="shared" si="1329"/>
        <v>1.8146115800255012E-2</v>
      </c>
    </row>
    <row r="2211" spans="1:10" x14ac:dyDescent="0.25">
      <c r="A2211" s="11">
        <f t="shared" si="1339"/>
        <v>1.8105669567171551E-2</v>
      </c>
      <c r="B2211" s="6">
        <f t="shared" si="1340"/>
        <v>5.1174498856570057E-2</v>
      </c>
      <c r="C2211" s="10">
        <f t="shared" si="1341"/>
        <v>4.0665051758091456E-5</v>
      </c>
      <c r="D2211" s="6">
        <f t="shared" si="1342"/>
        <v>1.8146334618929644E-2</v>
      </c>
      <c r="E2211" s="6">
        <f t="shared" si="1343"/>
        <v>1.4879321353808485E-2</v>
      </c>
      <c r="F2211" s="10">
        <f t="shared" si="1327"/>
        <v>3.2364934151764721E-5</v>
      </c>
      <c r="G2211" s="10">
        <f t="shared" si="1344"/>
        <v>3.2547236401273521E-5</v>
      </c>
      <c r="H2211" s="10">
        <f t="shared" si="1328"/>
        <v>3.2456085276519125E-5</v>
      </c>
      <c r="I2211" s="6">
        <f t="shared" si="1345"/>
        <v>1.8113660317653508E-2</v>
      </c>
      <c r="J2211" s="6">
        <f t="shared" si="1329"/>
        <v>1.8146116402930026E-2</v>
      </c>
    </row>
    <row r="2212" spans="1:10" x14ac:dyDescent="0.25">
      <c r="A2212" s="11">
        <f t="shared" si="1339"/>
        <v>1.8105560459171742E-2</v>
      </c>
      <c r="B2212" s="6">
        <f t="shared" si="1340"/>
        <v>5.117480724510208E-2</v>
      </c>
      <c r="C2212" s="10">
        <f t="shared" si="1341"/>
        <v>4.0665541872257017E-5</v>
      </c>
      <c r="D2212" s="6">
        <f t="shared" si="1342"/>
        <v>1.8146226001044E-2</v>
      </c>
      <c r="E2212" s="6">
        <f t="shared" si="1343"/>
        <v>1.4879247666256753E-2</v>
      </c>
      <c r="F2212" s="10">
        <f t="shared" si="1327"/>
        <v>3.2365537889239469E-5</v>
      </c>
      <c r="G2212" s="10">
        <f t="shared" si="1344"/>
        <v>3.2547236401273521E-5</v>
      </c>
      <c r="H2212" s="10">
        <f t="shared" si="1328"/>
        <v>3.2456387145256495E-5</v>
      </c>
      <c r="I2212" s="6">
        <f t="shared" si="1345"/>
        <v>1.8113660317653508E-2</v>
      </c>
      <c r="J2212" s="6">
        <f t="shared" si="1329"/>
        <v>1.8146116704798765E-2</v>
      </c>
    </row>
    <row r="2213" spans="1:10" x14ac:dyDescent="0.25">
      <c r="A2213" s="11">
        <f t="shared" si="1339"/>
        <v>1.8105505811049125E-2</v>
      </c>
      <c r="B2213" s="6">
        <f t="shared" si="1340"/>
        <v>5.1174961706798458E-2</v>
      </c>
      <c r="C2213" s="10">
        <f t="shared" si="1341"/>
        <v>4.0665787355470316E-5</v>
      </c>
      <c r="D2213" s="6">
        <f t="shared" si="1342"/>
        <v>1.8146171598404596E-2</v>
      </c>
      <c r="E2213" s="6">
        <f t="shared" si="1343"/>
        <v>1.4879210758854367E-2</v>
      </c>
      <c r="F2213" s="10">
        <f t="shared" si="1327"/>
        <v>3.2365840284481637E-5</v>
      </c>
      <c r="G2213" s="10">
        <f t="shared" si="1344"/>
        <v>3.2547236401273521E-5</v>
      </c>
      <c r="H2213" s="10">
        <f t="shared" si="1328"/>
        <v>3.2456538342877576E-5</v>
      </c>
      <c r="I2213" s="6">
        <f t="shared" si="1345"/>
        <v>1.8113660317653508E-2</v>
      </c>
      <c r="J2213" s="6">
        <f t="shared" si="1329"/>
        <v>1.8146116855996385E-2</v>
      </c>
    </row>
    <row r="2214" spans="1:10" x14ac:dyDescent="0.25">
      <c r="A2214" s="11">
        <f t="shared" si="1339"/>
        <v>1.8105478439845019E-2</v>
      </c>
      <c r="B2214" s="6">
        <f t="shared" si="1340"/>
        <v>5.1175039071245161E-2</v>
      </c>
      <c r="C2214" s="10">
        <f t="shared" si="1341"/>
        <v>4.0665910309681189E-5</v>
      </c>
      <c r="D2214" s="6">
        <f t="shared" si="1342"/>
        <v>1.81461443501547E-2</v>
      </c>
      <c r="E2214" s="6">
        <f t="shared" si="1343"/>
        <v>1.4879192273299679E-2</v>
      </c>
      <c r="F2214" s="10">
        <f t="shared" si="1327"/>
        <v>3.2365991744393849E-5</v>
      </c>
      <c r="G2214" s="10">
        <f t="shared" si="1344"/>
        <v>3.2547236401273521E-5</v>
      </c>
      <c r="H2214" s="10">
        <f t="shared" si="1328"/>
        <v>3.2456614072833682E-5</v>
      </c>
      <c r="I2214" s="6">
        <f t="shared" si="1345"/>
        <v>1.8113660317653508E-2</v>
      </c>
      <c r="J2214" s="6">
        <f t="shared" si="1329"/>
        <v>1.8146116931726342E-2</v>
      </c>
    </row>
    <row r="2215" spans="1:10" x14ac:dyDescent="0.25">
      <c r="A2215" s="11">
        <f t="shared" si="1339"/>
        <v>1.8105464730630842E-2</v>
      </c>
      <c r="B2215" s="6">
        <f t="shared" si="1340"/>
        <v>5.1175077820295879E-2</v>
      </c>
      <c r="C2215" s="10">
        <f t="shared" si="1341"/>
        <v>4.0665971893064269E-5</v>
      </c>
      <c r="D2215" s="6">
        <f t="shared" si="1342"/>
        <v>1.8146130702523907E-2</v>
      </c>
      <c r="E2215" s="6">
        <f t="shared" si="1343"/>
        <v>1.4879183014571791E-2</v>
      </c>
      <c r="F2215" s="10">
        <f t="shared" si="1327"/>
        <v>3.2366067605366707E-5</v>
      </c>
      <c r="G2215" s="10">
        <f t="shared" si="1344"/>
        <v>3.2547236401273521E-5</v>
      </c>
      <c r="H2215" s="10">
        <f t="shared" si="1328"/>
        <v>3.2456652003320111E-5</v>
      </c>
      <c r="I2215" s="6">
        <f t="shared" si="1345"/>
        <v>1.8113660317653508E-2</v>
      </c>
      <c r="J2215" s="6">
        <f t="shared" si="1329"/>
        <v>1.8146116969656827E-2</v>
      </c>
    </row>
    <row r="2216" spans="1:10" x14ac:dyDescent="0.25">
      <c r="A2216" s="11">
        <f t="shared" si="1339"/>
        <v>1.8105457864197302E-2</v>
      </c>
      <c r="B2216" s="6">
        <f t="shared" si="1340"/>
        <v>5.1175097228270724E-2</v>
      </c>
      <c r="C2216" s="10">
        <f t="shared" si="1341"/>
        <v>4.0666002737934188E-5</v>
      </c>
      <c r="D2216" s="6">
        <f t="shared" si="1342"/>
        <v>1.8146123866935236E-2</v>
      </c>
      <c r="E2216" s="6">
        <f t="shared" si="1343"/>
        <v>1.4879178377219729E-2</v>
      </c>
      <c r="F2216" s="10">
        <f t="shared" si="1327"/>
        <v>3.2366105601385514E-5</v>
      </c>
      <c r="G2216" s="10">
        <f t="shared" si="1344"/>
        <v>3.2547236401273521E-5</v>
      </c>
      <c r="H2216" s="10">
        <f t="shared" si="1328"/>
        <v>3.2456671001329521E-5</v>
      </c>
      <c r="I2216" s="6">
        <f t="shared" si="1345"/>
        <v>1.8113660317653508E-2</v>
      </c>
      <c r="J2216" s="6">
        <f t="shared" si="1329"/>
        <v>1.8146116988654839E-2</v>
      </c>
    </row>
    <row r="2217" spans="1:10" x14ac:dyDescent="0.25">
      <c r="A2217" s="11">
        <f t="shared" si="1339"/>
        <v>1.8105454425057104E-2</v>
      </c>
      <c r="B2217" s="6">
        <f t="shared" si="1340"/>
        <v>5.1175106949006247E-2</v>
      </c>
      <c r="C2217" s="10">
        <f t="shared" si="1341"/>
        <v>4.0666018186991104E-5</v>
      </c>
      <c r="D2217" s="6">
        <f t="shared" si="1342"/>
        <v>1.8146120443244096E-2</v>
      </c>
      <c r="E2217" s="6">
        <f t="shared" si="1343"/>
        <v>1.4879176054542984E-2</v>
      </c>
      <c r="F2217" s="10">
        <f t="shared" si="1327"/>
        <v>3.2366124632195225E-5</v>
      </c>
      <c r="G2217" s="10">
        <f t="shared" si="1344"/>
        <v>3.2547236401273521E-5</v>
      </c>
      <c r="H2217" s="10">
        <f t="shared" si="1328"/>
        <v>3.245668051673437E-5</v>
      </c>
      <c r="I2217" s="6">
        <f t="shared" si="1345"/>
        <v>1.8113660317653508E-2</v>
      </c>
      <c r="J2217" s="6">
        <f t="shared" si="1329"/>
        <v>1.8146116998170241E-2</v>
      </c>
    </row>
    <row r="2218" spans="1:10" x14ac:dyDescent="0.25">
      <c r="A2218" s="11">
        <f t="shared" si="1339"/>
        <v>1.8105452702520175E-2</v>
      </c>
      <c r="B2218" s="6">
        <f t="shared" si="1340"/>
        <v>5.1175111817761153E-2</v>
      </c>
      <c r="C2218" s="10">
        <f t="shared" si="1341"/>
        <v>4.0666025924850266E-5</v>
      </c>
      <c r="D2218" s="6">
        <f t="shared" si="1342"/>
        <v>1.8146118728445026E-2</v>
      </c>
      <c r="E2218" s="6">
        <f t="shared" si="1343"/>
        <v>1.4879174891200858E-2</v>
      </c>
      <c r="F2218" s="10">
        <f t="shared" si="1327"/>
        <v>3.2366134164022965E-5</v>
      </c>
      <c r="G2218" s="10">
        <f t="shared" si="1344"/>
        <v>3.2547236401273521E-5</v>
      </c>
      <c r="H2218" s="10">
        <f t="shared" si="1328"/>
        <v>3.2456685282648243E-5</v>
      </c>
      <c r="I2218" s="6">
        <f t="shared" si="1345"/>
        <v>1.8113660317653508E-2</v>
      </c>
      <c r="J2218" s="6">
        <f t="shared" si="1329"/>
        <v>1.8146117002936155E-2</v>
      </c>
    </row>
    <row r="2219" spans="1:10" x14ac:dyDescent="0.25">
      <c r="A2219" s="11">
        <f t="shared" si="1339"/>
        <v>1.8105451839765738E-2</v>
      </c>
      <c r="B2219" s="6">
        <f t="shared" si="1340"/>
        <v>5.1175114256339062E-2</v>
      </c>
      <c r="C2219" s="10">
        <f t="shared" si="1341"/>
        <v>4.0666029800455858E-5</v>
      </c>
      <c r="D2219" s="6">
        <f t="shared" si="1342"/>
        <v>1.8146117869566193E-2</v>
      </c>
      <c r="E2219" s="6">
        <f t="shared" si="1343"/>
        <v>1.4879174308526207E-2</v>
      </c>
      <c r="F2219" s="10">
        <f t="shared" si="1327"/>
        <v>3.2366138938161054E-5</v>
      </c>
      <c r="G2219" s="10">
        <f t="shared" si="1344"/>
        <v>3.2547236401273521E-5</v>
      </c>
      <c r="H2219" s="10">
        <f t="shared" si="1328"/>
        <v>3.2456687669717288E-5</v>
      </c>
      <c r="I2219" s="6">
        <f t="shared" si="1345"/>
        <v>1.8113660317653508E-2</v>
      </c>
      <c r="J2219" s="6">
        <f t="shared" si="1329"/>
        <v>1.8146117005323224E-2</v>
      </c>
    </row>
    <row r="2220" spans="1:10" x14ac:dyDescent="0.25">
      <c r="A2220" s="11">
        <f t="shared" si="1339"/>
        <v>1.8105451407644253E-2</v>
      </c>
      <c r="B2220" s="6">
        <f t="shared" si="1340"/>
        <v>5.1175115477731764E-2</v>
      </c>
      <c r="C2220" s="10">
        <f t="shared" si="1341"/>
        <v>4.0666031741602185E-5</v>
      </c>
      <c r="D2220" s="6">
        <f t="shared" si="1342"/>
        <v>1.8146117439385854E-2</v>
      </c>
      <c r="E2220" s="6">
        <f t="shared" si="1343"/>
        <v>1.4879174016686224E-2</v>
      </c>
      <c r="F2220" s="10">
        <f t="shared" si="1327"/>
        <v>3.2366141329348901E-5</v>
      </c>
      <c r="G2220" s="10">
        <f t="shared" si="1344"/>
        <v>3.2547236401273521E-5</v>
      </c>
      <c r="H2220" s="10">
        <f t="shared" si="1328"/>
        <v>3.2456688865311211E-5</v>
      </c>
      <c r="I2220" s="6">
        <f t="shared" si="1345"/>
        <v>1.8113660317653508E-2</v>
      </c>
      <c r="J2220" s="6">
        <f t="shared" si="1329"/>
        <v>1.814611700651882E-2</v>
      </c>
    </row>
    <row r="2221" spans="1:10" x14ac:dyDescent="0.25">
      <c r="A2221" s="25">
        <f t="shared" si="1339"/>
        <v>1.8105451191210736E-2</v>
      </c>
      <c r="B2221" s="6">
        <f t="shared" si="1340"/>
        <v>5.117511608948179E-2</v>
      </c>
      <c r="C2221" s="10">
        <f t="shared" si="1341"/>
        <v>4.0666032713849967E-5</v>
      </c>
      <c r="D2221" s="6">
        <f t="shared" si="1342"/>
        <v>1.8146117223924587E-2</v>
      </c>
      <c r="E2221" s="6">
        <f t="shared" si="1343"/>
        <v>1.4879173870514472E-2</v>
      </c>
      <c r="F2221" s="10">
        <f t="shared" si="1327"/>
        <v>3.2366142527005702E-5</v>
      </c>
      <c r="G2221" s="10">
        <f t="shared" si="1344"/>
        <v>3.2547236401273521E-5</v>
      </c>
      <c r="H2221" s="10">
        <f t="shared" si="1328"/>
        <v>3.2456689464139612E-5</v>
      </c>
      <c r="I2221" s="6">
        <f t="shared" si="1345"/>
        <v>1.8113660317653508E-2</v>
      </c>
      <c r="J2221" s="6">
        <f t="shared" si="1329"/>
        <v>1.8146117007117647E-2</v>
      </c>
    </row>
    <row r="2223" spans="1:10" x14ac:dyDescent="0.25">
      <c r="A2223" s="8" t="s">
        <v>82</v>
      </c>
      <c r="B2223">
        <f>B2190+1</f>
        <v>68</v>
      </c>
      <c r="C2223" t="s">
        <v>83</v>
      </c>
      <c r="D2223">
        <f>D$12/100</f>
        <v>1</v>
      </c>
      <c r="E2223" t="s">
        <v>15</v>
      </c>
    </row>
    <row r="2224" spans="1:10" x14ac:dyDescent="0.25">
      <c r="A2224" s="4" t="s">
        <v>89</v>
      </c>
      <c r="B2224" s="4" t="s">
        <v>86</v>
      </c>
      <c r="C2224" s="4" t="s">
        <v>88</v>
      </c>
      <c r="D2224" s="4" t="s">
        <v>91</v>
      </c>
      <c r="E2224" s="4" t="s">
        <v>93</v>
      </c>
      <c r="F2224" s="4" t="s">
        <v>95</v>
      </c>
      <c r="G2224" s="4" t="s">
        <v>95</v>
      </c>
      <c r="H2224" s="4" t="s">
        <v>97</v>
      </c>
      <c r="I2224" s="4" t="s">
        <v>99</v>
      </c>
      <c r="J2224" s="4" t="s">
        <v>99</v>
      </c>
    </row>
    <row r="2225" spans="1:10" x14ac:dyDescent="0.25">
      <c r="A2225" s="4" t="s">
        <v>84</v>
      </c>
      <c r="B2225" s="4" t="s">
        <v>85</v>
      </c>
      <c r="C2225" s="4" t="s">
        <v>87</v>
      </c>
      <c r="D2225" s="4" t="s">
        <v>90</v>
      </c>
      <c r="E2225" s="4" t="s">
        <v>92</v>
      </c>
      <c r="F2225" s="4" t="s">
        <v>94</v>
      </c>
      <c r="G2225" s="4" t="s">
        <v>28</v>
      </c>
      <c r="H2225" s="4" t="s">
        <v>96</v>
      </c>
      <c r="I2225" s="4" t="s">
        <v>32</v>
      </c>
      <c r="J2225" s="4" t="s">
        <v>98</v>
      </c>
    </row>
    <row r="2226" spans="1:10" x14ac:dyDescent="0.25">
      <c r="A2226" s="4" t="s">
        <v>0</v>
      </c>
      <c r="B2226" s="4" t="s">
        <v>22</v>
      </c>
      <c r="C2226" s="4" t="s">
        <v>0</v>
      </c>
      <c r="D2226" s="4" t="s">
        <v>0</v>
      </c>
      <c r="E2226" s="4" t="s">
        <v>0</v>
      </c>
      <c r="F2226" s="4" t="s">
        <v>20</v>
      </c>
      <c r="G2226" s="4" t="s">
        <v>20</v>
      </c>
      <c r="H2226" s="4" t="s">
        <v>0</v>
      </c>
      <c r="I2226" s="4" t="s">
        <v>0</v>
      </c>
      <c r="J2226" s="4" t="s">
        <v>0</v>
      </c>
    </row>
    <row r="2227" spans="1:10" x14ac:dyDescent="0.25">
      <c r="A2227" s="11">
        <f>A$27</f>
        <v>4.5999999999999999E-2</v>
      </c>
      <c r="B2227" s="6">
        <f>$D$13/A2227/0.167</f>
        <v>2.0142360142666429E-2</v>
      </c>
      <c r="C2227" s="10">
        <f>B2227^2/2/32.2</f>
        <v>6.2999172688956077E-6</v>
      </c>
      <c r="D2227" s="6">
        <f>A2227+C2227</f>
        <v>4.6006299917268893E-2</v>
      </c>
      <c r="E2227" s="6">
        <f>A2227*0.167/(0.167+2*A2227)</f>
        <v>2.966023166023166E-2</v>
      </c>
      <c r="F2227" s="10">
        <f t="shared" ref="F2227:F2254" si="1346">$D$15^2*B2227^2/($D$14^2*E2227^1.333)</f>
        <v>1.9990924920768716E-6</v>
      </c>
      <c r="G2227" s="10">
        <f>F2221</f>
        <v>3.2366142527005702E-5</v>
      </c>
      <c r="H2227" s="10">
        <f>((G2227+F2227)/2)*D$23</f>
        <v>1.7182617509541286E-5</v>
      </c>
      <c r="I2227" s="6">
        <f>D2221</f>
        <v>1.8146117223924587E-2</v>
      </c>
      <c r="J2227" s="6">
        <f>H2227+I2227</f>
        <v>1.8163299841434128E-2</v>
      </c>
    </row>
    <row r="2228" spans="1:10" x14ac:dyDescent="0.25">
      <c r="A2228" s="11">
        <f>A2227+(J2227-D2227)/2</f>
        <v>3.2078499962082618E-2</v>
      </c>
      <c r="B2228" s="6">
        <f>$D$13/A2228/0.167</f>
        <v>2.8883787198835775E-2</v>
      </c>
      <c r="C2228" s="10">
        <f>B2228^2/2/32.2</f>
        <v>1.2954552219683685E-5</v>
      </c>
      <c r="D2228" s="6">
        <f>A2228+C2228</f>
        <v>3.2091454514302301E-2</v>
      </c>
      <c r="E2228" s="6">
        <f>A2228*0.167/(0.167+2*A2228)</f>
        <v>2.3175199087309851E-2</v>
      </c>
      <c r="F2228" s="10">
        <f t="shared" si="1346"/>
        <v>5.7115346723462017E-6</v>
      </c>
      <c r="G2228" s="10">
        <f>G2227</f>
        <v>3.2366142527005702E-5</v>
      </c>
      <c r="H2228" s="10">
        <f t="shared" ref="H2228:H2254" si="1347">((G2228+F2228)/2)*D$23</f>
        <v>1.9038838599675951E-5</v>
      </c>
      <c r="I2228" s="6">
        <f>I2227</f>
        <v>1.8146117223924587E-2</v>
      </c>
      <c r="J2228" s="6">
        <f t="shared" ref="J2228:J2254" si="1348">H2228+I2228</f>
        <v>1.8165156062524262E-2</v>
      </c>
    </row>
    <row r="2229" spans="1:10" x14ac:dyDescent="0.25">
      <c r="A2229" s="11">
        <f t="shared" ref="A2229:A2241" si="1349">A2228+(J2228-D2228)/2</f>
        <v>2.5115350736193601E-2</v>
      </c>
      <c r="B2229" s="6">
        <f t="shared" ref="B2229:B2241" si="1350">$D$13/A2229/0.167</f>
        <v>3.6891723165442855E-2</v>
      </c>
      <c r="C2229" s="10">
        <f t="shared" ref="C2229:C2241" si="1351">B2229^2/2/32.2</f>
        <v>2.1133528542168832E-5</v>
      </c>
      <c r="D2229" s="6">
        <f t="shared" ref="D2229:D2241" si="1352">A2229+C2229</f>
        <v>2.5136484264735769E-2</v>
      </c>
      <c r="E2229" s="6">
        <f t="shared" ref="E2229:E2241" si="1353">A2229*0.167/(0.167+2*A2229)</f>
        <v>1.9307876577830212E-2</v>
      </c>
      <c r="F2229" s="10">
        <f t="shared" si="1346"/>
        <v>1.1884874757738528E-5</v>
      </c>
      <c r="G2229" s="10">
        <f t="shared" ref="G2229:G2241" si="1354">G2228</f>
        <v>3.2366142527005702E-5</v>
      </c>
      <c r="H2229" s="10">
        <f t="shared" ref="H2229:H2241" si="1355">((G2229+F2229)/2)*D$23</f>
        <v>2.2125508642372113E-5</v>
      </c>
      <c r="I2229" s="6">
        <f t="shared" ref="I2229:I2241" si="1356">I2228</f>
        <v>1.8146117223924587E-2</v>
      </c>
      <c r="J2229" s="6">
        <f t="shared" ref="J2229:J2241" si="1357">H2229+I2229</f>
        <v>1.816824273256696E-2</v>
      </c>
    </row>
    <row r="2230" spans="1:10" x14ac:dyDescent="0.25">
      <c r="A2230" s="11">
        <f t="shared" si="1349"/>
        <v>2.1631229970109196E-2</v>
      </c>
      <c r="B2230" s="6">
        <f t="shared" si="1350"/>
        <v>4.2833836441246921E-2</v>
      </c>
      <c r="C2230" s="10">
        <f t="shared" si="1351"/>
        <v>2.8489713420426902E-5</v>
      </c>
      <c r="D2230" s="6">
        <f t="shared" si="1352"/>
        <v>2.1659719683529623E-2</v>
      </c>
      <c r="E2230" s="6">
        <f t="shared" si="1353"/>
        <v>1.7180505764249662E-2</v>
      </c>
      <c r="F2230" s="10">
        <f t="shared" si="1346"/>
        <v>1.8719397588149969E-5</v>
      </c>
      <c r="G2230" s="10">
        <f t="shared" si="1354"/>
        <v>3.2366142527005702E-5</v>
      </c>
      <c r="H2230" s="10">
        <f t="shared" si="1355"/>
        <v>2.5542770057577837E-5</v>
      </c>
      <c r="I2230" s="6">
        <f t="shared" si="1356"/>
        <v>1.8146117223924587E-2</v>
      </c>
      <c r="J2230" s="6">
        <f t="shared" si="1357"/>
        <v>1.8171659993982164E-2</v>
      </c>
    </row>
    <row r="2231" spans="1:10" x14ac:dyDescent="0.25">
      <c r="A2231" s="11">
        <f t="shared" si="1349"/>
        <v>1.9887200125335465E-2</v>
      </c>
      <c r="B2231" s="6">
        <f t="shared" si="1350"/>
        <v>4.659019674580895E-2</v>
      </c>
      <c r="C2231" s="10">
        <f t="shared" si="1351"/>
        <v>3.3705689950515323E-5</v>
      </c>
      <c r="D2231" s="6">
        <f t="shared" si="1352"/>
        <v>1.992090581528598E-2</v>
      </c>
      <c r="E2231" s="6">
        <f t="shared" si="1353"/>
        <v>1.6061767882797891E-2</v>
      </c>
      <c r="F2231" s="10">
        <f t="shared" si="1346"/>
        <v>2.4226316911507831E-5</v>
      </c>
      <c r="G2231" s="10">
        <f t="shared" si="1354"/>
        <v>3.2366142527005702E-5</v>
      </c>
      <c r="H2231" s="10">
        <f t="shared" si="1355"/>
        <v>2.8296229719256768E-5</v>
      </c>
      <c r="I2231" s="6">
        <f t="shared" si="1356"/>
        <v>1.8146117223924587E-2</v>
      </c>
      <c r="J2231" s="6">
        <f t="shared" si="1357"/>
        <v>1.8174413453643845E-2</v>
      </c>
    </row>
    <row r="2232" spans="1:10" x14ac:dyDescent="0.25">
      <c r="A2232" s="11">
        <f t="shared" si="1349"/>
        <v>1.9013953944514397E-2</v>
      </c>
      <c r="B2232" s="6">
        <f t="shared" si="1350"/>
        <v>4.8729925888453561E-2</v>
      </c>
      <c r="C2232" s="10">
        <f t="shared" si="1351"/>
        <v>3.687275896108969E-5</v>
      </c>
      <c r="D2232" s="6">
        <f t="shared" si="1352"/>
        <v>1.9050826703475486E-2</v>
      </c>
      <c r="E2232" s="6">
        <f t="shared" si="1353"/>
        <v>1.5487307759354153E-2</v>
      </c>
      <c r="F2232" s="10">
        <f t="shared" si="1346"/>
        <v>2.782110808679063E-5</v>
      </c>
      <c r="G2232" s="10">
        <f t="shared" si="1354"/>
        <v>3.2366142527005702E-5</v>
      </c>
      <c r="H2232" s="10">
        <f t="shared" si="1355"/>
        <v>3.0093625306898164E-5</v>
      </c>
      <c r="I2232" s="6">
        <f t="shared" si="1356"/>
        <v>1.8146117223924587E-2</v>
      </c>
      <c r="J2232" s="6">
        <f t="shared" si="1357"/>
        <v>1.8176210849231485E-2</v>
      </c>
    </row>
    <row r="2233" spans="1:10" x14ac:dyDescent="0.25">
      <c r="A2233" s="11">
        <f t="shared" si="1349"/>
        <v>1.8576646017392395E-2</v>
      </c>
      <c r="B2233" s="6">
        <f t="shared" si="1350"/>
        <v>4.9877064228665072E-2</v>
      </c>
      <c r="C2233" s="10">
        <f t="shared" si="1351"/>
        <v>3.8629216398608396E-5</v>
      </c>
      <c r="D2233" s="6">
        <f t="shared" si="1352"/>
        <v>1.8615275233791004E-2</v>
      </c>
      <c r="E2233" s="6">
        <f t="shared" si="1353"/>
        <v>1.5195933673094738E-2</v>
      </c>
      <c r="F2233" s="10">
        <f t="shared" si="1346"/>
        <v>2.9893721937084532E-5</v>
      </c>
      <c r="G2233" s="10">
        <f t="shared" si="1354"/>
        <v>3.2366142527005702E-5</v>
      </c>
      <c r="H2233" s="10">
        <f t="shared" si="1355"/>
        <v>3.1129932232045119E-5</v>
      </c>
      <c r="I2233" s="6">
        <f t="shared" si="1356"/>
        <v>1.8146117223924587E-2</v>
      </c>
      <c r="J2233" s="6">
        <f t="shared" si="1357"/>
        <v>1.8177247156156633E-2</v>
      </c>
    </row>
    <row r="2234" spans="1:10" x14ac:dyDescent="0.25">
      <c r="A2234" s="11">
        <f t="shared" si="1349"/>
        <v>1.835763197857521E-2</v>
      </c>
      <c r="B2234" s="6">
        <f t="shared" si="1350"/>
        <v>5.0472117953122189E-2</v>
      </c>
      <c r="C2234" s="10">
        <f t="shared" si="1351"/>
        <v>3.9556439296178243E-5</v>
      </c>
      <c r="D2234" s="6">
        <f t="shared" si="1352"/>
        <v>1.8397188417871389E-2</v>
      </c>
      <c r="E2234" s="6">
        <f t="shared" si="1353"/>
        <v>1.5049066431599874E-2</v>
      </c>
      <c r="F2234" s="10">
        <f t="shared" si="1346"/>
        <v>3.1010134557549622E-5</v>
      </c>
      <c r="G2234" s="10">
        <f t="shared" si="1354"/>
        <v>3.2366142527005702E-5</v>
      </c>
      <c r="H2234" s="10">
        <f t="shared" si="1355"/>
        <v>3.1688138542277665E-5</v>
      </c>
      <c r="I2234" s="6">
        <f t="shared" si="1356"/>
        <v>1.8146117223924587E-2</v>
      </c>
      <c r="J2234" s="6">
        <f t="shared" si="1357"/>
        <v>1.8177805362466864E-2</v>
      </c>
    </row>
    <row r="2235" spans="1:10" x14ac:dyDescent="0.25">
      <c r="A2235" s="11">
        <f t="shared" si="1349"/>
        <v>1.8247940450872947E-2</v>
      </c>
      <c r="B2235" s="6">
        <f t="shared" si="1350"/>
        <v>5.0775514587912379E-2</v>
      </c>
      <c r="C2235" s="10">
        <f t="shared" si="1351"/>
        <v>4.0033429839554386E-5</v>
      </c>
      <c r="D2235" s="6">
        <f t="shared" si="1352"/>
        <v>1.8287973880712502E-2</v>
      </c>
      <c r="E2235" s="6">
        <f t="shared" si="1353"/>
        <v>1.4975271449190482E-2</v>
      </c>
      <c r="F2235" s="10">
        <f t="shared" si="1346"/>
        <v>3.1590392505441954E-5</v>
      </c>
      <c r="G2235" s="10">
        <f t="shared" si="1354"/>
        <v>3.2366142527005702E-5</v>
      </c>
      <c r="H2235" s="10">
        <f t="shared" si="1355"/>
        <v>3.1978267516223825E-5</v>
      </c>
      <c r="I2235" s="6">
        <f t="shared" si="1356"/>
        <v>1.8146117223924587E-2</v>
      </c>
      <c r="J2235" s="6">
        <f t="shared" si="1357"/>
        <v>1.817809549144081E-2</v>
      </c>
    </row>
    <row r="2236" spans="1:10" x14ac:dyDescent="0.25">
      <c r="A2236" s="11">
        <f t="shared" si="1349"/>
        <v>1.8193001256237101E-2</v>
      </c>
      <c r="B2236" s="6">
        <f t="shared" si="1350"/>
        <v>5.0928846401580248E-2</v>
      </c>
      <c r="C2236" s="10">
        <f t="shared" si="1351"/>
        <v>4.0275580680058281E-5</v>
      </c>
      <c r="D2236" s="6">
        <f t="shared" si="1352"/>
        <v>1.823327683691716E-2</v>
      </c>
      <c r="E2236" s="6">
        <f t="shared" si="1353"/>
        <v>1.4938251267342025E-2</v>
      </c>
      <c r="F2236" s="10">
        <f t="shared" si="1346"/>
        <v>3.1886505908891419E-5</v>
      </c>
      <c r="G2236" s="10">
        <f t="shared" si="1354"/>
        <v>3.2366142527005702E-5</v>
      </c>
      <c r="H2236" s="10">
        <f t="shared" si="1355"/>
        <v>3.212632421794856E-5</v>
      </c>
      <c r="I2236" s="6">
        <f t="shared" si="1356"/>
        <v>1.8146117223924587E-2</v>
      </c>
      <c r="J2236" s="6">
        <f t="shared" si="1357"/>
        <v>1.8178243548142535E-2</v>
      </c>
    </row>
    <row r="2237" spans="1:10" x14ac:dyDescent="0.25">
      <c r="A2237" s="11">
        <f t="shared" si="1349"/>
        <v>1.8165484611849789E-2</v>
      </c>
      <c r="B2237" s="6">
        <f t="shared" si="1350"/>
        <v>5.1005992207785393E-2</v>
      </c>
      <c r="C2237" s="10">
        <f t="shared" si="1351"/>
        <v>4.039769007920286E-5</v>
      </c>
      <c r="D2237" s="6">
        <f t="shared" si="1352"/>
        <v>1.8205882301928992E-2</v>
      </c>
      <c r="E2237" s="6">
        <f t="shared" si="1353"/>
        <v>1.4919694435929165E-2</v>
      </c>
      <c r="F2237" s="10">
        <f t="shared" si="1346"/>
        <v>3.2036218728942249E-5</v>
      </c>
      <c r="G2237" s="10">
        <f t="shared" si="1354"/>
        <v>3.2366142527005702E-5</v>
      </c>
      <c r="H2237" s="10">
        <f t="shared" si="1355"/>
        <v>3.2201180627973975E-5</v>
      </c>
      <c r="I2237" s="6">
        <f t="shared" si="1356"/>
        <v>1.8146117223924587E-2</v>
      </c>
      <c r="J2237" s="6">
        <f t="shared" si="1357"/>
        <v>1.817831840455256E-2</v>
      </c>
    </row>
    <row r="2238" spans="1:10" x14ac:dyDescent="0.25">
      <c r="A2238" s="11">
        <f t="shared" si="1349"/>
        <v>1.8151702663161573E-2</v>
      </c>
      <c r="B2238" s="6">
        <f t="shared" si="1350"/>
        <v>5.1044719261684635E-2</v>
      </c>
      <c r="C2238" s="10">
        <f t="shared" si="1351"/>
        <v>4.0459058455034135E-5</v>
      </c>
      <c r="D2238" s="6">
        <f t="shared" si="1352"/>
        <v>1.8192161721616609E-2</v>
      </c>
      <c r="E2238" s="6">
        <f t="shared" si="1353"/>
        <v>1.4910396310786705E-2</v>
      </c>
      <c r="F2238" s="10">
        <f t="shared" si="1346"/>
        <v>3.2111558760672949E-5</v>
      </c>
      <c r="G2238" s="10">
        <f t="shared" si="1354"/>
        <v>3.2366142527005702E-5</v>
      </c>
      <c r="H2238" s="10">
        <f t="shared" si="1355"/>
        <v>3.2238850643839329E-5</v>
      </c>
      <c r="I2238" s="6">
        <f t="shared" si="1356"/>
        <v>1.8146117223924587E-2</v>
      </c>
      <c r="J2238" s="6">
        <f t="shared" si="1357"/>
        <v>1.8178356074568428E-2</v>
      </c>
    </row>
    <row r="2239" spans="1:10" x14ac:dyDescent="0.25">
      <c r="A2239" s="11">
        <f t="shared" si="1349"/>
        <v>1.8144799839637481E-2</v>
      </c>
      <c r="B2239" s="6">
        <f t="shared" si="1350"/>
        <v>5.1064138196697112E-2</v>
      </c>
      <c r="C2239" s="10">
        <f t="shared" si="1351"/>
        <v>4.0489847977816469E-5</v>
      </c>
      <c r="D2239" s="6">
        <f t="shared" si="1352"/>
        <v>1.8185289687615298E-2</v>
      </c>
      <c r="E2239" s="6">
        <f t="shared" si="1353"/>
        <v>1.490573830633787E-2</v>
      </c>
      <c r="F2239" s="10">
        <f t="shared" si="1346"/>
        <v>3.2149383034983749E-5</v>
      </c>
      <c r="G2239" s="10">
        <f t="shared" si="1354"/>
        <v>3.2366142527005702E-5</v>
      </c>
      <c r="H2239" s="10">
        <f t="shared" si="1355"/>
        <v>3.2257762780994726E-5</v>
      </c>
      <c r="I2239" s="6">
        <f t="shared" si="1356"/>
        <v>1.8146117223924587E-2</v>
      </c>
      <c r="J2239" s="6">
        <f t="shared" si="1357"/>
        <v>1.8178374986705582E-2</v>
      </c>
    </row>
    <row r="2240" spans="1:10" x14ac:dyDescent="0.25">
      <c r="A2240" s="11">
        <f t="shared" si="1349"/>
        <v>1.8141342489182623E-2</v>
      </c>
      <c r="B2240" s="6">
        <f t="shared" si="1350"/>
        <v>5.1073869925290317E-2</v>
      </c>
      <c r="C2240" s="10">
        <f t="shared" si="1351"/>
        <v>4.0505282440147123E-5</v>
      </c>
      <c r="D2240" s="6">
        <f t="shared" si="1352"/>
        <v>1.818184777162277E-2</v>
      </c>
      <c r="E2240" s="6">
        <f t="shared" si="1353"/>
        <v>1.4903405058900759E-2</v>
      </c>
      <c r="F2240" s="10">
        <f t="shared" si="1346"/>
        <v>3.2168350213212665E-5</v>
      </c>
      <c r="G2240" s="10">
        <f t="shared" si="1354"/>
        <v>3.2366142527005702E-5</v>
      </c>
      <c r="H2240" s="10">
        <f t="shared" si="1355"/>
        <v>3.2267246370109184E-5</v>
      </c>
      <c r="I2240" s="6">
        <f t="shared" si="1356"/>
        <v>1.8146117223924587E-2</v>
      </c>
      <c r="J2240" s="6">
        <f t="shared" si="1357"/>
        <v>1.8178384470294698E-2</v>
      </c>
    </row>
    <row r="2241" spans="1:10" x14ac:dyDescent="0.25">
      <c r="A2241" s="11">
        <f t="shared" si="1349"/>
        <v>1.8139610838518588E-2</v>
      </c>
      <c r="B2241" s="6">
        <f t="shared" si="1350"/>
        <v>5.1078745559148084E-2</v>
      </c>
      <c r="C2241" s="10">
        <f t="shared" si="1351"/>
        <v>4.051301627167997E-5</v>
      </c>
      <c r="D2241" s="6">
        <f t="shared" si="1352"/>
        <v>1.8180123854790269E-2</v>
      </c>
      <c r="E2241" s="6">
        <f t="shared" si="1353"/>
        <v>1.4902236367499835E-2</v>
      </c>
      <c r="F2241" s="10">
        <f t="shared" si="1346"/>
        <v>3.2177855776545914E-5</v>
      </c>
      <c r="G2241" s="10">
        <f t="shared" si="1354"/>
        <v>3.2366142527005702E-5</v>
      </c>
      <c r="H2241" s="10">
        <f t="shared" si="1355"/>
        <v>3.2271999151775805E-5</v>
      </c>
      <c r="I2241" s="6">
        <f t="shared" si="1356"/>
        <v>1.8146117223924587E-2</v>
      </c>
      <c r="J2241" s="6">
        <f t="shared" si="1357"/>
        <v>1.8178389223076363E-2</v>
      </c>
    </row>
    <row r="2242" spans="1:10" x14ac:dyDescent="0.25">
      <c r="A2242" s="11">
        <f t="shared" ref="A2242:A2254" si="1358">A2241+(J2241-D2241)/2</f>
        <v>1.8138743522661635E-2</v>
      </c>
      <c r="B2242" s="6">
        <f t="shared" ref="B2242:B2254" si="1359">$D$13/A2242/0.167</f>
        <v>5.1081187922695559E-2</v>
      </c>
      <c r="C2242" s="10">
        <f t="shared" ref="C2242:C2254" si="1360">B2242^2/2/32.2</f>
        <v>4.0516890676921407E-5</v>
      </c>
      <c r="D2242" s="6">
        <f t="shared" ref="D2242:D2254" si="1361">A2242+C2242</f>
        <v>1.8179260413338557E-2</v>
      </c>
      <c r="E2242" s="6">
        <f t="shared" ref="E2242:E2254" si="1362">A2242*0.167/(0.167+2*A2242)</f>
        <v>1.4901651000875968E-2</v>
      </c>
      <c r="F2242" s="10">
        <f t="shared" si="1346"/>
        <v>3.2182618158560382E-5</v>
      </c>
      <c r="G2242" s="10">
        <f t="shared" ref="G2242:G2254" si="1363">G2241</f>
        <v>3.2366142527005702E-5</v>
      </c>
      <c r="H2242" s="10">
        <f t="shared" si="1347"/>
        <v>3.2274380342783042E-5</v>
      </c>
      <c r="I2242" s="6">
        <f t="shared" ref="I2242:I2254" si="1364">I2241</f>
        <v>1.8146117223924587E-2</v>
      </c>
      <c r="J2242" s="6">
        <f t="shared" si="1348"/>
        <v>1.8178391604267371E-2</v>
      </c>
    </row>
    <row r="2243" spans="1:10" x14ac:dyDescent="0.25">
      <c r="A2243" s="11">
        <f t="shared" si="1358"/>
        <v>1.8138309118126042E-2</v>
      </c>
      <c r="B2243" s="6">
        <f t="shared" si="1359"/>
        <v>5.1082411294707392E-2</v>
      </c>
      <c r="C2243" s="10">
        <f t="shared" si="1360"/>
        <v>4.0518831423628093E-5</v>
      </c>
      <c r="D2243" s="6">
        <f t="shared" si="1361"/>
        <v>1.817882794954967E-2</v>
      </c>
      <c r="E2243" s="6">
        <f t="shared" si="1362"/>
        <v>1.4901357809910889E-2</v>
      </c>
      <c r="F2243" s="10">
        <f t="shared" si="1346"/>
        <v>3.2185003805069301E-5</v>
      </c>
      <c r="G2243" s="10">
        <f t="shared" si="1363"/>
        <v>3.2366142527005702E-5</v>
      </c>
      <c r="H2243" s="10">
        <f t="shared" si="1347"/>
        <v>3.2275573166037498E-5</v>
      </c>
      <c r="I2243" s="6">
        <f t="shared" si="1364"/>
        <v>1.8146117223924587E-2</v>
      </c>
      <c r="J2243" s="6">
        <f t="shared" si="1348"/>
        <v>1.8178392797090624E-2</v>
      </c>
    </row>
    <row r="2244" spans="1:10" x14ac:dyDescent="0.25">
      <c r="A2244" s="11">
        <f t="shared" si="1358"/>
        <v>1.8138091541896519E-2</v>
      </c>
      <c r="B2244" s="6">
        <f t="shared" si="1359"/>
        <v>5.1083024055891157E-2</v>
      </c>
      <c r="C2244" s="10">
        <f t="shared" si="1360"/>
        <v>4.051980352010488E-5</v>
      </c>
      <c r="D2244" s="6">
        <f t="shared" si="1361"/>
        <v>1.8178611345416623E-2</v>
      </c>
      <c r="E2244" s="6">
        <f t="shared" si="1362"/>
        <v>1.4901210961089822E-2</v>
      </c>
      <c r="F2244" s="10">
        <f t="shared" si="1346"/>
        <v>3.2186198771333519E-5</v>
      </c>
      <c r="G2244" s="10">
        <f t="shared" si="1363"/>
        <v>3.2366142527005702E-5</v>
      </c>
      <c r="H2244" s="10">
        <f t="shared" si="1347"/>
        <v>3.2276170649169614E-5</v>
      </c>
      <c r="I2244" s="6">
        <f t="shared" si="1364"/>
        <v>1.8146117223924587E-2</v>
      </c>
      <c r="J2244" s="6">
        <f t="shared" si="1348"/>
        <v>1.8178393394573757E-2</v>
      </c>
    </row>
    <row r="2245" spans="1:10" x14ac:dyDescent="0.25">
      <c r="A2245" s="11">
        <f t="shared" si="1358"/>
        <v>1.8137982566475086E-2</v>
      </c>
      <c r="B2245" s="6">
        <f t="shared" si="1359"/>
        <v>5.108333096952139E-2</v>
      </c>
      <c r="C2245" s="10">
        <f t="shared" si="1360"/>
        <v>4.0520290418348805E-5</v>
      </c>
      <c r="D2245" s="6">
        <f t="shared" si="1361"/>
        <v>1.8178502856893434E-2</v>
      </c>
      <c r="E2245" s="6">
        <f t="shared" si="1362"/>
        <v>1.4901137410024008E-2</v>
      </c>
      <c r="F2245" s="10">
        <f t="shared" si="1346"/>
        <v>3.2186797305589945E-5</v>
      </c>
      <c r="G2245" s="10">
        <f t="shared" si="1363"/>
        <v>3.2366142527005702E-5</v>
      </c>
      <c r="H2245" s="10">
        <f t="shared" si="1347"/>
        <v>3.2276469916297823E-5</v>
      </c>
      <c r="I2245" s="6">
        <f t="shared" si="1364"/>
        <v>1.8146117223924587E-2</v>
      </c>
      <c r="J2245" s="6">
        <f t="shared" si="1348"/>
        <v>1.8178393693840885E-2</v>
      </c>
    </row>
    <row r="2246" spans="1:10" x14ac:dyDescent="0.25">
      <c r="A2246" s="11">
        <f t="shared" si="1358"/>
        <v>1.8137927984948812E-2</v>
      </c>
      <c r="B2246" s="6">
        <f t="shared" si="1359"/>
        <v>5.1083484691940712E-2</v>
      </c>
      <c r="C2246" s="10">
        <f t="shared" si="1360"/>
        <v>4.0520534289933861E-5</v>
      </c>
      <c r="D2246" s="6">
        <f t="shared" si="1361"/>
        <v>1.8178448519238746E-2</v>
      </c>
      <c r="E2246" s="6">
        <f t="shared" si="1362"/>
        <v>1.4901100571112635E-2</v>
      </c>
      <c r="F2246" s="10">
        <f t="shared" si="1346"/>
        <v>3.218709709360919E-5</v>
      </c>
      <c r="G2246" s="10">
        <f t="shared" si="1363"/>
        <v>3.2366142527005702E-5</v>
      </c>
      <c r="H2246" s="10">
        <f t="shared" si="1347"/>
        <v>3.2276619810307449E-5</v>
      </c>
      <c r="I2246" s="6">
        <f t="shared" si="1364"/>
        <v>1.8146117223924587E-2</v>
      </c>
      <c r="J2246" s="6">
        <f t="shared" si="1348"/>
        <v>1.8178393843734895E-2</v>
      </c>
    </row>
    <row r="2247" spans="1:10" x14ac:dyDescent="0.25">
      <c r="A2247" s="11">
        <f t="shared" si="1358"/>
        <v>1.8137900647196885E-2</v>
      </c>
      <c r="B2247" s="6">
        <f t="shared" si="1359"/>
        <v>5.1083561685836491E-2</v>
      </c>
      <c r="C2247" s="10">
        <f t="shared" si="1360"/>
        <v>4.052065643650096E-5</v>
      </c>
      <c r="D2247" s="6">
        <f t="shared" si="1361"/>
        <v>1.8178421303633386E-2</v>
      </c>
      <c r="E2247" s="6">
        <f t="shared" si="1362"/>
        <v>1.4901082119927763E-2</v>
      </c>
      <c r="F2247" s="10">
        <f t="shared" si="1346"/>
        <v>3.2187247247113823E-5</v>
      </c>
      <c r="G2247" s="10">
        <f t="shared" si="1363"/>
        <v>3.2366142527005702E-5</v>
      </c>
      <c r="H2247" s="10">
        <f t="shared" si="1347"/>
        <v>3.2276694887059759E-5</v>
      </c>
      <c r="I2247" s="6">
        <f t="shared" si="1364"/>
        <v>1.8146117223924587E-2</v>
      </c>
      <c r="J2247" s="6">
        <f t="shared" si="1348"/>
        <v>1.8178393918811646E-2</v>
      </c>
    </row>
    <row r="2248" spans="1:10" x14ac:dyDescent="0.25">
      <c r="A2248" s="11">
        <f t="shared" si="1358"/>
        <v>1.8137886954786013E-2</v>
      </c>
      <c r="B2248" s="6">
        <f t="shared" si="1359"/>
        <v>5.108360024915521E-2</v>
      </c>
      <c r="C2248" s="10">
        <f t="shared" si="1360"/>
        <v>4.0520717615147364E-5</v>
      </c>
      <c r="D2248" s="6">
        <f t="shared" si="1361"/>
        <v>1.817840767240116E-2</v>
      </c>
      <c r="E2248" s="6">
        <f t="shared" si="1362"/>
        <v>1.490107287844708E-2</v>
      </c>
      <c r="F2248" s="10">
        <f t="shared" si="1346"/>
        <v>3.2187322453486122E-5</v>
      </c>
      <c r="G2248" s="10">
        <f t="shared" si="1363"/>
        <v>3.2366142527005702E-5</v>
      </c>
      <c r="H2248" s="10">
        <f t="shared" si="1347"/>
        <v>3.2276732490245908E-5</v>
      </c>
      <c r="I2248" s="6">
        <f t="shared" si="1364"/>
        <v>1.8146117223924587E-2</v>
      </c>
      <c r="J2248" s="6">
        <f t="shared" si="1348"/>
        <v>1.8178393956414834E-2</v>
      </c>
    </row>
    <row r="2249" spans="1:10" x14ac:dyDescent="0.25">
      <c r="A2249" s="11">
        <f t="shared" si="1358"/>
        <v>1.813788009679285E-2</v>
      </c>
      <c r="B2249" s="6">
        <f t="shared" si="1359"/>
        <v>5.1083619564035412E-2</v>
      </c>
      <c r="C2249" s="10">
        <f t="shared" si="1360"/>
        <v>4.0520748257191015E-5</v>
      </c>
      <c r="D2249" s="6">
        <f t="shared" si="1361"/>
        <v>1.8178400845050041E-2</v>
      </c>
      <c r="E2249" s="6">
        <f t="shared" si="1362"/>
        <v>1.4901068249749858E-2</v>
      </c>
      <c r="F2249" s="10">
        <f t="shared" si="1346"/>
        <v>3.2187360121505779E-5</v>
      </c>
      <c r="G2249" s="10">
        <f t="shared" si="1363"/>
        <v>3.2366142527005702E-5</v>
      </c>
      <c r="H2249" s="10">
        <f t="shared" si="1347"/>
        <v>3.227675132425574E-5</v>
      </c>
      <c r="I2249" s="6">
        <f t="shared" si="1364"/>
        <v>1.8146117223924587E-2</v>
      </c>
      <c r="J2249" s="6">
        <f t="shared" si="1348"/>
        <v>1.8178393975248841E-2</v>
      </c>
    </row>
    <row r="2250" spans="1:10" x14ac:dyDescent="0.25">
      <c r="A2250" s="11">
        <f t="shared" si="1358"/>
        <v>1.813787666189225E-2</v>
      </c>
      <c r="B2250" s="6">
        <f t="shared" si="1359"/>
        <v>5.1083629238109107E-2</v>
      </c>
      <c r="C2250" s="10">
        <f t="shared" si="1360"/>
        <v>4.0520763604605516E-5</v>
      </c>
      <c r="D2250" s="6">
        <f t="shared" si="1361"/>
        <v>1.8178397425496855E-2</v>
      </c>
      <c r="E2250" s="6">
        <f t="shared" si="1362"/>
        <v>1.4901065931416187E-2</v>
      </c>
      <c r="F2250" s="10">
        <f t="shared" si="1346"/>
        <v>3.2187378987966141E-5</v>
      </c>
      <c r="G2250" s="10">
        <f t="shared" si="1363"/>
        <v>3.2366142527005702E-5</v>
      </c>
      <c r="H2250" s="10">
        <f t="shared" si="1347"/>
        <v>3.2276760757485925E-5</v>
      </c>
      <c r="I2250" s="6">
        <f t="shared" si="1364"/>
        <v>1.8146117223924587E-2</v>
      </c>
      <c r="J2250" s="6">
        <f t="shared" si="1348"/>
        <v>1.8178393984682073E-2</v>
      </c>
    </row>
    <row r="2251" spans="1:10" x14ac:dyDescent="0.25">
      <c r="A2251" s="11">
        <f t="shared" si="1358"/>
        <v>1.8137874941484861E-2</v>
      </c>
      <c r="B2251" s="6">
        <f t="shared" si="1359"/>
        <v>5.1083634083475701E-2</v>
      </c>
      <c r="C2251" s="10">
        <f t="shared" si="1360"/>
        <v>4.0520771291528575E-5</v>
      </c>
      <c r="D2251" s="6">
        <f t="shared" si="1361"/>
        <v>1.817839571277639E-2</v>
      </c>
      <c r="E2251" s="6">
        <f t="shared" si="1362"/>
        <v>1.490106477025345E-2</v>
      </c>
      <c r="F2251" s="10">
        <f t="shared" si="1346"/>
        <v>3.2187388437443942E-5</v>
      </c>
      <c r="G2251" s="10">
        <f t="shared" si="1363"/>
        <v>3.2366142527005702E-5</v>
      </c>
      <c r="H2251" s="10">
        <f t="shared" si="1347"/>
        <v>3.2276765482224822E-5</v>
      </c>
      <c r="I2251" s="6">
        <f t="shared" si="1364"/>
        <v>1.8146117223924587E-2</v>
      </c>
      <c r="J2251" s="6">
        <f t="shared" si="1348"/>
        <v>1.8178393989406811E-2</v>
      </c>
    </row>
    <row r="2252" spans="1:10" x14ac:dyDescent="0.25">
      <c r="A2252" s="11">
        <f t="shared" si="1358"/>
        <v>1.8137874079800071E-2</v>
      </c>
      <c r="B2252" s="6">
        <f t="shared" si="1359"/>
        <v>5.1083636510330703E-2</v>
      </c>
      <c r="C2252" s="10">
        <f t="shared" si="1360"/>
        <v>4.0520775141608566E-5</v>
      </c>
      <c r="D2252" s="6">
        <f t="shared" si="1361"/>
        <v>1.817839485494168E-2</v>
      </c>
      <c r="E2252" s="6">
        <f t="shared" si="1362"/>
        <v>1.4901064188672423E-2</v>
      </c>
      <c r="F2252" s="10">
        <f t="shared" si="1346"/>
        <v>3.2187393170319247E-5</v>
      </c>
      <c r="G2252" s="10">
        <f t="shared" si="1363"/>
        <v>3.2366142527005702E-5</v>
      </c>
      <c r="H2252" s="10">
        <f t="shared" si="1347"/>
        <v>3.2276767848662475E-5</v>
      </c>
      <c r="I2252" s="6">
        <f t="shared" si="1364"/>
        <v>1.8146117223924587E-2</v>
      </c>
      <c r="J2252" s="6">
        <f t="shared" si="1348"/>
        <v>1.8178393991773248E-2</v>
      </c>
    </row>
    <row r="2253" spans="1:10" x14ac:dyDescent="0.25">
      <c r="A2253" s="11">
        <f t="shared" si="1358"/>
        <v>1.8137873648215855E-2</v>
      </c>
      <c r="B2253" s="6">
        <f t="shared" si="1359"/>
        <v>5.1083637725847564E-2</v>
      </c>
      <c r="C2253" s="10">
        <f t="shared" si="1360"/>
        <v>4.0520777069963299E-5</v>
      </c>
      <c r="D2253" s="6">
        <f t="shared" si="1361"/>
        <v>1.8178394425285817E-2</v>
      </c>
      <c r="E2253" s="6">
        <f t="shared" si="1362"/>
        <v>1.4901063897381224E-2</v>
      </c>
      <c r="F2253" s="10">
        <f t="shared" si="1346"/>
        <v>3.2187395540831773E-5</v>
      </c>
      <c r="G2253" s="10">
        <f t="shared" si="1363"/>
        <v>3.2366142527005702E-5</v>
      </c>
      <c r="H2253" s="10">
        <f t="shared" si="1347"/>
        <v>3.2276769033918741E-5</v>
      </c>
      <c r="I2253" s="6">
        <f t="shared" si="1364"/>
        <v>1.8146117223924587E-2</v>
      </c>
      <c r="J2253" s="6">
        <f t="shared" si="1348"/>
        <v>1.8178393992958505E-2</v>
      </c>
    </row>
    <row r="2254" spans="1:10" x14ac:dyDescent="0.25">
      <c r="A2254" s="25">
        <f t="shared" si="1358"/>
        <v>1.8137873432052198E-2</v>
      </c>
      <c r="B2254" s="6">
        <f t="shared" si="1359"/>
        <v>5.1083638334652445E-2</v>
      </c>
      <c r="C2254" s="10">
        <f t="shared" si="1360"/>
        <v>4.0520778035800816E-5</v>
      </c>
      <c r="D2254" s="6">
        <f t="shared" si="1361"/>
        <v>1.8178394210088E-2</v>
      </c>
      <c r="E2254" s="6">
        <f t="shared" si="1362"/>
        <v>1.4901063751484854E-2</v>
      </c>
      <c r="F2254" s="10">
        <f t="shared" si="1346"/>
        <v>3.21873967281289E-5</v>
      </c>
      <c r="G2254" s="10">
        <f t="shared" si="1363"/>
        <v>3.2366142527005702E-5</v>
      </c>
      <c r="H2254" s="10">
        <f t="shared" si="1347"/>
        <v>3.2276769627567298E-5</v>
      </c>
      <c r="I2254" s="6">
        <f t="shared" si="1364"/>
        <v>1.8146117223924587E-2</v>
      </c>
      <c r="J2254" s="6">
        <f t="shared" si="1348"/>
        <v>1.8178393993552155E-2</v>
      </c>
    </row>
    <row r="2256" spans="1:10" x14ac:dyDescent="0.25">
      <c r="A2256" s="8" t="s">
        <v>82</v>
      </c>
      <c r="B2256">
        <f>B2223+1</f>
        <v>69</v>
      </c>
      <c r="C2256" t="s">
        <v>83</v>
      </c>
      <c r="D2256">
        <f>D$12/100</f>
        <v>1</v>
      </c>
      <c r="E2256" t="s">
        <v>15</v>
      </c>
    </row>
    <row r="2257" spans="1:10" x14ac:dyDescent="0.25">
      <c r="A2257" s="4" t="s">
        <v>89</v>
      </c>
      <c r="B2257" s="4" t="s">
        <v>86</v>
      </c>
      <c r="C2257" s="4" t="s">
        <v>88</v>
      </c>
      <c r="D2257" s="4" t="s">
        <v>91</v>
      </c>
      <c r="E2257" s="4" t="s">
        <v>93</v>
      </c>
      <c r="F2257" s="4" t="s">
        <v>95</v>
      </c>
      <c r="G2257" s="4" t="s">
        <v>95</v>
      </c>
      <c r="H2257" s="4" t="s">
        <v>97</v>
      </c>
      <c r="I2257" s="4" t="s">
        <v>99</v>
      </c>
      <c r="J2257" s="4" t="s">
        <v>99</v>
      </c>
    </row>
    <row r="2258" spans="1:10" x14ac:dyDescent="0.25">
      <c r="A2258" s="4" t="s">
        <v>84</v>
      </c>
      <c r="B2258" s="4" t="s">
        <v>85</v>
      </c>
      <c r="C2258" s="4" t="s">
        <v>87</v>
      </c>
      <c r="D2258" s="4" t="s">
        <v>90</v>
      </c>
      <c r="E2258" s="4" t="s">
        <v>92</v>
      </c>
      <c r="F2258" s="4" t="s">
        <v>94</v>
      </c>
      <c r="G2258" s="4" t="s">
        <v>28</v>
      </c>
      <c r="H2258" s="4" t="s">
        <v>96</v>
      </c>
      <c r="I2258" s="4" t="s">
        <v>32</v>
      </c>
      <c r="J2258" s="4" t="s">
        <v>98</v>
      </c>
    </row>
    <row r="2259" spans="1:10" x14ac:dyDescent="0.25">
      <c r="A2259" s="4" t="s">
        <v>0</v>
      </c>
      <c r="B2259" s="4" t="s">
        <v>22</v>
      </c>
      <c r="C2259" s="4" t="s">
        <v>0</v>
      </c>
      <c r="D2259" s="4" t="s">
        <v>0</v>
      </c>
      <c r="E2259" s="4" t="s">
        <v>0</v>
      </c>
      <c r="F2259" s="4" t="s">
        <v>20</v>
      </c>
      <c r="G2259" s="4" t="s">
        <v>20</v>
      </c>
      <c r="H2259" s="4" t="s">
        <v>0</v>
      </c>
      <c r="I2259" s="4" t="s">
        <v>0</v>
      </c>
      <c r="J2259" s="4" t="s">
        <v>0</v>
      </c>
    </row>
    <row r="2260" spans="1:10" x14ac:dyDescent="0.25">
      <c r="A2260" s="11">
        <f>A$27</f>
        <v>4.5999999999999999E-2</v>
      </c>
      <c r="B2260" s="6">
        <f>$D$13/A2260/0.167</f>
        <v>2.0142360142666429E-2</v>
      </c>
      <c r="C2260" s="10">
        <f>B2260^2/2/32.2</f>
        <v>6.2999172688956077E-6</v>
      </c>
      <c r="D2260" s="6">
        <f>A2260+C2260</f>
        <v>4.6006299917268893E-2</v>
      </c>
      <c r="E2260" s="6">
        <f>A2260*0.167/(0.167+2*A2260)</f>
        <v>2.966023166023166E-2</v>
      </c>
      <c r="F2260" s="10">
        <f t="shared" ref="F2260:F2287" si="1365">$D$15^2*B2260^2/($D$14^2*E2260^1.333)</f>
        <v>1.9990924920768716E-6</v>
      </c>
      <c r="G2260" s="10">
        <f>F2254</f>
        <v>3.21873967281289E-5</v>
      </c>
      <c r="H2260" s="10">
        <f>((G2260+F2260)/2)*D$23</f>
        <v>1.7093244610102885E-5</v>
      </c>
      <c r="I2260" s="6">
        <f>D2254</f>
        <v>1.8178394210088E-2</v>
      </c>
      <c r="J2260" s="6">
        <f>H2260+I2260</f>
        <v>1.8195487454698102E-2</v>
      </c>
    </row>
    <row r="2261" spans="1:10" x14ac:dyDescent="0.25">
      <c r="A2261" s="11">
        <f>A2260+(J2260-D2260)/2</f>
        <v>3.2094593768714604E-2</v>
      </c>
      <c r="B2261" s="6">
        <f>$D$13/A2261/0.167</f>
        <v>2.8869303448415772E-2</v>
      </c>
      <c r="C2261" s="10">
        <f>B2261^2/2/32.2</f>
        <v>1.2941563378830912E-5</v>
      </c>
      <c r="D2261" s="6">
        <f>A2261+C2261</f>
        <v>3.2107535332093436E-2</v>
      </c>
      <c r="E2261" s="6">
        <f>A2261*0.167/(0.167+2*A2261)</f>
        <v>2.3183597885638983E-2</v>
      </c>
      <c r="F2261" s="10">
        <f t="shared" si="1365"/>
        <v>5.7030527929137626E-6</v>
      </c>
      <c r="G2261" s="10">
        <f>G2260</f>
        <v>3.21873967281289E-5</v>
      </c>
      <c r="H2261" s="10">
        <f t="shared" ref="H2261:H2287" si="1366">((G2261+F2261)/2)*D$23</f>
        <v>1.894522476052133E-5</v>
      </c>
      <c r="I2261" s="6">
        <f>I2260</f>
        <v>1.8178394210088E-2</v>
      </c>
      <c r="J2261" s="6">
        <f t="shared" ref="J2261:J2287" si="1367">H2261+I2261</f>
        <v>1.8197339434848522E-2</v>
      </c>
    </row>
    <row r="2262" spans="1:10" x14ac:dyDescent="0.25">
      <c r="A2262" s="11">
        <f t="shared" ref="A2262:A2274" si="1368">A2261+(J2261-D2261)/2</f>
        <v>2.5139495820092145E-2</v>
      </c>
      <c r="B2262" s="6">
        <f t="shared" ref="B2262:B2274" si="1369">$D$13/A2262/0.167</f>
        <v>3.6856290722510586E-2</v>
      </c>
      <c r="C2262" s="10">
        <f t="shared" ref="C2262:C2274" si="1370">B2262^2/2/32.2</f>
        <v>2.1092952885438195E-5</v>
      </c>
      <c r="D2262" s="6">
        <f t="shared" ref="D2262:D2274" si="1371">A2262+C2262</f>
        <v>2.5160588772977582E-2</v>
      </c>
      <c r="E2262" s="6">
        <f t="shared" ref="E2262:E2274" si="1372">A2262*0.167/(0.167+2*A2262)</f>
        <v>1.9322143251234335E-2</v>
      </c>
      <c r="F2262" s="10">
        <f t="shared" si="1365"/>
        <v>1.185038261982396E-5</v>
      </c>
      <c r="G2262" s="10">
        <f t="shared" ref="G2262:G2274" si="1373">G2261</f>
        <v>3.21873967281289E-5</v>
      </c>
      <c r="H2262" s="10">
        <f t="shared" ref="H2262:H2274" si="1374">((G2262+F2262)/2)*D$23</f>
        <v>2.2018889673976429E-5</v>
      </c>
      <c r="I2262" s="6">
        <f t="shared" ref="I2262:I2274" si="1375">I2261</f>
        <v>1.8178394210088E-2</v>
      </c>
      <c r="J2262" s="6">
        <f t="shared" ref="J2262:J2274" si="1376">H2262+I2262</f>
        <v>1.8200413099761975E-2</v>
      </c>
    </row>
    <row r="2263" spans="1:10" x14ac:dyDescent="0.25">
      <c r="A2263" s="11">
        <f t="shared" si="1368"/>
        <v>2.1659407983484341E-2</v>
      </c>
      <c r="B2263" s="6">
        <f t="shared" si="1369"/>
        <v>4.2778111353235712E-2</v>
      </c>
      <c r="C2263" s="10">
        <f t="shared" si="1370"/>
        <v>2.8415633710401149E-5</v>
      </c>
      <c r="D2263" s="6">
        <f t="shared" si="1371"/>
        <v>2.1687823617194742E-2</v>
      </c>
      <c r="E2263" s="6">
        <f t="shared" si="1372"/>
        <v>1.7198276419595128E-2</v>
      </c>
      <c r="F2263" s="10">
        <f t="shared" si="1365"/>
        <v>1.864501096022861E-5</v>
      </c>
      <c r="G2263" s="10">
        <f t="shared" si="1373"/>
        <v>3.21873967281289E-5</v>
      </c>
      <c r="H2263" s="10">
        <f t="shared" si="1374"/>
        <v>2.5416203844178755E-5</v>
      </c>
      <c r="I2263" s="6">
        <f t="shared" si="1375"/>
        <v>1.8178394210088E-2</v>
      </c>
      <c r="J2263" s="6">
        <f t="shared" si="1376"/>
        <v>1.8203810413932178E-2</v>
      </c>
    </row>
    <row r="2264" spans="1:10" x14ac:dyDescent="0.25">
      <c r="A2264" s="11">
        <f t="shared" si="1368"/>
        <v>1.9917401381853057E-2</v>
      </c>
      <c r="B2264" s="6">
        <f t="shared" si="1369"/>
        <v>4.6519550859021368E-2</v>
      </c>
      <c r="C2264" s="10">
        <f t="shared" si="1370"/>
        <v>3.3603549877718564E-5</v>
      </c>
      <c r="D2264" s="6">
        <f t="shared" si="1371"/>
        <v>1.9951004931730777E-2</v>
      </c>
      <c r="E2264" s="6">
        <f t="shared" si="1372"/>
        <v>1.6081462047610098E-2</v>
      </c>
      <c r="F2264" s="10">
        <f t="shared" si="1365"/>
        <v>2.4113482093880971E-5</v>
      </c>
      <c r="G2264" s="10">
        <f t="shared" si="1373"/>
        <v>3.21873967281289E-5</v>
      </c>
      <c r="H2264" s="10">
        <f t="shared" si="1374"/>
        <v>2.8150439411004937E-5</v>
      </c>
      <c r="I2264" s="6">
        <f t="shared" si="1375"/>
        <v>1.8178394210088E-2</v>
      </c>
      <c r="J2264" s="6">
        <f t="shared" si="1376"/>
        <v>1.8206544649499005E-2</v>
      </c>
    </row>
    <row r="2265" spans="1:10" x14ac:dyDescent="0.25">
      <c r="A2265" s="11">
        <f t="shared" si="1368"/>
        <v>1.9045171240737173E-2</v>
      </c>
      <c r="B2265" s="6">
        <f t="shared" si="1369"/>
        <v>4.8650051755942746E-2</v>
      </c>
      <c r="C2265" s="10">
        <f t="shared" si="1370"/>
        <v>3.6751980370433348E-5</v>
      </c>
      <c r="D2265" s="6">
        <f t="shared" si="1371"/>
        <v>1.9081923221107605E-2</v>
      </c>
      <c r="E2265" s="6">
        <f t="shared" si="1372"/>
        <v>1.5508012511561359E-2</v>
      </c>
      <c r="F2265" s="10">
        <f t="shared" si="1365"/>
        <v>2.7680638881192144E-5</v>
      </c>
      <c r="G2265" s="10">
        <f t="shared" si="1373"/>
        <v>3.21873967281289E-5</v>
      </c>
      <c r="H2265" s="10">
        <f t="shared" si="1374"/>
        <v>2.9934017804660522E-5</v>
      </c>
      <c r="I2265" s="6">
        <f t="shared" si="1375"/>
        <v>1.8178394210088E-2</v>
      </c>
      <c r="J2265" s="6">
        <f t="shared" si="1376"/>
        <v>1.8208328227892659E-2</v>
      </c>
    </row>
    <row r="2266" spans="1:10" x14ac:dyDescent="0.25">
      <c r="A2266" s="11">
        <f t="shared" si="1368"/>
        <v>1.86083737441297E-2</v>
      </c>
      <c r="B2266" s="6">
        <f t="shared" si="1369"/>
        <v>4.979202262932568E-2</v>
      </c>
      <c r="C2266" s="10">
        <f t="shared" si="1370"/>
        <v>3.8497601203715535E-5</v>
      </c>
      <c r="D2266" s="6">
        <f t="shared" si="1371"/>
        <v>1.8646871345333417E-2</v>
      </c>
      <c r="E2266" s="6">
        <f t="shared" si="1372"/>
        <v>1.5217157522540204E-2</v>
      </c>
      <c r="F2266" s="10">
        <f t="shared" si="1365"/>
        <v>2.9736494308623738E-5</v>
      </c>
      <c r="G2266" s="10">
        <f t="shared" si="1373"/>
        <v>3.21873967281289E-5</v>
      </c>
      <c r="H2266" s="10">
        <f t="shared" si="1374"/>
        <v>3.0961945518376319E-5</v>
      </c>
      <c r="I2266" s="6">
        <f t="shared" si="1375"/>
        <v>1.8178394210088E-2</v>
      </c>
      <c r="J2266" s="6">
        <f t="shared" si="1376"/>
        <v>1.8209356155606374E-2</v>
      </c>
    </row>
    <row r="2267" spans="1:10" x14ac:dyDescent="0.25">
      <c r="A2267" s="11">
        <f t="shared" si="1368"/>
        <v>1.838961614926618E-2</v>
      </c>
      <c r="B2267" s="6">
        <f t="shared" si="1369"/>
        <v>5.0384334237429357E-2</v>
      </c>
      <c r="C2267" s="10">
        <f t="shared" si="1370"/>
        <v>3.941896174765521E-5</v>
      </c>
      <c r="D2267" s="6">
        <f t="shared" si="1371"/>
        <v>1.8429035111013837E-2</v>
      </c>
      <c r="E2267" s="6">
        <f t="shared" si="1372"/>
        <v>1.5070553865019985E-2</v>
      </c>
      <c r="F2267" s="10">
        <f t="shared" si="1365"/>
        <v>3.0843641138115969E-5</v>
      </c>
      <c r="G2267" s="10">
        <f t="shared" si="1373"/>
        <v>3.21873967281289E-5</v>
      </c>
      <c r="H2267" s="10">
        <f t="shared" si="1374"/>
        <v>3.1515518933122438E-5</v>
      </c>
      <c r="I2267" s="6">
        <f t="shared" si="1375"/>
        <v>1.8178394210088E-2</v>
      </c>
      <c r="J2267" s="6">
        <f t="shared" si="1376"/>
        <v>1.8209909729021121E-2</v>
      </c>
    </row>
    <row r="2268" spans="1:10" x14ac:dyDescent="0.25">
      <c r="A2268" s="11">
        <f t="shared" si="1368"/>
        <v>1.8280053458269822E-2</v>
      </c>
      <c r="B2268" s="6">
        <f t="shared" si="1369"/>
        <v>5.0686316026252592E-2</v>
      </c>
      <c r="C2268" s="10">
        <f t="shared" si="1370"/>
        <v>3.9892898017284941E-5</v>
      </c>
      <c r="D2268" s="6">
        <f t="shared" si="1371"/>
        <v>1.8319946356287108E-2</v>
      </c>
      <c r="E2268" s="6">
        <f t="shared" si="1372"/>
        <v>1.4996891943973613E-2</v>
      </c>
      <c r="F2268" s="10">
        <f t="shared" si="1365"/>
        <v>3.1419017928478287E-5</v>
      </c>
      <c r="G2268" s="10">
        <f t="shared" si="1373"/>
        <v>3.21873967281289E-5</v>
      </c>
      <c r="H2268" s="10">
        <f t="shared" si="1374"/>
        <v>3.1803207328303594E-5</v>
      </c>
      <c r="I2268" s="6">
        <f t="shared" si="1375"/>
        <v>1.8178394210088E-2</v>
      </c>
      <c r="J2268" s="6">
        <f t="shared" si="1376"/>
        <v>1.8210197417416304E-2</v>
      </c>
    </row>
    <row r="2269" spans="1:10" x14ac:dyDescent="0.25">
      <c r="A2269" s="11">
        <f t="shared" si="1368"/>
        <v>1.8225178988834419E-2</v>
      </c>
      <c r="B2269" s="6">
        <f t="shared" si="1369"/>
        <v>5.0838928228375803E-2</v>
      </c>
      <c r="C2269" s="10">
        <f t="shared" si="1370"/>
        <v>4.013348794114823E-5</v>
      </c>
      <c r="D2269" s="6">
        <f t="shared" si="1371"/>
        <v>1.8265312476775566E-2</v>
      </c>
      <c r="E2269" s="6">
        <f t="shared" si="1372"/>
        <v>1.4959938735863126E-2</v>
      </c>
      <c r="F2269" s="10">
        <f t="shared" si="1365"/>
        <v>3.1712622936553412E-5</v>
      </c>
      <c r="G2269" s="10">
        <f t="shared" si="1373"/>
        <v>3.21873967281289E-5</v>
      </c>
      <c r="H2269" s="10">
        <f t="shared" si="1374"/>
        <v>3.1950009832341156E-5</v>
      </c>
      <c r="I2269" s="6">
        <f t="shared" si="1375"/>
        <v>1.8178394210088E-2</v>
      </c>
      <c r="J2269" s="6">
        <f t="shared" si="1376"/>
        <v>1.8210344219920342E-2</v>
      </c>
    </row>
    <row r="2270" spans="1:10" x14ac:dyDescent="0.25">
      <c r="A2270" s="11">
        <f t="shared" si="1368"/>
        <v>1.8197694860406809E-2</v>
      </c>
      <c r="B2270" s="6">
        <f t="shared" si="1369"/>
        <v>5.0915710680398935E-2</v>
      </c>
      <c r="C2270" s="10">
        <f t="shared" si="1370"/>
        <v>4.0254807361647356E-5</v>
      </c>
      <c r="D2270" s="6">
        <f t="shared" si="1371"/>
        <v>1.8237949667768455E-2</v>
      </c>
      <c r="E2270" s="6">
        <f t="shared" si="1372"/>
        <v>1.4941415564331999E-2</v>
      </c>
      <c r="F2270" s="10">
        <f t="shared" si="1365"/>
        <v>3.1861062803939348E-5</v>
      </c>
      <c r="G2270" s="10">
        <f t="shared" si="1373"/>
        <v>3.21873967281289E-5</v>
      </c>
      <c r="H2270" s="10">
        <f t="shared" si="1374"/>
        <v>3.2024229766034124E-5</v>
      </c>
      <c r="I2270" s="6">
        <f t="shared" si="1375"/>
        <v>1.8178394210088E-2</v>
      </c>
      <c r="J2270" s="6">
        <f t="shared" si="1376"/>
        <v>1.8210418439854034E-2</v>
      </c>
    </row>
    <row r="2271" spans="1:10" x14ac:dyDescent="0.25">
      <c r="A2271" s="11">
        <f t="shared" si="1368"/>
        <v>1.8183929246449598E-2</v>
      </c>
      <c r="B2271" s="6">
        <f t="shared" si="1369"/>
        <v>5.0954254936048202E-2</v>
      </c>
      <c r="C2271" s="10">
        <f t="shared" si="1370"/>
        <v>4.0315777889561992E-5</v>
      </c>
      <c r="D2271" s="6">
        <f t="shared" si="1371"/>
        <v>1.8224245024339159E-2</v>
      </c>
      <c r="E2271" s="6">
        <f t="shared" si="1372"/>
        <v>1.4932134343456799E-2</v>
      </c>
      <c r="F2271" s="10">
        <f t="shared" si="1365"/>
        <v>3.1935760918898208E-5</v>
      </c>
      <c r="G2271" s="10">
        <f t="shared" si="1373"/>
        <v>3.21873967281289E-5</v>
      </c>
      <c r="H2271" s="10">
        <f t="shared" si="1374"/>
        <v>3.2061578823513551E-5</v>
      </c>
      <c r="I2271" s="6">
        <f t="shared" si="1375"/>
        <v>1.8178394210088E-2</v>
      </c>
      <c r="J2271" s="6">
        <f t="shared" si="1376"/>
        <v>1.8210455788911513E-2</v>
      </c>
    </row>
    <row r="2272" spans="1:10" x14ac:dyDescent="0.25">
      <c r="A2272" s="11">
        <f t="shared" si="1368"/>
        <v>1.8177034628735773E-2</v>
      </c>
      <c r="B2272" s="6">
        <f t="shared" si="1369"/>
        <v>5.0973582076907664E-2</v>
      </c>
      <c r="C2272" s="10">
        <f t="shared" si="1370"/>
        <v>4.0346367542721155E-5</v>
      </c>
      <c r="D2272" s="6">
        <f t="shared" si="1371"/>
        <v>1.8217380996278495E-2</v>
      </c>
      <c r="E2272" s="6">
        <f t="shared" si="1372"/>
        <v>1.4927484825275226E-2</v>
      </c>
      <c r="F2272" s="10">
        <f t="shared" si="1365"/>
        <v>3.1973262519521055E-5</v>
      </c>
      <c r="G2272" s="10">
        <f t="shared" si="1373"/>
        <v>3.21873967281289E-5</v>
      </c>
      <c r="H2272" s="10">
        <f t="shared" si="1374"/>
        <v>3.2080329623824978E-5</v>
      </c>
      <c r="I2272" s="6">
        <f t="shared" si="1375"/>
        <v>1.8178394210088E-2</v>
      </c>
      <c r="J2272" s="6">
        <f t="shared" si="1376"/>
        <v>1.8210474539711825E-2</v>
      </c>
    </row>
    <row r="2273" spans="1:10" x14ac:dyDescent="0.25">
      <c r="A2273" s="11">
        <f t="shared" si="1368"/>
        <v>1.8173581400452436E-2</v>
      </c>
      <c r="B2273" s="6">
        <f t="shared" si="1369"/>
        <v>5.0983267752584487E-2</v>
      </c>
      <c r="C2273" s="10">
        <f t="shared" si="1370"/>
        <v>4.0361701719436663E-5</v>
      </c>
      <c r="D2273" s="6">
        <f t="shared" si="1371"/>
        <v>1.8213943102171871E-2</v>
      </c>
      <c r="E2273" s="6">
        <f t="shared" si="1372"/>
        <v>1.4925155837296254E-2</v>
      </c>
      <c r="F2273" s="10">
        <f t="shared" si="1365"/>
        <v>3.1992067757361301E-5</v>
      </c>
      <c r="G2273" s="10">
        <f t="shared" si="1373"/>
        <v>3.21873967281289E-5</v>
      </c>
      <c r="H2273" s="10">
        <f t="shared" si="1374"/>
        <v>3.20897322427451E-5</v>
      </c>
      <c r="I2273" s="6">
        <f t="shared" si="1375"/>
        <v>1.8178394210088E-2</v>
      </c>
      <c r="J2273" s="6">
        <f t="shared" si="1376"/>
        <v>1.8210483942330744E-2</v>
      </c>
    </row>
    <row r="2274" spans="1:10" x14ac:dyDescent="0.25">
      <c r="A2274" s="11">
        <f t="shared" si="1368"/>
        <v>1.8171851820531874E-2</v>
      </c>
      <c r="B2274" s="6">
        <f t="shared" si="1369"/>
        <v>5.0988120292494027E-2</v>
      </c>
      <c r="C2274" s="10">
        <f t="shared" si="1370"/>
        <v>4.0369385263382617E-5</v>
      </c>
      <c r="D2274" s="6">
        <f t="shared" si="1371"/>
        <v>1.8212221205795256E-2</v>
      </c>
      <c r="E2274" s="6">
        <f t="shared" si="1372"/>
        <v>1.4923989283610099E-2</v>
      </c>
      <c r="F2274" s="10">
        <f t="shared" si="1365"/>
        <v>3.2001492112614907E-5</v>
      </c>
      <c r="G2274" s="10">
        <f t="shared" si="1373"/>
        <v>3.21873967281289E-5</v>
      </c>
      <c r="H2274" s="10">
        <f t="shared" si="1374"/>
        <v>3.2094444420371904E-5</v>
      </c>
      <c r="I2274" s="6">
        <f t="shared" si="1375"/>
        <v>1.8178394210088E-2</v>
      </c>
      <c r="J2274" s="6">
        <f t="shared" si="1376"/>
        <v>1.8210488654508371E-2</v>
      </c>
    </row>
    <row r="2275" spans="1:10" x14ac:dyDescent="0.25">
      <c r="A2275" s="11">
        <f t="shared" ref="A2275:A2287" si="1377">A2274+(J2274-D2274)/2</f>
        <v>1.8170985544888434E-2</v>
      </c>
      <c r="B2275" s="6">
        <f t="shared" ref="B2275:B2287" si="1378">$D$13/A2275/0.167</f>
        <v>5.0990551077913185E-2</v>
      </c>
      <c r="C2275" s="10">
        <f t="shared" ref="C2275:C2287" si="1379">B2275^2/2/32.2</f>
        <v>4.0373234460081878E-5</v>
      </c>
      <c r="D2275" s="6">
        <f t="shared" ref="D2275:D2287" si="1380">A2275+C2275</f>
        <v>1.8211358779348517E-2</v>
      </c>
      <c r="E2275" s="6">
        <f t="shared" ref="E2275:E2287" si="1381">A2275*0.167/(0.167+2*A2275)</f>
        <v>1.4923404989797174E-2</v>
      </c>
      <c r="F2275" s="10">
        <f t="shared" si="1365"/>
        <v>3.2006213787630223E-5</v>
      </c>
      <c r="G2275" s="10">
        <f t="shared" ref="G2275:G2287" si="1382">G2274</f>
        <v>3.21873967281289E-5</v>
      </c>
      <c r="H2275" s="10">
        <f t="shared" si="1366"/>
        <v>3.2096805257879561E-5</v>
      </c>
      <c r="I2275" s="6">
        <f t="shared" ref="I2275:I2287" si="1383">I2274</f>
        <v>1.8178394210088E-2</v>
      </c>
      <c r="J2275" s="6">
        <f t="shared" si="1367"/>
        <v>1.821049101534588E-2</v>
      </c>
    </row>
    <row r="2276" spans="1:10" x14ac:dyDescent="0.25">
      <c r="A2276" s="11">
        <f t="shared" si="1377"/>
        <v>1.8170551662887113E-2</v>
      </c>
      <c r="B2276" s="6">
        <f t="shared" si="1378"/>
        <v>5.0991768645918846E-2</v>
      </c>
      <c r="C2276" s="10">
        <f t="shared" si="1379"/>
        <v>4.0375162572032793E-5</v>
      </c>
      <c r="D2276" s="6">
        <f t="shared" si="1380"/>
        <v>1.8210926825459148E-2</v>
      </c>
      <c r="E2276" s="6">
        <f t="shared" si="1381"/>
        <v>1.4923112337207016E-2</v>
      </c>
      <c r="F2276" s="10">
        <f t="shared" si="1365"/>
        <v>3.2008579033132019E-5</v>
      </c>
      <c r="G2276" s="10">
        <f t="shared" si="1382"/>
        <v>3.21873967281289E-5</v>
      </c>
      <c r="H2276" s="10">
        <f t="shared" si="1366"/>
        <v>3.2097987880630463E-5</v>
      </c>
      <c r="I2276" s="6">
        <f t="shared" si="1383"/>
        <v>1.8178394210088E-2</v>
      </c>
      <c r="J2276" s="6">
        <f t="shared" si="1367"/>
        <v>1.8210492197968629E-2</v>
      </c>
    </row>
    <row r="2277" spans="1:10" x14ac:dyDescent="0.25">
      <c r="A2277" s="11">
        <f t="shared" si="1377"/>
        <v>1.8170334349141854E-2</v>
      </c>
      <c r="B2277" s="6">
        <f t="shared" si="1378"/>
        <v>5.0992378497780079E-2</v>
      </c>
      <c r="C2277" s="10">
        <f t="shared" si="1379"/>
        <v>4.0376128336348819E-5</v>
      </c>
      <c r="D2277" s="6">
        <f t="shared" si="1380"/>
        <v>1.8210710477478204E-2</v>
      </c>
      <c r="E2277" s="6">
        <f t="shared" si="1381"/>
        <v>1.4922965758557585E-2</v>
      </c>
      <c r="F2277" s="10">
        <f t="shared" si="1365"/>
        <v>3.2009763776114204E-5</v>
      </c>
      <c r="G2277" s="10">
        <f t="shared" si="1382"/>
        <v>3.21873967281289E-5</v>
      </c>
      <c r="H2277" s="10">
        <f t="shared" si="1366"/>
        <v>3.2098580252121556E-5</v>
      </c>
      <c r="I2277" s="6">
        <f t="shared" si="1383"/>
        <v>1.8178394210088E-2</v>
      </c>
      <c r="J2277" s="6">
        <f t="shared" si="1367"/>
        <v>1.8210492790340121E-2</v>
      </c>
    </row>
    <row r="2278" spans="1:10" x14ac:dyDescent="0.25">
      <c r="A2278" s="11">
        <f t="shared" si="1377"/>
        <v>1.8170225505572811E-2</v>
      </c>
      <c r="B2278" s="6">
        <f t="shared" si="1378"/>
        <v>5.0992683953123376E-2</v>
      </c>
      <c r="C2278" s="10">
        <f t="shared" si="1379"/>
        <v>4.0376612061228659E-5</v>
      </c>
      <c r="D2278" s="6">
        <f t="shared" si="1380"/>
        <v>1.8210602117634041E-2</v>
      </c>
      <c r="E2278" s="6">
        <f t="shared" si="1381"/>
        <v>1.4922892343070168E-2</v>
      </c>
      <c r="F2278" s="10">
        <f t="shared" si="1365"/>
        <v>3.201035718757421E-5</v>
      </c>
      <c r="G2278" s="10">
        <f t="shared" si="1382"/>
        <v>3.21873967281289E-5</v>
      </c>
      <c r="H2278" s="10">
        <f t="shared" si="1366"/>
        <v>3.2098876957851555E-5</v>
      </c>
      <c r="I2278" s="6">
        <f t="shared" si="1383"/>
        <v>1.8178394210088E-2</v>
      </c>
      <c r="J2278" s="6">
        <f t="shared" si="1367"/>
        <v>1.8210493087045851E-2</v>
      </c>
    </row>
    <row r="2279" spans="1:10" x14ac:dyDescent="0.25">
      <c r="A2279" s="11">
        <f t="shared" si="1377"/>
        <v>1.8170170990278716E-2</v>
      </c>
      <c r="B2279" s="6">
        <f t="shared" si="1378"/>
        <v>5.0992836944592966E-2</v>
      </c>
      <c r="C2279" s="10">
        <f t="shared" si="1379"/>
        <v>4.0376854342513124E-5</v>
      </c>
      <c r="D2279" s="6">
        <f t="shared" si="1380"/>
        <v>1.8210547844621228E-2</v>
      </c>
      <c r="E2279" s="6">
        <f t="shared" si="1381"/>
        <v>1.492285557219474E-2</v>
      </c>
      <c r="F2279" s="10">
        <f t="shared" si="1365"/>
        <v>3.2010654408670604E-5</v>
      </c>
      <c r="G2279" s="10">
        <f t="shared" si="1382"/>
        <v>3.21873967281289E-5</v>
      </c>
      <c r="H2279" s="10">
        <f t="shared" si="1366"/>
        <v>3.2099025568399752E-5</v>
      </c>
      <c r="I2279" s="6">
        <f t="shared" si="1383"/>
        <v>1.8178394210088E-2</v>
      </c>
      <c r="J2279" s="6">
        <f t="shared" si="1367"/>
        <v>1.8210493235656398E-2</v>
      </c>
    </row>
    <row r="2280" spans="1:10" x14ac:dyDescent="0.25">
      <c r="A2280" s="11">
        <f t="shared" si="1377"/>
        <v>1.8170143685796301E-2</v>
      </c>
      <c r="B2280" s="6">
        <f t="shared" si="1378"/>
        <v>5.0992913572111366E-2</v>
      </c>
      <c r="C2280" s="10">
        <f t="shared" si="1379"/>
        <v>4.0376975692124528E-5</v>
      </c>
      <c r="D2280" s="6">
        <f t="shared" si="1380"/>
        <v>1.8210520661488427E-2</v>
      </c>
      <c r="E2280" s="6">
        <f t="shared" si="1381"/>
        <v>1.4922837155151487E-2</v>
      </c>
      <c r="F2280" s="10">
        <f t="shared" si="1365"/>
        <v>3.201080327596205E-5</v>
      </c>
      <c r="G2280" s="10">
        <f t="shared" si="1382"/>
        <v>3.21873967281289E-5</v>
      </c>
      <c r="H2280" s="10">
        <f t="shared" si="1366"/>
        <v>3.2099100002045475E-5</v>
      </c>
      <c r="I2280" s="6">
        <f t="shared" si="1383"/>
        <v>1.8178394210088E-2</v>
      </c>
      <c r="J2280" s="6">
        <f t="shared" si="1367"/>
        <v>1.8210493310090045E-2</v>
      </c>
    </row>
    <row r="2281" spans="1:10" x14ac:dyDescent="0.25">
      <c r="A2281" s="11">
        <f t="shared" si="1377"/>
        <v>1.817013001009711E-2</v>
      </c>
      <c r="B2281" s="6">
        <f t="shared" si="1378"/>
        <v>5.0992951951789794E-2</v>
      </c>
      <c r="C2281" s="10">
        <f t="shared" si="1379"/>
        <v>4.0377036471390412E-5</v>
      </c>
      <c r="D2281" s="6">
        <f t="shared" si="1380"/>
        <v>1.82105070465685E-2</v>
      </c>
      <c r="E2281" s="6">
        <f t="shared" si="1381"/>
        <v>1.4922827930803583E-2</v>
      </c>
      <c r="F2281" s="10">
        <f t="shared" si="1365"/>
        <v>3.2010877837853088E-5</v>
      </c>
      <c r="G2281" s="10">
        <f t="shared" si="1382"/>
        <v>3.21873967281289E-5</v>
      </c>
      <c r="H2281" s="10">
        <f t="shared" si="1366"/>
        <v>3.2099137282990997E-5</v>
      </c>
      <c r="I2281" s="6">
        <f t="shared" si="1383"/>
        <v>1.8178394210088E-2</v>
      </c>
      <c r="J2281" s="6">
        <f t="shared" si="1367"/>
        <v>1.8210493347370991E-2</v>
      </c>
    </row>
    <row r="2282" spans="1:10" x14ac:dyDescent="0.25">
      <c r="A2282" s="11">
        <f t="shared" si="1377"/>
        <v>1.8170123160498354E-2</v>
      </c>
      <c r="B2282" s="6">
        <f t="shared" si="1378"/>
        <v>5.0992971174623737E-2</v>
      </c>
      <c r="C2282" s="10">
        <f t="shared" si="1379"/>
        <v>4.0377066913292036E-5</v>
      </c>
      <c r="D2282" s="6">
        <f t="shared" si="1380"/>
        <v>1.8210500227411646E-2</v>
      </c>
      <c r="E2282" s="6">
        <f t="shared" si="1381"/>
        <v>1.4922823310703813E-2</v>
      </c>
      <c r="F2282" s="10">
        <f t="shared" si="1365"/>
        <v>3.2010915182944463E-5</v>
      </c>
      <c r="G2282" s="10">
        <f t="shared" si="1382"/>
        <v>3.21873967281289E-5</v>
      </c>
      <c r="H2282" s="10">
        <f t="shared" si="1366"/>
        <v>3.2099155955536685E-5</v>
      </c>
      <c r="I2282" s="6">
        <f t="shared" si="1383"/>
        <v>1.8178394210088E-2</v>
      </c>
      <c r="J2282" s="6">
        <f t="shared" si="1367"/>
        <v>1.8210493366043537E-2</v>
      </c>
    </row>
    <row r="2283" spans="1:10" x14ac:dyDescent="0.25">
      <c r="A2283" s="11">
        <f t="shared" si="1377"/>
        <v>1.8170119729814298E-2</v>
      </c>
      <c r="B2283" s="6">
        <f t="shared" si="1378"/>
        <v>5.0992980802561018E-2</v>
      </c>
      <c r="C2283" s="10">
        <f t="shared" si="1379"/>
        <v>4.0377082160409257E-5</v>
      </c>
      <c r="D2283" s="6">
        <f t="shared" si="1380"/>
        <v>1.8210496811974706E-2</v>
      </c>
      <c r="E2283" s="6">
        <f t="shared" si="1381"/>
        <v>1.4922820996684441E-2</v>
      </c>
      <c r="F2283" s="10">
        <f t="shared" si="1365"/>
        <v>3.2010933887596317E-5</v>
      </c>
      <c r="G2283" s="10">
        <f t="shared" si="1382"/>
        <v>3.21873967281289E-5</v>
      </c>
      <c r="H2283" s="10">
        <f t="shared" si="1366"/>
        <v>3.2099165307862605E-5</v>
      </c>
      <c r="I2283" s="6">
        <f t="shared" si="1383"/>
        <v>1.8178394210088E-2</v>
      </c>
      <c r="J2283" s="6">
        <f t="shared" si="1367"/>
        <v>1.8210493375395861E-2</v>
      </c>
    </row>
    <row r="2284" spans="1:10" x14ac:dyDescent="0.25">
      <c r="A2284" s="11">
        <f t="shared" si="1377"/>
        <v>1.8170118011524877E-2</v>
      </c>
      <c r="B2284" s="6">
        <f t="shared" si="1378"/>
        <v>5.0992985624802645E-2</v>
      </c>
      <c r="C2284" s="10">
        <f t="shared" si="1379"/>
        <v>4.0377089797070323E-5</v>
      </c>
      <c r="D2284" s="6">
        <f t="shared" si="1380"/>
        <v>1.8210495101321948E-2</v>
      </c>
      <c r="E2284" s="6">
        <f t="shared" si="1381"/>
        <v>1.492281983768666E-2</v>
      </c>
      <c r="F2284" s="10">
        <f t="shared" si="1365"/>
        <v>3.2010943255997419E-5</v>
      </c>
      <c r="G2284" s="10">
        <f t="shared" si="1382"/>
        <v>3.21873967281289E-5</v>
      </c>
      <c r="H2284" s="10">
        <f t="shared" si="1366"/>
        <v>3.2099169992063156E-5</v>
      </c>
      <c r="I2284" s="6">
        <f t="shared" si="1383"/>
        <v>1.8178394210088E-2</v>
      </c>
      <c r="J2284" s="6">
        <f t="shared" si="1367"/>
        <v>1.8210493380080062E-2</v>
      </c>
    </row>
    <row r="2285" spans="1:10" x14ac:dyDescent="0.25">
      <c r="A2285" s="11">
        <f t="shared" si="1377"/>
        <v>1.8170117150903935E-2</v>
      </c>
      <c r="B2285" s="6">
        <f t="shared" si="1378"/>
        <v>5.0992988040066731E-2</v>
      </c>
      <c r="C2285" s="10">
        <f t="shared" si="1379"/>
        <v>4.0377093621962555E-5</v>
      </c>
      <c r="D2285" s="6">
        <f t="shared" si="1380"/>
        <v>1.8210494244525897E-2</v>
      </c>
      <c r="E2285" s="6">
        <f t="shared" si="1381"/>
        <v>1.4922819257192027E-2</v>
      </c>
      <c r="F2285" s="10">
        <f t="shared" si="1365"/>
        <v>3.2010947948248049E-5</v>
      </c>
      <c r="G2285" s="10">
        <f t="shared" si="1382"/>
        <v>3.21873967281289E-5</v>
      </c>
      <c r="H2285" s="10">
        <f t="shared" si="1366"/>
        <v>3.2099172338188471E-5</v>
      </c>
      <c r="I2285" s="6">
        <f t="shared" si="1383"/>
        <v>1.8178394210088E-2</v>
      </c>
      <c r="J2285" s="6">
        <f t="shared" si="1367"/>
        <v>1.8210493382426189E-2</v>
      </c>
    </row>
    <row r="2286" spans="1:10" x14ac:dyDescent="0.25">
      <c r="A2286" s="11">
        <f t="shared" si="1377"/>
        <v>1.8170116719854079E-2</v>
      </c>
      <c r="B2286" s="6">
        <f t="shared" si="1378"/>
        <v>5.0992989249773885E-2</v>
      </c>
      <c r="C2286" s="10">
        <f t="shared" si="1379"/>
        <v>4.0377095537694953E-5</v>
      </c>
      <c r="D2286" s="6">
        <f t="shared" si="1380"/>
        <v>1.8210493815391773E-2</v>
      </c>
      <c r="E2286" s="6">
        <f t="shared" si="1381"/>
        <v>1.4922818966445987E-2</v>
      </c>
      <c r="F2286" s="10">
        <f t="shared" si="1365"/>
        <v>3.201095029840497E-5</v>
      </c>
      <c r="G2286" s="10">
        <f t="shared" si="1382"/>
        <v>3.21873967281289E-5</v>
      </c>
      <c r="H2286" s="10">
        <f t="shared" si="1366"/>
        <v>3.2099173513266938E-5</v>
      </c>
      <c r="I2286" s="6">
        <f t="shared" si="1383"/>
        <v>1.8178394210088E-2</v>
      </c>
      <c r="J2286" s="6">
        <f t="shared" si="1367"/>
        <v>1.8210493383601267E-2</v>
      </c>
    </row>
    <row r="2287" spans="1:10" x14ac:dyDescent="0.25">
      <c r="A2287" s="25">
        <f t="shared" si="1377"/>
        <v>1.8170116503958826E-2</v>
      </c>
      <c r="B2287" s="6">
        <f t="shared" si="1378"/>
        <v>5.0992989855666769E-2</v>
      </c>
      <c r="C2287" s="10">
        <f t="shared" si="1379"/>
        <v>4.0377096497207045E-5</v>
      </c>
      <c r="D2287" s="6">
        <f t="shared" si="1380"/>
        <v>1.8210493600456033E-2</v>
      </c>
      <c r="E2287" s="6">
        <f t="shared" si="1381"/>
        <v>1.4922818820823179E-2</v>
      </c>
      <c r="F2287" s="10">
        <f t="shared" si="1365"/>
        <v>3.2010951475502553E-5</v>
      </c>
      <c r="G2287" s="10">
        <f t="shared" si="1382"/>
        <v>3.21873967281289E-5</v>
      </c>
      <c r="H2287" s="10">
        <f t="shared" si="1366"/>
        <v>3.2099174101815727E-5</v>
      </c>
      <c r="I2287" s="6">
        <f t="shared" si="1383"/>
        <v>1.8178394210088E-2</v>
      </c>
      <c r="J2287" s="6">
        <f t="shared" si="1367"/>
        <v>1.8210493384189817E-2</v>
      </c>
    </row>
    <row r="2289" spans="1:10" x14ac:dyDescent="0.25">
      <c r="A2289" s="8" t="s">
        <v>82</v>
      </c>
      <c r="B2289">
        <f>B2256+1</f>
        <v>70</v>
      </c>
      <c r="C2289" t="s">
        <v>83</v>
      </c>
      <c r="D2289">
        <f>D$12/100</f>
        <v>1</v>
      </c>
      <c r="E2289" t="s">
        <v>15</v>
      </c>
    </row>
    <row r="2290" spans="1:10" x14ac:dyDescent="0.25">
      <c r="A2290" s="4" t="s">
        <v>89</v>
      </c>
      <c r="B2290" s="4" t="s">
        <v>86</v>
      </c>
      <c r="C2290" s="4" t="s">
        <v>88</v>
      </c>
      <c r="D2290" s="4" t="s">
        <v>91</v>
      </c>
      <c r="E2290" s="4" t="s">
        <v>93</v>
      </c>
      <c r="F2290" s="4" t="s">
        <v>95</v>
      </c>
      <c r="G2290" s="4" t="s">
        <v>95</v>
      </c>
      <c r="H2290" s="4" t="s">
        <v>97</v>
      </c>
      <c r="I2290" s="4" t="s">
        <v>99</v>
      </c>
      <c r="J2290" s="4" t="s">
        <v>99</v>
      </c>
    </row>
    <row r="2291" spans="1:10" x14ac:dyDescent="0.25">
      <c r="A2291" s="4" t="s">
        <v>84</v>
      </c>
      <c r="B2291" s="4" t="s">
        <v>85</v>
      </c>
      <c r="C2291" s="4" t="s">
        <v>87</v>
      </c>
      <c r="D2291" s="4" t="s">
        <v>90</v>
      </c>
      <c r="E2291" s="4" t="s">
        <v>92</v>
      </c>
      <c r="F2291" s="4" t="s">
        <v>94</v>
      </c>
      <c r="G2291" s="4" t="s">
        <v>28</v>
      </c>
      <c r="H2291" s="4" t="s">
        <v>96</v>
      </c>
      <c r="I2291" s="4" t="s">
        <v>32</v>
      </c>
      <c r="J2291" s="4" t="s">
        <v>98</v>
      </c>
    </row>
    <row r="2292" spans="1:10" x14ac:dyDescent="0.25">
      <c r="A2292" s="4" t="s">
        <v>0</v>
      </c>
      <c r="B2292" s="4" t="s">
        <v>22</v>
      </c>
      <c r="C2292" s="4" t="s">
        <v>0</v>
      </c>
      <c r="D2292" s="4" t="s">
        <v>0</v>
      </c>
      <c r="E2292" s="4" t="s">
        <v>0</v>
      </c>
      <c r="F2292" s="4" t="s">
        <v>20</v>
      </c>
      <c r="G2292" s="4" t="s">
        <v>20</v>
      </c>
      <c r="H2292" s="4" t="s">
        <v>0</v>
      </c>
      <c r="I2292" s="4" t="s">
        <v>0</v>
      </c>
      <c r="J2292" s="4" t="s">
        <v>0</v>
      </c>
    </row>
    <row r="2293" spans="1:10" x14ac:dyDescent="0.25">
      <c r="A2293" s="11">
        <f>A$27</f>
        <v>4.5999999999999999E-2</v>
      </c>
      <c r="B2293" s="6">
        <f>$D$13/A2293/0.167</f>
        <v>2.0142360142666429E-2</v>
      </c>
      <c r="C2293" s="10">
        <f>B2293^2/2/32.2</f>
        <v>6.2999172688956077E-6</v>
      </c>
      <c r="D2293" s="6">
        <f>A2293+C2293</f>
        <v>4.6006299917268893E-2</v>
      </c>
      <c r="E2293" s="6">
        <f>A2293*0.167/(0.167+2*A2293)</f>
        <v>2.966023166023166E-2</v>
      </c>
      <c r="F2293" s="10">
        <f t="shared" ref="F2293:F2320" si="1384">$D$15^2*B2293^2/($D$14^2*E2293^1.333)</f>
        <v>1.9990924920768716E-6</v>
      </c>
      <c r="G2293" s="10">
        <f>F2287</f>
        <v>3.2010951475502553E-5</v>
      </c>
      <c r="H2293" s="10">
        <f>((G2293+F2293)/2)*D$23</f>
        <v>1.7005021983789711E-5</v>
      </c>
      <c r="I2293" s="6">
        <f>D2287</f>
        <v>1.8210493600456033E-2</v>
      </c>
      <c r="J2293" s="6">
        <f>H2293+I2293</f>
        <v>1.8227498622439824E-2</v>
      </c>
    </row>
    <row r="2294" spans="1:10" x14ac:dyDescent="0.25">
      <c r="A2294" s="11">
        <f>A2293+(J2293-D2293)/2</f>
        <v>3.2110599352585464E-2</v>
      </c>
      <c r="B2294" s="6">
        <f>$D$13/A2294/0.167</f>
        <v>2.8854913494103074E-2</v>
      </c>
      <c r="C2294" s="10">
        <f>B2294^2/2/32.2</f>
        <v>1.2928665104847386E-5</v>
      </c>
      <c r="D2294" s="6">
        <f>A2294+C2294</f>
        <v>3.2123528017690313E-2</v>
      </c>
      <c r="E2294" s="6">
        <f>A2294*0.167/(0.167+2*A2294)</f>
        <v>2.3191948324424325E-2</v>
      </c>
      <c r="F2294" s="10">
        <f t="shared" si="1384"/>
        <v>5.6946344894199764E-6</v>
      </c>
      <c r="G2294" s="10">
        <f>G2293</f>
        <v>3.2010951475502553E-5</v>
      </c>
      <c r="H2294" s="10">
        <f t="shared" ref="H2294:H2320" si="1385">((G2294+F2294)/2)*D$23</f>
        <v>1.8852792982461266E-5</v>
      </c>
      <c r="I2294" s="6">
        <f>I2293</f>
        <v>1.8210493600456033E-2</v>
      </c>
      <c r="J2294" s="6">
        <f t="shared" ref="J2294:J2320" si="1386">H2294+I2294</f>
        <v>1.8229346393438494E-2</v>
      </c>
    </row>
    <row r="2295" spans="1:10" x14ac:dyDescent="0.25">
      <c r="A2295" s="11">
        <f t="shared" ref="A2295:A2307" si="1387">A2294+(J2294-D2294)/2</f>
        <v>2.5163508540459553E-2</v>
      </c>
      <c r="B2295" s="6">
        <f t="shared" ref="B2295:B2307" si="1388">$D$13/A2295/0.167</f>
        <v>3.682111995920162E-2</v>
      </c>
      <c r="C2295" s="10">
        <f t="shared" ref="C2295:C2307" si="1389">B2295^2/2/32.2</f>
        <v>2.1052715451085651E-5</v>
      </c>
      <c r="D2295" s="6">
        <f t="shared" ref="D2295:D2307" si="1390">A2295+C2295</f>
        <v>2.5184561255910638E-2</v>
      </c>
      <c r="E2295" s="6">
        <f t="shared" ref="E2295:E2307" si="1391">A2295*0.167/(0.167+2*A2295)</f>
        <v>1.9336325426544034E-2</v>
      </c>
      <c r="F2295" s="10">
        <f t="shared" si="1384"/>
        <v>1.1816214109258536E-5</v>
      </c>
      <c r="G2295" s="10">
        <f t="shared" ref="G2295:G2307" si="1392">G2294</f>
        <v>3.2010951475502553E-5</v>
      </c>
      <c r="H2295" s="10">
        <f t="shared" ref="H2295:H2307" si="1393">((G2295+F2295)/2)*D$23</f>
        <v>2.1913582792380546E-5</v>
      </c>
      <c r="I2295" s="6">
        <f t="shared" ref="I2295:I2307" si="1394">I2294</f>
        <v>1.8210493600456033E-2</v>
      </c>
      <c r="J2295" s="6">
        <f t="shared" ref="J2295:J2307" si="1395">H2295+I2295</f>
        <v>1.8232407183248416E-2</v>
      </c>
    </row>
    <row r="2296" spans="1:10" x14ac:dyDescent="0.25">
      <c r="A2296" s="11">
        <f t="shared" si="1387"/>
        <v>2.168743150412844E-2</v>
      </c>
      <c r="B2296" s="6">
        <f t="shared" si="1388"/>
        <v>4.2722835407515966E-2</v>
      </c>
      <c r="C2296" s="10">
        <f t="shared" si="1389"/>
        <v>2.8342246354933226E-5</v>
      </c>
      <c r="D2296" s="6">
        <f t="shared" si="1390"/>
        <v>2.1715773750483374E-2</v>
      </c>
      <c r="E2296" s="6">
        <f t="shared" si="1391"/>
        <v>1.7215940200266702E-2</v>
      </c>
      <c r="F2296" s="10">
        <f t="shared" si="1384"/>
        <v>1.8571427486458747E-5</v>
      </c>
      <c r="G2296" s="10">
        <f t="shared" si="1392"/>
        <v>3.2010951475502553E-5</v>
      </c>
      <c r="H2296" s="10">
        <f t="shared" si="1393"/>
        <v>2.5291189480980648E-5</v>
      </c>
      <c r="I2296" s="6">
        <f t="shared" si="1394"/>
        <v>1.8210493600456033E-2</v>
      </c>
      <c r="J2296" s="6">
        <f t="shared" si="1395"/>
        <v>1.8235784789937013E-2</v>
      </c>
    </row>
    <row r="2297" spans="1:10" x14ac:dyDescent="0.25">
      <c r="A2297" s="11">
        <f t="shared" si="1387"/>
        <v>1.994743702385526E-2</v>
      </c>
      <c r="B2297" s="6">
        <f t="shared" si="1388"/>
        <v>4.6449504538081297E-2</v>
      </c>
      <c r="C2297" s="10">
        <f t="shared" si="1389"/>
        <v>3.3502429686851474E-5</v>
      </c>
      <c r="D2297" s="6">
        <f t="shared" si="1390"/>
        <v>1.998093945354211E-2</v>
      </c>
      <c r="E2297" s="6">
        <f t="shared" si="1391"/>
        <v>1.6101036810683089E-2</v>
      </c>
      <c r="F2297" s="10">
        <f t="shared" si="1384"/>
        <v>2.4001966969489326E-5</v>
      </c>
      <c r="G2297" s="10">
        <f t="shared" si="1392"/>
        <v>3.2010951475502553E-5</v>
      </c>
      <c r="H2297" s="10">
        <f t="shared" si="1393"/>
        <v>2.8006459222495939E-5</v>
      </c>
      <c r="I2297" s="6">
        <f t="shared" si="1394"/>
        <v>1.8210493600456033E-2</v>
      </c>
      <c r="J2297" s="6">
        <f t="shared" si="1395"/>
        <v>1.8238500059678531E-2</v>
      </c>
    </row>
    <row r="2298" spans="1:10" x14ac:dyDescent="0.25">
      <c r="A2298" s="11">
        <f t="shared" si="1387"/>
        <v>1.907621732692347E-2</v>
      </c>
      <c r="B2298" s="6">
        <f t="shared" si="1388"/>
        <v>4.8570874963505435E-2</v>
      </c>
      <c r="C2298" s="10">
        <f t="shared" si="1389"/>
        <v>3.6632451781373899E-5</v>
      </c>
      <c r="D2298" s="6">
        <f t="shared" si="1390"/>
        <v>1.9112849778704845E-2</v>
      </c>
      <c r="E2298" s="6">
        <f t="shared" si="1391"/>
        <v>1.5528591210586846E-2</v>
      </c>
      <c r="F2298" s="10">
        <f t="shared" si="1384"/>
        <v>2.7541884720402387E-5</v>
      </c>
      <c r="G2298" s="10">
        <f t="shared" si="1392"/>
        <v>3.2010951475502553E-5</v>
      </c>
      <c r="H2298" s="10">
        <f t="shared" si="1393"/>
        <v>2.977641809795247E-5</v>
      </c>
      <c r="I2298" s="6">
        <f t="shared" si="1394"/>
        <v>1.8210493600456033E-2</v>
      </c>
      <c r="J2298" s="6">
        <f t="shared" si="1395"/>
        <v>1.8240270018553984E-2</v>
      </c>
    </row>
    <row r="2299" spans="1:10" x14ac:dyDescent="0.25">
      <c r="A2299" s="11">
        <f t="shared" si="1387"/>
        <v>1.8639927446848038E-2</v>
      </c>
      <c r="B2299" s="6">
        <f t="shared" si="1388"/>
        <v>4.9707734603834666E-2</v>
      </c>
      <c r="C2299" s="10">
        <f t="shared" si="1389"/>
        <v>3.8367373904429534E-5</v>
      </c>
      <c r="D2299" s="6">
        <f t="shared" si="1390"/>
        <v>1.8678294820752468E-2</v>
      </c>
      <c r="E2299" s="6">
        <f t="shared" si="1391"/>
        <v>1.5238251883640256E-2</v>
      </c>
      <c r="F2299" s="10">
        <f t="shared" si="1384"/>
        <v>2.9581229719989105E-5</v>
      </c>
      <c r="G2299" s="10">
        <f t="shared" si="1392"/>
        <v>3.2010951475502553E-5</v>
      </c>
      <c r="H2299" s="10">
        <f t="shared" si="1393"/>
        <v>3.0796090597745826E-5</v>
      </c>
      <c r="I2299" s="6">
        <f t="shared" si="1394"/>
        <v>1.8210493600456033E-2</v>
      </c>
      <c r="J2299" s="6">
        <f t="shared" si="1395"/>
        <v>1.8241289691053778E-2</v>
      </c>
    </row>
    <row r="2300" spans="1:10" x14ac:dyDescent="0.25">
      <c r="A2300" s="11">
        <f t="shared" si="1387"/>
        <v>1.8421424881998695E-2</v>
      </c>
      <c r="B2300" s="6">
        <f t="shared" si="1388"/>
        <v>5.0297334353765079E-2</v>
      </c>
      <c r="C2300" s="10">
        <f t="shared" si="1389"/>
        <v>3.9282947874137214E-5</v>
      </c>
      <c r="D2300" s="6">
        <f t="shared" si="1390"/>
        <v>1.8460707829872833E-2</v>
      </c>
      <c r="E2300" s="6">
        <f t="shared" si="1391"/>
        <v>1.5091910061380677E-2</v>
      </c>
      <c r="F2300" s="10">
        <f t="shared" si="1384"/>
        <v>3.0679250312229158E-5</v>
      </c>
      <c r="G2300" s="10">
        <f t="shared" si="1392"/>
        <v>3.2010951475502553E-5</v>
      </c>
      <c r="H2300" s="10">
        <f t="shared" si="1393"/>
        <v>3.1345100893865859E-5</v>
      </c>
      <c r="I2300" s="6">
        <f t="shared" si="1394"/>
        <v>1.8210493600456033E-2</v>
      </c>
      <c r="J2300" s="6">
        <f t="shared" si="1395"/>
        <v>1.8241838701349898E-2</v>
      </c>
    </row>
    <row r="2301" spans="1:10" x14ac:dyDescent="0.25">
      <c r="A2301" s="11">
        <f t="shared" si="1387"/>
        <v>1.8311990317737226E-2</v>
      </c>
      <c r="B2301" s="6">
        <f t="shared" si="1388"/>
        <v>5.0597917019712987E-2</v>
      </c>
      <c r="C2301" s="10">
        <f t="shared" si="1389"/>
        <v>3.9753869669778897E-5</v>
      </c>
      <c r="D2301" s="6">
        <f t="shared" si="1390"/>
        <v>1.8351744187407003E-2</v>
      </c>
      <c r="E2301" s="6">
        <f t="shared" si="1391"/>
        <v>1.5018380318066269E-2</v>
      </c>
      <c r="F2301" s="10">
        <f t="shared" si="1384"/>
        <v>3.1249820128035171E-5</v>
      </c>
      <c r="G2301" s="10">
        <f t="shared" si="1392"/>
        <v>3.2010951475502553E-5</v>
      </c>
      <c r="H2301" s="10">
        <f t="shared" si="1393"/>
        <v>3.1630385801768862E-5</v>
      </c>
      <c r="I2301" s="6">
        <f t="shared" si="1394"/>
        <v>1.8210493600456033E-2</v>
      </c>
      <c r="J2301" s="6">
        <f t="shared" si="1395"/>
        <v>1.8242123986257804E-2</v>
      </c>
    </row>
    <row r="2302" spans="1:10" x14ac:dyDescent="0.25">
      <c r="A2302" s="11">
        <f t="shared" si="1387"/>
        <v>1.8257180217162626E-2</v>
      </c>
      <c r="B2302" s="6">
        <f t="shared" si="1388"/>
        <v>5.074981763567496E-2</v>
      </c>
      <c r="C2302" s="10">
        <f t="shared" si="1389"/>
        <v>3.9992919100221507E-5</v>
      </c>
      <c r="D2302" s="6">
        <f t="shared" si="1390"/>
        <v>1.8297173136262848E-2</v>
      </c>
      <c r="E2302" s="6">
        <f t="shared" si="1391"/>
        <v>1.498149363887304E-2</v>
      </c>
      <c r="F2302" s="10">
        <f t="shared" si="1384"/>
        <v>3.1540955038737953E-5</v>
      </c>
      <c r="G2302" s="10">
        <f t="shared" si="1392"/>
        <v>3.2010951475502553E-5</v>
      </c>
      <c r="H2302" s="10">
        <f t="shared" si="1393"/>
        <v>3.1775953257120253E-5</v>
      </c>
      <c r="I2302" s="6">
        <f t="shared" si="1394"/>
        <v>1.8210493600456033E-2</v>
      </c>
      <c r="J2302" s="6">
        <f t="shared" si="1395"/>
        <v>1.8242269553713154E-2</v>
      </c>
    </row>
    <row r="2303" spans="1:10" x14ac:dyDescent="0.25">
      <c r="A2303" s="11">
        <f t="shared" si="1387"/>
        <v>1.8229728425887777E-2</v>
      </c>
      <c r="B2303" s="6">
        <f t="shared" si="1388"/>
        <v>5.0826240792862132E-2</v>
      </c>
      <c r="C2303" s="10">
        <f t="shared" si="1389"/>
        <v>4.0113458899596308E-5</v>
      </c>
      <c r="D2303" s="6">
        <f t="shared" si="1390"/>
        <v>1.8269841884787374E-2</v>
      </c>
      <c r="E2303" s="6">
        <f t="shared" si="1391"/>
        <v>1.4963003903726832E-2</v>
      </c>
      <c r="F2303" s="10">
        <f t="shared" si="1384"/>
        <v>3.1688141434497508E-5</v>
      </c>
      <c r="G2303" s="10">
        <f t="shared" si="1392"/>
        <v>3.2010951475502553E-5</v>
      </c>
      <c r="H2303" s="10">
        <f t="shared" si="1393"/>
        <v>3.1849546455000031E-5</v>
      </c>
      <c r="I2303" s="6">
        <f t="shared" si="1394"/>
        <v>1.8210493600456033E-2</v>
      </c>
      <c r="J2303" s="6">
        <f t="shared" si="1395"/>
        <v>1.8242343146911033E-2</v>
      </c>
    </row>
    <row r="2304" spans="1:10" x14ac:dyDescent="0.25">
      <c r="A2304" s="11">
        <f t="shared" si="1387"/>
        <v>1.8215979056949605E-2</v>
      </c>
      <c r="B2304" s="6">
        <f t="shared" si="1388"/>
        <v>5.0864604294171438E-2</v>
      </c>
      <c r="C2304" s="10">
        <f t="shared" si="1389"/>
        <v>4.0174036801283279E-5</v>
      </c>
      <c r="D2304" s="6">
        <f t="shared" si="1390"/>
        <v>1.825615309375089E-2</v>
      </c>
      <c r="E2304" s="6">
        <f t="shared" si="1391"/>
        <v>1.4953739474932276E-2</v>
      </c>
      <c r="F2304" s="10">
        <f t="shared" si="1384"/>
        <v>3.1762207468350786E-5</v>
      </c>
      <c r="G2304" s="10">
        <f t="shared" si="1392"/>
        <v>3.2010951475502553E-5</v>
      </c>
      <c r="H2304" s="10">
        <f t="shared" si="1393"/>
        <v>3.1886579471926673E-5</v>
      </c>
      <c r="I2304" s="6">
        <f t="shared" si="1394"/>
        <v>1.8210493600456033E-2</v>
      </c>
      <c r="J2304" s="6">
        <f t="shared" si="1395"/>
        <v>1.824238017992796E-2</v>
      </c>
    </row>
    <row r="2305" spans="1:10" x14ac:dyDescent="0.25">
      <c r="A2305" s="11">
        <f t="shared" si="1387"/>
        <v>1.820909260003814E-2</v>
      </c>
      <c r="B2305" s="6">
        <f t="shared" si="1388"/>
        <v>5.0883840667640678E-2</v>
      </c>
      <c r="C2305" s="10">
        <f t="shared" si="1389"/>
        <v>4.0204429209469618E-5</v>
      </c>
      <c r="D2305" s="6">
        <f t="shared" si="1390"/>
        <v>1.8249297029247609E-2</v>
      </c>
      <c r="E2305" s="6">
        <f t="shared" si="1391"/>
        <v>1.4949098386731793E-2</v>
      </c>
      <c r="F2305" s="10">
        <f t="shared" si="1384"/>
        <v>3.1799391342548304E-5</v>
      </c>
      <c r="G2305" s="10">
        <f t="shared" si="1392"/>
        <v>3.2010951475502553E-5</v>
      </c>
      <c r="H2305" s="10">
        <f t="shared" si="1393"/>
        <v>3.1905171409025429E-5</v>
      </c>
      <c r="I2305" s="6">
        <f t="shared" si="1394"/>
        <v>1.8210493600456033E-2</v>
      </c>
      <c r="J2305" s="6">
        <f t="shared" si="1395"/>
        <v>1.8242398771865058E-2</v>
      </c>
    </row>
    <row r="2306" spans="1:10" x14ac:dyDescent="0.25">
      <c r="A2306" s="11">
        <f t="shared" si="1387"/>
        <v>1.8205643471346865E-2</v>
      </c>
      <c r="B2306" s="6">
        <f t="shared" si="1388"/>
        <v>5.0893480805603693E-2</v>
      </c>
      <c r="C2306" s="10">
        <f t="shared" si="1389"/>
        <v>4.0219664417862602E-5</v>
      </c>
      <c r="D2306" s="6">
        <f t="shared" si="1390"/>
        <v>1.8245863135764727E-2</v>
      </c>
      <c r="E2306" s="6">
        <f t="shared" si="1391"/>
        <v>1.4946773629977919E-2</v>
      </c>
      <c r="F2306" s="10">
        <f t="shared" si="1384"/>
        <v>3.1818037123750552E-5</v>
      </c>
      <c r="G2306" s="10">
        <f t="shared" si="1392"/>
        <v>3.2010951475502553E-5</v>
      </c>
      <c r="H2306" s="10">
        <f t="shared" si="1393"/>
        <v>3.1914494299626553E-5</v>
      </c>
      <c r="I2306" s="6">
        <f t="shared" si="1394"/>
        <v>1.8210493600456033E-2</v>
      </c>
      <c r="J2306" s="6">
        <f t="shared" si="1395"/>
        <v>1.824240809475566E-2</v>
      </c>
    </row>
    <row r="2307" spans="1:10" x14ac:dyDescent="0.25">
      <c r="A2307" s="11">
        <f t="shared" si="1387"/>
        <v>1.820391595084233E-2</v>
      </c>
      <c r="B2307" s="6">
        <f t="shared" si="1388"/>
        <v>5.0898310509930843E-2</v>
      </c>
      <c r="C2307" s="10">
        <f t="shared" si="1389"/>
        <v>4.0227298334865471E-5</v>
      </c>
      <c r="D2307" s="6">
        <f t="shared" si="1390"/>
        <v>1.8244143249177194E-2</v>
      </c>
      <c r="E2307" s="6">
        <f t="shared" si="1391"/>
        <v>1.4945609199846601E-2</v>
      </c>
      <c r="F2307" s="10">
        <f t="shared" si="1384"/>
        <v>3.1827381516702953E-5</v>
      </c>
      <c r="G2307" s="10">
        <f t="shared" si="1392"/>
        <v>3.2010951475502553E-5</v>
      </c>
      <c r="H2307" s="10">
        <f t="shared" si="1393"/>
        <v>3.1919166496102757E-5</v>
      </c>
      <c r="I2307" s="6">
        <f t="shared" si="1394"/>
        <v>1.8210493600456033E-2</v>
      </c>
      <c r="J2307" s="6">
        <f t="shared" si="1395"/>
        <v>1.8242412766952137E-2</v>
      </c>
    </row>
    <row r="2308" spans="1:10" x14ac:dyDescent="0.25">
      <c r="A2308" s="11">
        <f t="shared" ref="A2308:A2320" si="1396">A2307+(J2307-D2307)/2</f>
        <v>1.8203050709729801E-2</v>
      </c>
      <c r="B2308" s="6">
        <f t="shared" ref="B2308:B2320" si="1397">$D$13/A2308/0.167</f>
        <v>5.0900729846750453E-2</v>
      </c>
      <c r="C2308" s="10">
        <f t="shared" ref="C2308:C2320" si="1398">B2308^2/2/32.2</f>
        <v>4.0231122654221613E-5</v>
      </c>
      <c r="D2308" s="6">
        <f t="shared" ref="D2308:D2320" si="1399">A2308+C2308</f>
        <v>1.8243281832384023E-2</v>
      </c>
      <c r="E2308" s="6">
        <f t="shared" ref="E2308:E2320" si="1400">A2308*0.167/(0.167+2*A2308)</f>
        <v>1.4945025971743306E-2</v>
      </c>
      <c r="F2308" s="10">
        <f t="shared" si="1384"/>
        <v>3.1832063109270118E-5</v>
      </c>
      <c r="G2308" s="10">
        <f t="shared" ref="G2308:G2320" si="1401">G2307</f>
        <v>3.2010951475502553E-5</v>
      </c>
      <c r="H2308" s="10">
        <f t="shared" si="1385"/>
        <v>3.1921507292386336E-5</v>
      </c>
      <c r="I2308" s="6">
        <f t="shared" ref="I2308:I2320" si="1402">I2307</f>
        <v>1.8210493600456033E-2</v>
      </c>
      <c r="J2308" s="6">
        <f t="shared" si="1386"/>
        <v>1.8242415107748419E-2</v>
      </c>
    </row>
    <row r="2309" spans="1:10" x14ac:dyDescent="0.25">
      <c r="A2309" s="11">
        <f t="shared" si="1396"/>
        <v>1.8202617347411999E-2</v>
      </c>
      <c r="B2309" s="6">
        <f t="shared" si="1397"/>
        <v>5.0901941675678304E-2</v>
      </c>
      <c r="C2309" s="10">
        <f t="shared" si="1398"/>
        <v>4.0233038297424774E-5</v>
      </c>
      <c r="D2309" s="6">
        <f t="shared" si="1399"/>
        <v>1.8242850385709424E-2</v>
      </c>
      <c r="E2309" s="6">
        <f t="shared" si="1400"/>
        <v>1.4944733853966826E-2</v>
      </c>
      <c r="F2309" s="10">
        <f t="shared" si="1384"/>
        <v>3.1834408266799064E-5</v>
      </c>
      <c r="G2309" s="10">
        <f t="shared" si="1401"/>
        <v>3.2010951475502553E-5</v>
      </c>
      <c r="H2309" s="10">
        <f t="shared" si="1385"/>
        <v>3.1922679871150809E-5</v>
      </c>
      <c r="I2309" s="6">
        <f t="shared" si="1402"/>
        <v>1.8210493600456033E-2</v>
      </c>
      <c r="J2309" s="6">
        <f t="shared" si="1386"/>
        <v>1.8242416280327182E-2</v>
      </c>
    </row>
    <row r="2310" spans="1:10" x14ac:dyDescent="0.25">
      <c r="A2310" s="11">
        <f t="shared" si="1396"/>
        <v>1.820240029472088E-2</v>
      </c>
      <c r="B2310" s="6">
        <f t="shared" si="1397"/>
        <v>5.0902548650760986E-2</v>
      </c>
      <c r="C2310" s="10">
        <f t="shared" si="1398"/>
        <v>4.0233997812780886E-5</v>
      </c>
      <c r="D2310" s="6">
        <f t="shared" si="1399"/>
        <v>1.8242634292533661E-2</v>
      </c>
      <c r="E2310" s="6">
        <f t="shared" si="1400"/>
        <v>1.4944587543703113E-2</v>
      </c>
      <c r="F2310" s="10">
        <f t="shared" si="1384"/>
        <v>3.1835582943378108E-5</v>
      </c>
      <c r="G2310" s="10">
        <f t="shared" si="1401"/>
        <v>3.2010951475502553E-5</v>
      </c>
      <c r="H2310" s="10">
        <f t="shared" si="1385"/>
        <v>3.1923267209440331E-5</v>
      </c>
      <c r="I2310" s="6">
        <f t="shared" si="1402"/>
        <v>1.8210493600456033E-2</v>
      </c>
      <c r="J2310" s="6">
        <f t="shared" si="1386"/>
        <v>1.8242416867665475E-2</v>
      </c>
    </row>
    <row r="2311" spans="1:10" x14ac:dyDescent="0.25">
      <c r="A2311" s="11">
        <f t="shared" si="1396"/>
        <v>1.8202291582286787E-2</v>
      </c>
      <c r="B2311" s="6">
        <f t="shared" si="1397"/>
        <v>5.0902852664128778E-2</v>
      </c>
      <c r="C2311" s="10">
        <f t="shared" si="1398"/>
        <v>4.0234478405993817E-5</v>
      </c>
      <c r="D2311" s="6">
        <f t="shared" si="1399"/>
        <v>1.8242526060692783E-2</v>
      </c>
      <c r="E2311" s="6">
        <f t="shared" si="1400"/>
        <v>1.4944514262898499E-2</v>
      </c>
      <c r="F2311" s="10">
        <f t="shared" si="1384"/>
        <v>3.1836171310657708E-5</v>
      </c>
      <c r="G2311" s="10">
        <f t="shared" si="1401"/>
        <v>3.2010951475502553E-5</v>
      </c>
      <c r="H2311" s="10">
        <f t="shared" si="1385"/>
        <v>3.1923561393080134E-5</v>
      </c>
      <c r="I2311" s="6">
        <f t="shared" si="1402"/>
        <v>1.8210493600456033E-2</v>
      </c>
      <c r="J2311" s="6">
        <f t="shared" si="1386"/>
        <v>1.8242417161849114E-2</v>
      </c>
    </row>
    <row r="2312" spans="1:10" x14ac:dyDescent="0.25">
      <c r="A2312" s="11">
        <f t="shared" si="1396"/>
        <v>1.8202237132864951E-2</v>
      </c>
      <c r="B2312" s="6">
        <f t="shared" si="1397"/>
        <v>5.0903004932823945E-2</v>
      </c>
      <c r="C2312" s="10">
        <f t="shared" si="1398"/>
        <v>4.0234719117874204E-5</v>
      </c>
      <c r="D2312" s="6">
        <f t="shared" si="1399"/>
        <v>1.8242471851982824E-2</v>
      </c>
      <c r="E2312" s="6">
        <f t="shared" si="1400"/>
        <v>1.4944477559609886E-2</v>
      </c>
      <c r="F2312" s="10">
        <f t="shared" si="1384"/>
        <v>3.1836466004226586E-5</v>
      </c>
      <c r="G2312" s="10">
        <f t="shared" si="1401"/>
        <v>3.2010951475502553E-5</v>
      </c>
      <c r="H2312" s="10">
        <f t="shared" si="1385"/>
        <v>3.1923708739864566E-5</v>
      </c>
      <c r="I2312" s="6">
        <f t="shared" si="1402"/>
        <v>1.8210493600456033E-2</v>
      </c>
      <c r="J2312" s="6">
        <f t="shared" si="1386"/>
        <v>1.8242417309195898E-2</v>
      </c>
    </row>
    <row r="2313" spans="1:10" x14ac:dyDescent="0.25">
      <c r="A2313" s="11">
        <f t="shared" si="1396"/>
        <v>1.8202209861471488E-2</v>
      </c>
      <c r="B2313" s="6">
        <f t="shared" si="1397"/>
        <v>5.0903081198062423E-2</v>
      </c>
      <c r="C2313" s="10">
        <f t="shared" si="1398"/>
        <v>4.0234839681002106E-5</v>
      </c>
      <c r="D2313" s="6">
        <f t="shared" si="1399"/>
        <v>1.824244470115249E-2</v>
      </c>
      <c r="E2313" s="6">
        <f t="shared" si="1400"/>
        <v>1.4944459176483018E-2</v>
      </c>
      <c r="F2313" s="10">
        <f t="shared" si="1384"/>
        <v>3.1836613605045915E-5</v>
      </c>
      <c r="G2313" s="10">
        <f t="shared" si="1401"/>
        <v>3.2010951475502553E-5</v>
      </c>
      <c r="H2313" s="10">
        <f t="shared" si="1385"/>
        <v>3.1923782540274238E-5</v>
      </c>
      <c r="I2313" s="6">
        <f t="shared" si="1402"/>
        <v>1.8210493600456033E-2</v>
      </c>
      <c r="J2313" s="6">
        <f t="shared" si="1386"/>
        <v>1.8242417382996309E-2</v>
      </c>
    </row>
    <row r="2314" spans="1:10" x14ac:dyDescent="0.25">
      <c r="A2314" s="11">
        <f t="shared" si="1396"/>
        <v>1.8202196202393398E-2</v>
      </c>
      <c r="B2314" s="6">
        <f t="shared" si="1397"/>
        <v>5.0903119396154203E-2</v>
      </c>
      <c r="C2314" s="10">
        <f t="shared" si="1398"/>
        <v>4.0234900066135557E-5</v>
      </c>
      <c r="D2314" s="6">
        <f t="shared" si="1399"/>
        <v>1.8242431102459534E-2</v>
      </c>
      <c r="E2314" s="6">
        <f t="shared" si="1400"/>
        <v>1.4944449969154951E-2</v>
      </c>
      <c r="F2314" s="10">
        <f t="shared" si="1384"/>
        <v>3.1836687532347994E-5</v>
      </c>
      <c r="G2314" s="10">
        <f t="shared" si="1401"/>
        <v>3.2010951475502553E-5</v>
      </c>
      <c r="H2314" s="10">
        <f t="shared" si="1385"/>
        <v>3.1923819503925277E-5</v>
      </c>
      <c r="I2314" s="6">
        <f t="shared" si="1402"/>
        <v>1.8210493600456033E-2</v>
      </c>
      <c r="J2314" s="6">
        <f t="shared" si="1386"/>
        <v>1.824241741995996E-2</v>
      </c>
    </row>
    <row r="2315" spans="1:10" x14ac:dyDescent="0.25">
      <c r="A2315" s="11">
        <f t="shared" si="1396"/>
        <v>1.8202189361143609E-2</v>
      </c>
      <c r="B2315" s="6">
        <f t="shared" si="1397"/>
        <v>5.0903138527971147E-2</v>
      </c>
      <c r="C2315" s="10">
        <f t="shared" si="1398"/>
        <v>4.0234930310525164E-5</v>
      </c>
      <c r="D2315" s="6">
        <f t="shared" si="1399"/>
        <v>1.8242424291454135E-2</v>
      </c>
      <c r="E2315" s="6">
        <f t="shared" si="1400"/>
        <v>1.4944445357595995E-2</v>
      </c>
      <c r="F2315" s="10">
        <f t="shared" si="1384"/>
        <v>3.1836724559468025E-5</v>
      </c>
      <c r="G2315" s="10">
        <f t="shared" si="1401"/>
        <v>3.2010951475502553E-5</v>
      </c>
      <c r="H2315" s="10">
        <f t="shared" si="1385"/>
        <v>3.1923838017485292E-5</v>
      </c>
      <c r="I2315" s="6">
        <f t="shared" si="1402"/>
        <v>1.8210493600456033E-2</v>
      </c>
      <c r="J2315" s="6">
        <f t="shared" si="1386"/>
        <v>1.8242417438473518E-2</v>
      </c>
    </row>
    <row r="2316" spans="1:10" x14ac:dyDescent="0.25">
      <c r="A2316" s="11">
        <f t="shared" si="1396"/>
        <v>1.8202185934653302E-2</v>
      </c>
      <c r="B2316" s="6">
        <f t="shared" si="1397"/>
        <v>5.0903148110287871E-2</v>
      </c>
      <c r="C2316" s="10">
        <f t="shared" si="1398"/>
        <v>4.0234945458663096E-5</v>
      </c>
      <c r="D2316" s="6">
        <f t="shared" si="1399"/>
        <v>1.8242420880111965E-2</v>
      </c>
      <c r="E2316" s="6">
        <f t="shared" si="1400"/>
        <v>1.4944443047862518E-2</v>
      </c>
      <c r="F2316" s="10">
        <f t="shared" si="1384"/>
        <v>3.1836743104795361E-5</v>
      </c>
      <c r="G2316" s="10">
        <f t="shared" si="1401"/>
        <v>3.2010951475502553E-5</v>
      </c>
      <c r="H2316" s="10">
        <f t="shared" si="1385"/>
        <v>3.1923847290148957E-5</v>
      </c>
      <c r="I2316" s="6">
        <f t="shared" si="1402"/>
        <v>1.8210493600456033E-2</v>
      </c>
      <c r="J2316" s="6">
        <f t="shared" si="1386"/>
        <v>1.8242417447746181E-2</v>
      </c>
    </row>
    <row r="2317" spans="1:10" x14ac:dyDescent="0.25">
      <c r="A2317" s="11">
        <f t="shared" si="1396"/>
        <v>1.8202184218470412E-2</v>
      </c>
      <c r="B2317" s="6">
        <f t="shared" si="1397"/>
        <v>5.0903152909663088E-2</v>
      </c>
      <c r="C2317" s="10">
        <f t="shared" si="1398"/>
        <v>4.0234953045722691E-5</v>
      </c>
      <c r="D2317" s="6">
        <f t="shared" si="1399"/>
        <v>1.8242419171516134E-2</v>
      </c>
      <c r="E2317" s="6">
        <f t="shared" si="1400"/>
        <v>1.4944441891015448E-2</v>
      </c>
      <c r="F2317" s="10">
        <f t="shared" si="1384"/>
        <v>3.1836752393364522E-5</v>
      </c>
      <c r="G2317" s="10">
        <f t="shared" si="1401"/>
        <v>3.2010951475502553E-5</v>
      </c>
      <c r="H2317" s="10">
        <f t="shared" si="1385"/>
        <v>3.1923851934433534E-5</v>
      </c>
      <c r="I2317" s="6">
        <f t="shared" si="1402"/>
        <v>1.8210493600456033E-2</v>
      </c>
      <c r="J2317" s="6">
        <f t="shared" si="1386"/>
        <v>1.8242417452390466E-2</v>
      </c>
    </row>
    <row r="2318" spans="1:10" x14ac:dyDescent="0.25">
      <c r="A2318" s="11">
        <f t="shared" si="1396"/>
        <v>1.8202183358907578E-2</v>
      </c>
      <c r="B2318" s="6">
        <f t="shared" si="1397"/>
        <v>5.0903155313465835E-2</v>
      </c>
      <c r="C2318" s="10">
        <f t="shared" si="1398"/>
        <v>4.0234956845758152E-5</v>
      </c>
      <c r="D2318" s="6">
        <f t="shared" si="1399"/>
        <v>1.8242418315753336E-2</v>
      </c>
      <c r="E2318" s="6">
        <f t="shared" si="1400"/>
        <v>1.4944441311600061E-2</v>
      </c>
      <c r="F2318" s="10">
        <f t="shared" si="1384"/>
        <v>3.1836757045614082E-5</v>
      </c>
      <c r="G2318" s="10">
        <f t="shared" si="1401"/>
        <v>3.2010951475502553E-5</v>
      </c>
      <c r="H2318" s="10">
        <f t="shared" si="1385"/>
        <v>3.1923854260558314E-5</v>
      </c>
      <c r="I2318" s="6">
        <f t="shared" si="1402"/>
        <v>1.8210493600456033E-2</v>
      </c>
      <c r="J2318" s="6">
        <f t="shared" si="1386"/>
        <v>1.8242417454716591E-2</v>
      </c>
    </row>
    <row r="2319" spans="1:10" x14ac:dyDescent="0.25">
      <c r="A2319" s="11">
        <f t="shared" si="1396"/>
        <v>1.8202182928389203E-2</v>
      </c>
      <c r="B2319" s="6">
        <f t="shared" si="1397"/>
        <v>5.090315651742823E-2</v>
      </c>
      <c r="C2319" s="10">
        <f t="shared" si="1398"/>
        <v>4.0234958749034097E-5</v>
      </c>
      <c r="D2319" s="6">
        <f t="shared" si="1399"/>
        <v>1.8242417887138238E-2</v>
      </c>
      <c r="E2319" s="6">
        <f t="shared" si="1400"/>
        <v>1.4944441021395596E-2</v>
      </c>
      <c r="F2319" s="10">
        <f t="shared" si="1384"/>
        <v>3.1836759375727892E-5</v>
      </c>
      <c r="G2319" s="10">
        <f t="shared" si="1401"/>
        <v>3.2010951475502553E-5</v>
      </c>
      <c r="H2319" s="10">
        <f t="shared" si="1385"/>
        <v>3.1923855425615223E-5</v>
      </c>
      <c r="I2319" s="6">
        <f t="shared" si="1402"/>
        <v>1.8210493600456033E-2</v>
      </c>
      <c r="J2319" s="6">
        <f t="shared" si="1386"/>
        <v>1.8242417455881649E-2</v>
      </c>
    </row>
    <row r="2320" spans="1:10" x14ac:dyDescent="0.25">
      <c r="A2320" s="25">
        <f t="shared" si="1396"/>
        <v>1.820218271276091E-2</v>
      </c>
      <c r="B2320" s="6">
        <f t="shared" si="1397"/>
        <v>5.0903157120441668E-2</v>
      </c>
      <c r="C2320" s="10">
        <f t="shared" si="1398"/>
        <v>4.0234959702303902E-5</v>
      </c>
      <c r="D2320" s="6">
        <f t="shared" si="1399"/>
        <v>1.8242417672463214E-2</v>
      </c>
      <c r="E2320" s="6">
        <f t="shared" si="1400"/>
        <v>1.4944440876044554E-2</v>
      </c>
      <c r="F2320" s="10">
        <f t="shared" si="1384"/>
        <v>3.1836760542782633E-5</v>
      </c>
      <c r="G2320" s="10">
        <f t="shared" si="1401"/>
        <v>3.2010951475502553E-5</v>
      </c>
      <c r="H2320" s="10">
        <f t="shared" si="1385"/>
        <v>3.1923856009142597E-5</v>
      </c>
      <c r="I2320" s="6">
        <f t="shared" si="1402"/>
        <v>1.8210493600456033E-2</v>
      </c>
      <c r="J2320" s="6">
        <f t="shared" si="1386"/>
        <v>1.8242417456465175E-2</v>
      </c>
    </row>
    <row r="2322" spans="1:10" x14ac:dyDescent="0.25">
      <c r="A2322" s="8" t="s">
        <v>82</v>
      </c>
      <c r="B2322">
        <f>B2289+1</f>
        <v>71</v>
      </c>
      <c r="C2322" t="s">
        <v>83</v>
      </c>
      <c r="D2322">
        <f>D$12/100</f>
        <v>1</v>
      </c>
      <c r="E2322" t="s">
        <v>15</v>
      </c>
    </row>
    <row r="2323" spans="1:10" x14ac:dyDescent="0.25">
      <c r="A2323" s="4" t="s">
        <v>89</v>
      </c>
      <c r="B2323" s="4" t="s">
        <v>86</v>
      </c>
      <c r="C2323" s="4" t="s">
        <v>88</v>
      </c>
      <c r="D2323" s="4" t="s">
        <v>91</v>
      </c>
      <c r="E2323" s="4" t="s">
        <v>93</v>
      </c>
      <c r="F2323" s="4" t="s">
        <v>95</v>
      </c>
      <c r="G2323" s="4" t="s">
        <v>95</v>
      </c>
      <c r="H2323" s="4" t="s">
        <v>97</v>
      </c>
      <c r="I2323" s="4" t="s">
        <v>99</v>
      </c>
      <c r="J2323" s="4" t="s">
        <v>99</v>
      </c>
    </row>
    <row r="2324" spans="1:10" x14ac:dyDescent="0.25">
      <c r="A2324" s="4" t="s">
        <v>84</v>
      </c>
      <c r="B2324" s="4" t="s">
        <v>85</v>
      </c>
      <c r="C2324" s="4" t="s">
        <v>87</v>
      </c>
      <c r="D2324" s="4" t="s">
        <v>90</v>
      </c>
      <c r="E2324" s="4" t="s">
        <v>92</v>
      </c>
      <c r="F2324" s="4" t="s">
        <v>94</v>
      </c>
      <c r="G2324" s="4" t="s">
        <v>28</v>
      </c>
      <c r="H2324" s="4" t="s">
        <v>96</v>
      </c>
      <c r="I2324" s="4" t="s">
        <v>32</v>
      </c>
      <c r="J2324" s="4" t="s">
        <v>98</v>
      </c>
    </row>
    <row r="2325" spans="1:10" x14ac:dyDescent="0.25">
      <c r="A2325" s="4" t="s">
        <v>0</v>
      </c>
      <c r="B2325" s="4" t="s">
        <v>22</v>
      </c>
      <c r="C2325" s="4" t="s">
        <v>0</v>
      </c>
      <c r="D2325" s="4" t="s">
        <v>0</v>
      </c>
      <c r="E2325" s="4" t="s">
        <v>0</v>
      </c>
      <c r="F2325" s="4" t="s">
        <v>20</v>
      </c>
      <c r="G2325" s="4" t="s">
        <v>20</v>
      </c>
      <c r="H2325" s="4" t="s">
        <v>0</v>
      </c>
      <c r="I2325" s="4" t="s">
        <v>0</v>
      </c>
      <c r="J2325" s="4" t="s">
        <v>0</v>
      </c>
    </row>
    <row r="2326" spans="1:10" x14ac:dyDescent="0.25">
      <c r="A2326" s="11">
        <f>A$27</f>
        <v>4.5999999999999999E-2</v>
      </c>
      <c r="B2326" s="6">
        <f>$D$13/A2326/0.167</f>
        <v>2.0142360142666429E-2</v>
      </c>
      <c r="C2326" s="10">
        <f>B2326^2/2/32.2</f>
        <v>6.2999172688956077E-6</v>
      </c>
      <c r="D2326" s="6">
        <f>A2326+C2326</f>
        <v>4.6006299917268893E-2</v>
      </c>
      <c r="E2326" s="6">
        <f>A2326*0.167/(0.167+2*A2326)</f>
        <v>2.966023166023166E-2</v>
      </c>
      <c r="F2326" s="10">
        <f t="shared" ref="F2326:F2353" si="1403">$D$15^2*B2326^2/($D$14^2*E2326^1.333)</f>
        <v>1.9990924920768716E-6</v>
      </c>
      <c r="G2326" s="10">
        <f>F2320</f>
        <v>3.1836760542782633E-5</v>
      </c>
      <c r="H2326" s="10">
        <f>((G2326+F2326)/2)*D$23</f>
        <v>1.6917926517429751E-5</v>
      </c>
      <c r="I2326" s="6">
        <f>D2320</f>
        <v>1.8242417672463214E-2</v>
      </c>
      <c r="J2326" s="6">
        <f>H2326+I2326</f>
        <v>1.8259335598980644E-2</v>
      </c>
    </row>
    <row r="2327" spans="1:10" x14ac:dyDescent="0.25">
      <c r="A2327" s="11">
        <f>A2326+(J2326-D2326)/2</f>
        <v>3.2126517840855878E-2</v>
      </c>
      <c r="B2327" s="6">
        <f>$D$13/A2327/0.167</f>
        <v>2.8840616065285082E-2</v>
      </c>
      <c r="C2327" s="10">
        <f>B2327^2/2/32.2</f>
        <v>1.2915856133931366E-5</v>
      </c>
      <c r="D2327" s="6">
        <f>A2327+C2327</f>
        <v>3.2139433696989808E-2</v>
      </c>
      <c r="E2327" s="6">
        <f>A2327*0.167/(0.167+2*A2327)</f>
        <v>2.3200251030681816E-2</v>
      </c>
      <c r="F2327" s="10">
        <f t="shared" si="1403"/>
        <v>5.6862788461907033E-6</v>
      </c>
      <c r="G2327" s="10">
        <f>G2326</f>
        <v>3.1836760542782633E-5</v>
      </c>
      <c r="H2327" s="10">
        <f t="shared" ref="H2327:H2353" si="1404">((G2327+F2327)/2)*D$23</f>
        <v>1.8761519694486669E-5</v>
      </c>
      <c r="I2327" s="6">
        <f>I2326</f>
        <v>1.8242417672463214E-2</v>
      </c>
      <c r="J2327" s="6">
        <f t="shared" ref="J2327:J2353" si="1405">H2327+I2327</f>
        <v>1.8261179192157702E-2</v>
      </c>
    </row>
    <row r="2328" spans="1:10" x14ac:dyDescent="0.25">
      <c r="A2328" s="11">
        <f t="shared" ref="A2328:A2340" si="1406">A2327+(J2327-D2327)/2</f>
        <v>2.5187390588439825E-2</v>
      </c>
      <c r="B2328" s="6">
        <f t="shared" ref="B2328:B2340" si="1407">$D$13/A2328/0.167</f>
        <v>3.6786207102688553E-2</v>
      </c>
      <c r="C2328" s="10">
        <f t="shared" ref="C2328:C2340" si="1408">B2328^2/2/32.2</f>
        <v>2.1012811071457976E-5</v>
      </c>
      <c r="D2328" s="6">
        <f t="shared" ref="D2328:D2340" si="1409">A2328+C2328</f>
        <v>2.5208403399511282E-2</v>
      </c>
      <c r="E2328" s="6">
        <f t="shared" ref="E2328:E2340" si="1410">A2328*0.167/(0.167+2*A2328)</f>
        <v>1.935042420972815E-2</v>
      </c>
      <c r="F2328" s="10">
        <f t="shared" si="1403"/>
        <v>1.1782363962435204E-5</v>
      </c>
      <c r="G2328" s="10">
        <f t="shared" ref="G2328:G2340" si="1411">G2327</f>
        <v>3.1836760542782633E-5</v>
      </c>
      <c r="H2328" s="10">
        <f t="shared" ref="H2328:H2340" si="1412">((G2328+F2328)/2)*D$23</f>
        <v>2.180956225260892E-5</v>
      </c>
      <c r="I2328" s="6">
        <f t="shared" ref="I2328:I2340" si="1413">I2327</f>
        <v>1.8242417672463214E-2</v>
      </c>
      <c r="J2328" s="6">
        <f t="shared" ref="J2328:J2340" si="1414">H2328+I2328</f>
        <v>1.8264227234715824E-2</v>
      </c>
    </row>
    <row r="2329" spans="1:10" x14ac:dyDescent="0.25">
      <c r="A2329" s="11">
        <f t="shared" si="1406"/>
        <v>2.1715302506042096E-2</v>
      </c>
      <c r="B2329" s="6">
        <f t="shared" si="1407"/>
        <v>4.2668001806783568E-2</v>
      </c>
      <c r="C2329" s="10">
        <f t="shared" si="1408"/>
        <v>2.8269540033908162E-5</v>
      </c>
      <c r="D2329" s="6">
        <f t="shared" si="1409"/>
        <v>2.1743572046076003E-2</v>
      </c>
      <c r="E2329" s="6">
        <f t="shared" si="1410"/>
        <v>1.7233498512731916E-2</v>
      </c>
      <c r="F2329" s="10">
        <f t="shared" si="1403"/>
        <v>1.8498632899292089E-5</v>
      </c>
      <c r="G2329" s="10">
        <f t="shared" si="1411"/>
        <v>3.1836760542782633E-5</v>
      </c>
      <c r="H2329" s="10">
        <f t="shared" si="1412"/>
        <v>2.5167696721037361E-5</v>
      </c>
      <c r="I2329" s="6">
        <f t="shared" si="1413"/>
        <v>1.8242417672463214E-2</v>
      </c>
      <c r="J2329" s="6">
        <f t="shared" si="1414"/>
        <v>1.8267585369184252E-2</v>
      </c>
    </row>
    <row r="2330" spans="1:10" x14ac:dyDescent="0.25">
      <c r="A2330" s="11">
        <f t="shared" si="1406"/>
        <v>1.997730916759622E-2</v>
      </c>
      <c r="B2330" s="6">
        <f t="shared" si="1407"/>
        <v>4.6380048423415539E-2</v>
      </c>
      <c r="C2330" s="10">
        <f t="shared" si="1408"/>
        <v>3.3402311983825624E-5</v>
      </c>
      <c r="D2330" s="6">
        <f t="shared" si="1409"/>
        <v>2.0010711479580046E-2</v>
      </c>
      <c r="E2330" s="6">
        <f t="shared" si="1410"/>
        <v>1.6120493747982474E-2</v>
      </c>
      <c r="F2330" s="10">
        <f t="shared" si="1403"/>
        <v>2.3891746798372127E-5</v>
      </c>
      <c r="G2330" s="10">
        <f t="shared" si="1411"/>
        <v>3.1836760542782633E-5</v>
      </c>
      <c r="H2330" s="10">
        <f t="shared" si="1412"/>
        <v>2.7864253670577378E-5</v>
      </c>
      <c r="I2330" s="6">
        <f t="shared" si="1413"/>
        <v>1.8242417672463214E-2</v>
      </c>
      <c r="J2330" s="6">
        <f t="shared" si="1414"/>
        <v>1.8270281926133791E-2</v>
      </c>
    </row>
    <row r="2331" spans="1:10" x14ac:dyDescent="0.25">
      <c r="A2331" s="11">
        <f t="shared" si="1406"/>
        <v>1.9107094390873092E-2</v>
      </c>
      <c r="B2331" s="6">
        <f t="shared" si="1407"/>
        <v>4.8492384431054109E-2</v>
      </c>
      <c r="C2331" s="10">
        <f t="shared" si="1408"/>
        <v>3.6514151363495939E-5</v>
      </c>
      <c r="D2331" s="6">
        <f t="shared" si="1409"/>
        <v>1.9143608542236588E-2</v>
      </c>
      <c r="E2331" s="6">
        <f t="shared" si="1410"/>
        <v>1.5549045522721848E-2</v>
      </c>
      <c r="F2331" s="10">
        <f t="shared" si="1403"/>
        <v>2.740481247719854E-5</v>
      </c>
      <c r="G2331" s="10">
        <f t="shared" si="1411"/>
        <v>3.1836760542782633E-5</v>
      </c>
      <c r="H2331" s="10">
        <f t="shared" si="1412"/>
        <v>2.9620786509990587E-5</v>
      </c>
      <c r="I2331" s="6">
        <f t="shared" si="1413"/>
        <v>1.8242417672463214E-2</v>
      </c>
      <c r="J2331" s="6">
        <f t="shared" si="1414"/>
        <v>1.8272038458973204E-2</v>
      </c>
    </row>
    <row r="2332" spans="1:10" x14ac:dyDescent="0.25">
      <c r="A2332" s="11">
        <f t="shared" si="1406"/>
        <v>1.86713093492414E-2</v>
      </c>
      <c r="B2332" s="6">
        <f t="shared" si="1407"/>
        <v>4.9624188064791533E-2</v>
      </c>
      <c r="C2332" s="10">
        <f t="shared" si="1408"/>
        <v>3.8238509954810532E-5</v>
      </c>
      <c r="D2332" s="6">
        <f t="shared" si="1409"/>
        <v>1.8709547859196211E-2</v>
      </c>
      <c r="E2332" s="6">
        <f t="shared" si="1410"/>
        <v>1.5259218469369968E-2</v>
      </c>
      <c r="F2332" s="10">
        <f t="shared" si="1403"/>
        <v>2.9427889650320455E-5</v>
      </c>
      <c r="G2332" s="10">
        <f t="shared" si="1411"/>
        <v>3.1836760542782633E-5</v>
      </c>
      <c r="H2332" s="10">
        <f t="shared" si="1412"/>
        <v>3.0632325096551541E-5</v>
      </c>
      <c r="I2332" s="6">
        <f t="shared" si="1413"/>
        <v>1.8242417672463214E-2</v>
      </c>
      <c r="J2332" s="6">
        <f t="shared" si="1414"/>
        <v>1.8273049997559767E-2</v>
      </c>
    </row>
    <row r="2333" spans="1:10" x14ac:dyDescent="0.25">
      <c r="A2333" s="11">
        <f t="shared" si="1406"/>
        <v>1.8453060418423178E-2</v>
      </c>
      <c r="B2333" s="6">
        <f t="shared" si="1407"/>
        <v>5.0211105667741035E-2</v>
      </c>
      <c r="C2333" s="10">
        <f t="shared" si="1408"/>
        <v>3.9148371620761729E-5</v>
      </c>
      <c r="D2333" s="6">
        <f t="shared" si="1409"/>
        <v>1.849220879004394E-2</v>
      </c>
      <c r="E2333" s="6">
        <f t="shared" si="1410"/>
        <v>1.5113136757392556E-2</v>
      </c>
      <c r="F2333" s="10">
        <f t="shared" si="1403"/>
        <v>3.0516920484099889E-5</v>
      </c>
      <c r="G2333" s="10">
        <f t="shared" si="1411"/>
        <v>3.1836760542782633E-5</v>
      </c>
      <c r="H2333" s="10">
        <f t="shared" si="1412"/>
        <v>3.1176840513441264E-5</v>
      </c>
      <c r="I2333" s="6">
        <f t="shared" si="1413"/>
        <v>1.8242417672463214E-2</v>
      </c>
      <c r="J2333" s="6">
        <f t="shared" si="1414"/>
        <v>1.8273594512976655E-2</v>
      </c>
    </row>
    <row r="2334" spans="1:10" x14ac:dyDescent="0.25">
      <c r="A2334" s="11">
        <f t="shared" si="1406"/>
        <v>1.8343753279889536E-2</v>
      </c>
      <c r="B2334" s="6">
        <f t="shared" si="1407"/>
        <v>5.0510304648419005E-2</v>
      </c>
      <c r="C2334" s="10">
        <f t="shared" si="1408"/>
        <v>3.9616317945281026E-5</v>
      </c>
      <c r="D2334" s="6">
        <f t="shared" si="1409"/>
        <v>1.8383369597834816E-2</v>
      </c>
      <c r="E2334" s="6">
        <f t="shared" si="1410"/>
        <v>1.5039738320143319E-2</v>
      </c>
      <c r="F2334" s="10">
        <f t="shared" si="1403"/>
        <v>3.1082755862932234E-5</v>
      </c>
      <c r="G2334" s="10">
        <f t="shared" si="1411"/>
        <v>3.1836760542782633E-5</v>
      </c>
      <c r="H2334" s="10">
        <f t="shared" si="1412"/>
        <v>3.145975820285743E-5</v>
      </c>
      <c r="I2334" s="6">
        <f t="shared" si="1413"/>
        <v>1.8242417672463214E-2</v>
      </c>
      <c r="J2334" s="6">
        <f t="shared" si="1414"/>
        <v>1.827387743066607E-2</v>
      </c>
    </row>
    <row r="2335" spans="1:10" x14ac:dyDescent="0.25">
      <c r="A2335" s="11">
        <f t="shared" si="1406"/>
        <v>1.8289007196305163E-2</v>
      </c>
      <c r="B2335" s="6">
        <f t="shared" si="1407"/>
        <v>5.0661501557604606E-2</v>
      </c>
      <c r="C2335" s="10">
        <f t="shared" si="1408"/>
        <v>3.9853846895515121E-5</v>
      </c>
      <c r="D2335" s="6">
        <f t="shared" si="1409"/>
        <v>1.8328861043200678E-2</v>
      </c>
      <c r="E2335" s="6">
        <f t="shared" si="1410"/>
        <v>1.5002917731050574E-2</v>
      </c>
      <c r="F2335" s="10">
        <f t="shared" si="1403"/>
        <v>3.1371458122026109E-5</v>
      </c>
      <c r="G2335" s="10">
        <f t="shared" si="1411"/>
        <v>3.1836760542782633E-5</v>
      </c>
      <c r="H2335" s="10">
        <f t="shared" si="1412"/>
        <v>3.1604109332404368E-5</v>
      </c>
      <c r="I2335" s="6">
        <f t="shared" si="1413"/>
        <v>1.8242417672463214E-2</v>
      </c>
      <c r="J2335" s="6">
        <f t="shared" si="1414"/>
        <v>1.8274021781795619E-2</v>
      </c>
    </row>
    <row r="2336" spans="1:10" x14ac:dyDescent="0.25">
      <c r="A2336" s="11">
        <f t="shared" si="1406"/>
        <v>1.8261587565602633E-2</v>
      </c>
      <c r="B2336" s="6">
        <f t="shared" si="1407"/>
        <v>5.0737569405405615E-2</v>
      </c>
      <c r="C2336" s="10">
        <f t="shared" si="1408"/>
        <v>3.9973617223111053E-5</v>
      </c>
      <c r="D2336" s="6">
        <f t="shared" si="1409"/>
        <v>1.8301561182825745E-2</v>
      </c>
      <c r="E2336" s="6">
        <f t="shared" si="1410"/>
        <v>1.4984461211798606E-2</v>
      </c>
      <c r="F2336" s="10">
        <f t="shared" si="1403"/>
        <v>3.1517410093012097E-5</v>
      </c>
      <c r="G2336" s="10">
        <f t="shared" si="1411"/>
        <v>3.1836760542782633E-5</v>
      </c>
      <c r="H2336" s="10">
        <f t="shared" si="1412"/>
        <v>3.1677085317897361E-5</v>
      </c>
      <c r="I2336" s="6">
        <f t="shared" si="1413"/>
        <v>1.8242417672463214E-2</v>
      </c>
      <c r="J2336" s="6">
        <f t="shared" si="1414"/>
        <v>1.827409475778111E-2</v>
      </c>
    </row>
    <row r="2337" spans="1:10" x14ac:dyDescent="0.25">
      <c r="A2337" s="11">
        <f t="shared" si="1406"/>
        <v>1.8247854353080316E-2</v>
      </c>
      <c r="B2337" s="6">
        <f t="shared" si="1407"/>
        <v>5.0775754159077355E-2</v>
      </c>
      <c r="C2337" s="10">
        <f t="shared" si="1408"/>
        <v>4.0033807615264928E-5</v>
      </c>
      <c r="D2337" s="6">
        <f t="shared" si="1409"/>
        <v>1.8287888160695581E-2</v>
      </c>
      <c r="E2337" s="6">
        <f t="shared" si="1410"/>
        <v>1.4975213464401454E-2</v>
      </c>
      <c r="F2337" s="10">
        <f t="shared" si="1403"/>
        <v>3.1590853662059594E-5</v>
      </c>
      <c r="G2337" s="10">
        <f t="shared" si="1411"/>
        <v>3.1836760542782633E-5</v>
      </c>
      <c r="H2337" s="10">
        <f t="shared" si="1412"/>
        <v>3.171380710242111E-5</v>
      </c>
      <c r="I2337" s="6">
        <f t="shared" si="1413"/>
        <v>1.8242417672463214E-2</v>
      </c>
      <c r="J2337" s="6">
        <f t="shared" si="1414"/>
        <v>1.8274131479565636E-2</v>
      </c>
    </row>
    <row r="2338" spans="1:10" x14ac:dyDescent="0.25">
      <c r="A2338" s="11">
        <f t="shared" si="1406"/>
        <v>1.8240976012515342E-2</v>
      </c>
      <c r="B2338" s="6">
        <f t="shared" si="1407"/>
        <v>5.0794900773233856E-2</v>
      </c>
      <c r="C2338" s="10">
        <f t="shared" si="1408"/>
        <v>4.0064005350352066E-5</v>
      </c>
      <c r="D2338" s="6">
        <f t="shared" si="1409"/>
        <v>1.8281040017865693E-2</v>
      </c>
      <c r="E2338" s="6">
        <f t="shared" si="1410"/>
        <v>1.4970580750647302E-2</v>
      </c>
      <c r="F2338" s="10">
        <f t="shared" si="1403"/>
        <v>3.1627724646726306E-5</v>
      </c>
      <c r="G2338" s="10">
        <f t="shared" si="1411"/>
        <v>3.1836760542782633E-5</v>
      </c>
      <c r="H2338" s="10">
        <f t="shared" si="1412"/>
        <v>3.1732242594754466E-5</v>
      </c>
      <c r="I2338" s="6">
        <f t="shared" si="1413"/>
        <v>1.8242417672463214E-2</v>
      </c>
      <c r="J2338" s="6">
        <f t="shared" si="1414"/>
        <v>1.8274149915057967E-2</v>
      </c>
    </row>
    <row r="2339" spans="1:10" x14ac:dyDescent="0.25">
      <c r="A2339" s="11">
        <f t="shared" si="1406"/>
        <v>1.8237530961111477E-2</v>
      </c>
      <c r="B2339" s="6">
        <f t="shared" si="1407"/>
        <v>5.0804495879314342E-2</v>
      </c>
      <c r="C2339" s="10">
        <f t="shared" si="1408"/>
        <v>4.0079142881230861E-5</v>
      </c>
      <c r="D2339" s="6">
        <f t="shared" si="1409"/>
        <v>1.8277610103992706E-2</v>
      </c>
      <c r="E2339" s="6">
        <f t="shared" si="1410"/>
        <v>1.4968260197260948E-2</v>
      </c>
      <c r="F2339" s="10">
        <f t="shared" si="1403"/>
        <v>3.1646213399628855E-5</v>
      </c>
      <c r="G2339" s="10">
        <f t="shared" si="1411"/>
        <v>3.1836760542782633E-5</v>
      </c>
      <c r="H2339" s="10">
        <f t="shared" si="1412"/>
        <v>3.1741486971205744E-5</v>
      </c>
      <c r="I2339" s="6">
        <f t="shared" si="1413"/>
        <v>1.8242417672463214E-2</v>
      </c>
      <c r="J2339" s="6">
        <f t="shared" si="1414"/>
        <v>1.8274159159434419E-2</v>
      </c>
    </row>
    <row r="2340" spans="1:10" x14ac:dyDescent="0.25">
      <c r="A2340" s="11">
        <f t="shared" si="1406"/>
        <v>1.8235805488832333E-2</v>
      </c>
      <c r="B2340" s="6">
        <f t="shared" si="1407"/>
        <v>5.0809303001727958E-2</v>
      </c>
      <c r="C2340" s="10">
        <f t="shared" si="1408"/>
        <v>4.0086727818655301E-5</v>
      </c>
      <c r="D2340" s="6">
        <f t="shared" si="1409"/>
        <v>1.8275892216650987E-2</v>
      </c>
      <c r="E2340" s="6">
        <f t="shared" si="1410"/>
        <v>1.4967097876712123E-2</v>
      </c>
      <c r="F2340" s="10">
        <f t="shared" si="1403"/>
        <v>3.1655479048266964E-5</v>
      </c>
      <c r="G2340" s="10">
        <f t="shared" si="1411"/>
        <v>3.1836760542782633E-5</v>
      </c>
      <c r="H2340" s="10">
        <f t="shared" si="1412"/>
        <v>3.1746119795524795E-5</v>
      </c>
      <c r="I2340" s="6">
        <f t="shared" si="1413"/>
        <v>1.8242417672463214E-2</v>
      </c>
      <c r="J2340" s="6">
        <f t="shared" si="1414"/>
        <v>1.8274163792258737E-2</v>
      </c>
    </row>
    <row r="2341" spans="1:10" x14ac:dyDescent="0.25">
      <c r="A2341" s="11">
        <f t="shared" ref="A2341:A2353" si="1415">A2340+(J2340-D2340)/2</f>
        <v>1.8234941276636208E-2</v>
      </c>
      <c r="B2341" s="6">
        <f t="shared" ref="B2341:B2353" si="1416">$D$13/A2341/0.167</f>
        <v>5.0811711017123486E-2</v>
      </c>
      <c r="C2341" s="10">
        <f t="shared" ref="C2341:C2353" si="1417">B2341^2/2/32.2</f>
        <v>4.0090527585212237E-5</v>
      </c>
      <c r="D2341" s="6">
        <f t="shared" ref="D2341:D2353" si="1418">A2341+C2341</f>
        <v>1.8275031804221419E-2</v>
      </c>
      <c r="E2341" s="6">
        <f t="shared" ref="E2341:E2353" si="1419">A2341*0.167/(0.167+2*A2341)</f>
        <v>1.4966515707310855E-2</v>
      </c>
      <c r="F2341" s="10">
        <f t="shared" si="1403"/>
        <v>3.1660121169005939E-5</v>
      </c>
      <c r="G2341" s="10">
        <f t="shared" ref="G2341:G2353" si="1420">G2340</f>
        <v>3.1836760542782633E-5</v>
      </c>
      <c r="H2341" s="10">
        <f t="shared" si="1404"/>
        <v>3.1748440855894286E-5</v>
      </c>
      <c r="I2341" s="6">
        <f t="shared" ref="I2341:I2353" si="1421">I2340</f>
        <v>1.8242417672463214E-2</v>
      </c>
      <c r="J2341" s="6">
        <f t="shared" si="1405"/>
        <v>1.8274166113319109E-2</v>
      </c>
    </row>
    <row r="2342" spans="1:10" x14ac:dyDescent="0.25">
      <c r="A2342" s="11">
        <f t="shared" si="1415"/>
        <v>1.8234508431185053E-2</v>
      </c>
      <c r="B2342" s="6">
        <f t="shared" si="1416"/>
        <v>5.081291717072297E-2</v>
      </c>
      <c r="C2342" s="10">
        <f t="shared" si="1417"/>
        <v>4.0092430922340883E-5</v>
      </c>
      <c r="D2342" s="6">
        <f t="shared" si="1418"/>
        <v>1.8274600862107394E-2</v>
      </c>
      <c r="E2342" s="6">
        <f t="shared" si="1419"/>
        <v>1.4966224120833607E-2</v>
      </c>
      <c r="F2342" s="10">
        <f t="shared" si="1403"/>
        <v>3.1662446544615035E-5</v>
      </c>
      <c r="G2342" s="10">
        <f t="shared" si="1420"/>
        <v>3.1836760542782633E-5</v>
      </c>
      <c r="H2342" s="10">
        <f t="shared" si="1404"/>
        <v>3.1749603543698834E-5</v>
      </c>
      <c r="I2342" s="6">
        <f t="shared" si="1421"/>
        <v>1.8242417672463214E-2</v>
      </c>
      <c r="J2342" s="6">
        <f t="shared" si="1405"/>
        <v>1.8274167276006913E-2</v>
      </c>
    </row>
    <row r="2343" spans="1:10" x14ac:dyDescent="0.25">
      <c r="A2343" s="11">
        <f t="shared" si="1415"/>
        <v>1.8234291638134812E-2</v>
      </c>
      <c r="B2343" s="6">
        <f t="shared" si="1416"/>
        <v>5.0813521300980609E-2</v>
      </c>
      <c r="C2343" s="10">
        <f t="shared" si="1417"/>
        <v>4.0093384270267235E-5</v>
      </c>
      <c r="D2343" s="6">
        <f t="shared" si="1418"/>
        <v>1.8274385022405078E-2</v>
      </c>
      <c r="E2343" s="6">
        <f t="shared" si="1419"/>
        <v>1.4966078077193083E-2</v>
      </c>
      <c r="F2343" s="10">
        <f t="shared" si="1403"/>
        <v>3.1663611308171589E-5</v>
      </c>
      <c r="G2343" s="10">
        <f t="shared" si="1420"/>
        <v>3.1836760542782633E-5</v>
      </c>
      <c r="H2343" s="10">
        <f t="shared" si="1404"/>
        <v>3.1750185925477108E-5</v>
      </c>
      <c r="I2343" s="6">
        <f t="shared" si="1421"/>
        <v>1.8242417672463214E-2</v>
      </c>
      <c r="J2343" s="6">
        <f t="shared" si="1405"/>
        <v>1.8274167858388691E-2</v>
      </c>
    </row>
    <row r="2344" spans="1:10" x14ac:dyDescent="0.25">
      <c r="A2344" s="11">
        <f t="shared" si="1415"/>
        <v>1.8234183056126618E-2</v>
      </c>
      <c r="B2344" s="6">
        <f t="shared" si="1416"/>
        <v>5.081382388838851E-2</v>
      </c>
      <c r="C2344" s="10">
        <f t="shared" si="1417"/>
        <v>4.0093861772673333E-5</v>
      </c>
      <c r="D2344" s="6">
        <f t="shared" si="1418"/>
        <v>1.827427691789929E-2</v>
      </c>
      <c r="E2344" s="6">
        <f t="shared" si="1419"/>
        <v>1.4966004930187344E-2</v>
      </c>
      <c r="F2344" s="10">
        <f t="shared" si="1403"/>
        <v>3.1664194708134036E-5</v>
      </c>
      <c r="G2344" s="10">
        <f t="shared" si="1420"/>
        <v>3.1836760542782633E-5</v>
      </c>
      <c r="H2344" s="10">
        <f t="shared" si="1404"/>
        <v>3.1750477625458335E-5</v>
      </c>
      <c r="I2344" s="6">
        <f t="shared" si="1421"/>
        <v>1.8242417672463214E-2</v>
      </c>
      <c r="J2344" s="6">
        <f t="shared" si="1405"/>
        <v>1.8274168150088671E-2</v>
      </c>
    </row>
    <row r="2345" spans="1:10" x14ac:dyDescent="0.25">
      <c r="A2345" s="11">
        <f t="shared" si="1415"/>
        <v>1.8234128672221309E-2</v>
      </c>
      <c r="B2345" s="6">
        <f t="shared" si="1416"/>
        <v>5.0813975442336408E-2</v>
      </c>
      <c r="C2345" s="10">
        <f t="shared" si="1417"/>
        <v>4.009410093562682E-5</v>
      </c>
      <c r="D2345" s="6">
        <f t="shared" si="1418"/>
        <v>1.8274222773156934E-2</v>
      </c>
      <c r="E2345" s="6">
        <f t="shared" si="1419"/>
        <v>1.4965968294042257E-2</v>
      </c>
      <c r="F2345" s="10">
        <f t="shared" si="1403"/>
        <v>3.1664486912692519E-5</v>
      </c>
      <c r="G2345" s="10">
        <f t="shared" si="1420"/>
        <v>3.1836760542782633E-5</v>
      </c>
      <c r="H2345" s="10">
        <f t="shared" si="1404"/>
        <v>3.1750623727737576E-5</v>
      </c>
      <c r="I2345" s="6">
        <f t="shared" si="1421"/>
        <v>1.8242417672463214E-2</v>
      </c>
      <c r="J2345" s="6">
        <f t="shared" si="1405"/>
        <v>1.8274168296190951E-2</v>
      </c>
    </row>
    <row r="2346" spans="1:10" x14ac:dyDescent="0.25">
      <c r="A2346" s="11">
        <f t="shared" si="1415"/>
        <v>1.8234101433738319E-2</v>
      </c>
      <c r="B2346" s="6">
        <f t="shared" si="1416"/>
        <v>5.0814051349318219E-2</v>
      </c>
      <c r="C2346" s="10">
        <f t="shared" si="1417"/>
        <v>4.0094220722533362E-5</v>
      </c>
      <c r="D2346" s="6">
        <f t="shared" si="1418"/>
        <v>1.8274195654460854E-2</v>
      </c>
      <c r="E2346" s="6">
        <f t="shared" si="1419"/>
        <v>1.4965949944609465E-2</v>
      </c>
      <c r="F2346" s="10">
        <f t="shared" si="1403"/>
        <v>3.1664633266340964E-5</v>
      </c>
      <c r="G2346" s="10">
        <f t="shared" si="1420"/>
        <v>3.1836760542782633E-5</v>
      </c>
      <c r="H2346" s="10">
        <f t="shared" si="1404"/>
        <v>3.1750696904561795E-5</v>
      </c>
      <c r="I2346" s="6">
        <f t="shared" si="1421"/>
        <v>1.8242417672463214E-2</v>
      </c>
      <c r="J2346" s="6">
        <f t="shared" si="1405"/>
        <v>1.8274168369367776E-2</v>
      </c>
    </row>
    <row r="2347" spans="1:10" x14ac:dyDescent="0.25">
      <c r="A2347" s="11">
        <f t="shared" si="1415"/>
        <v>1.8234087791191782E-2</v>
      </c>
      <c r="B2347" s="6">
        <f t="shared" si="1416"/>
        <v>5.0814089367839793E-2</v>
      </c>
      <c r="C2347" s="10">
        <f t="shared" si="1417"/>
        <v>4.0094280718677158E-5</v>
      </c>
      <c r="D2347" s="6">
        <f t="shared" si="1418"/>
        <v>1.827418207191046E-2</v>
      </c>
      <c r="E2347" s="6">
        <f t="shared" si="1419"/>
        <v>1.4965940754189741E-2</v>
      </c>
      <c r="F2347" s="10">
        <f t="shared" si="1403"/>
        <v>3.1664706568725898E-5</v>
      </c>
      <c r="G2347" s="10">
        <f t="shared" si="1420"/>
        <v>3.1836760542782633E-5</v>
      </c>
      <c r="H2347" s="10">
        <f t="shared" si="1404"/>
        <v>3.1750733555754266E-5</v>
      </c>
      <c r="I2347" s="6">
        <f t="shared" si="1421"/>
        <v>1.8242417672463214E-2</v>
      </c>
      <c r="J2347" s="6">
        <f t="shared" si="1405"/>
        <v>1.8274168406018969E-2</v>
      </c>
    </row>
    <row r="2348" spans="1:10" x14ac:dyDescent="0.25">
      <c r="A2348" s="11">
        <f t="shared" si="1415"/>
        <v>1.8234080958246038E-2</v>
      </c>
      <c r="B2348" s="6">
        <f t="shared" si="1416"/>
        <v>5.081410840965038E-2</v>
      </c>
      <c r="C2348" s="10">
        <f t="shared" si="1417"/>
        <v>4.0094310768132005E-5</v>
      </c>
      <c r="D2348" s="6">
        <f t="shared" si="1418"/>
        <v>1.8274175269014169E-2</v>
      </c>
      <c r="E2348" s="6">
        <f t="shared" si="1419"/>
        <v>1.4965936151115685E-2</v>
      </c>
      <c r="F2348" s="10">
        <f t="shared" si="1403"/>
        <v>3.1664743282721118E-5</v>
      </c>
      <c r="G2348" s="10">
        <f t="shared" si="1420"/>
        <v>3.1836760542782633E-5</v>
      </c>
      <c r="H2348" s="10">
        <f t="shared" si="1404"/>
        <v>3.1750751912751876E-5</v>
      </c>
      <c r="I2348" s="6">
        <f t="shared" si="1421"/>
        <v>1.8242417672463214E-2</v>
      </c>
      <c r="J2348" s="6">
        <f t="shared" si="1405"/>
        <v>1.8274168424375965E-2</v>
      </c>
    </row>
    <row r="2349" spans="1:10" x14ac:dyDescent="0.25">
      <c r="A2349" s="11">
        <f t="shared" si="1415"/>
        <v>1.8234077535926936E-2</v>
      </c>
      <c r="B2349" s="6">
        <f t="shared" si="1416"/>
        <v>5.0814117946853102E-2</v>
      </c>
      <c r="C2349" s="10">
        <f t="shared" si="1417"/>
        <v>4.0094325818582271E-5</v>
      </c>
      <c r="D2349" s="6">
        <f t="shared" si="1418"/>
        <v>1.8274171861745517E-2</v>
      </c>
      <c r="E2349" s="6">
        <f t="shared" si="1419"/>
        <v>1.496593384564006E-2</v>
      </c>
      <c r="F2349" s="10">
        <f t="shared" si="1403"/>
        <v>3.1664761671152541E-5</v>
      </c>
      <c r="G2349" s="10">
        <f t="shared" si="1420"/>
        <v>3.1836760542782633E-5</v>
      </c>
      <c r="H2349" s="10">
        <f t="shared" si="1404"/>
        <v>3.1750761106967584E-5</v>
      </c>
      <c r="I2349" s="6">
        <f t="shared" si="1421"/>
        <v>1.8242417672463214E-2</v>
      </c>
      <c r="J2349" s="6">
        <f t="shared" si="1405"/>
        <v>1.827416843357018E-2</v>
      </c>
    </row>
    <row r="2350" spans="1:10" x14ac:dyDescent="0.25">
      <c r="A2350" s="11">
        <f t="shared" si="1415"/>
        <v>1.8234075821839266E-2</v>
      </c>
      <c r="B2350" s="6">
        <f t="shared" si="1416"/>
        <v>5.0814122723615782E-2</v>
      </c>
      <c r="C2350" s="10">
        <f t="shared" si="1417"/>
        <v>4.0094333356687665E-5</v>
      </c>
      <c r="D2350" s="6">
        <f t="shared" si="1418"/>
        <v>1.8274170155195953E-2</v>
      </c>
      <c r="E2350" s="6">
        <f t="shared" si="1419"/>
        <v>1.4965932690929638E-2</v>
      </c>
      <c r="F2350" s="10">
        <f t="shared" si="1403"/>
        <v>3.1664770881106637E-5</v>
      </c>
      <c r="G2350" s="10">
        <f t="shared" si="1420"/>
        <v>3.1836760542782633E-5</v>
      </c>
      <c r="H2350" s="10">
        <f t="shared" si="1404"/>
        <v>3.1750765711944635E-5</v>
      </c>
      <c r="I2350" s="6">
        <f t="shared" si="1421"/>
        <v>1.8242417672463214E-2</v>
      </c>
      <c r="J2350" s="6">
        <f t="shared" si="1405"/>
        <v>1.827416843817516E-2</v>
      </c>
    </row>
    <row r="2351" spans="1:10" x14ac:dyDescent="0.25">
      <c r="A2351" s="11">
        <f t="shared" si="1415"/>
        <v>1.8234074963328871E-2</v>
      </c>
      <c r="B2351" s="6">
        <f t="shared" si="1416"/>
        <v>5.0814125116084428E-2</v>
      </c>
      <c r="C2351" s="10">
        <f t="shared" si="1417"/>
        <v>4.0094337132190714E-5</v>
      </c>
      <c r="D2351" s="6">
        <f t="shared" si="1418"/>
        <v>1.8274169300461062E-2</v>
      </c>
      <c r="E2351" s="6">
        <f t="shared" si="1419"/>
        <v>1.4965932112586452E-2</v>
      </c>
      <c r="F2351" s="10">
        <f t="shared" si="1403"/>
        <v>3.1664775493965017E-5</v>
      </c>
      <c r="G2351" s="10">
        <f t="shared" si="1420"/>
        <v>3.1836760542782633E-5</v>
      </c>
      <c r="H2351" s="10">
        <f t="shared" si="1404"/>
        <v>3.1750768018373825E-5</v>
      </c>
      <c r="I2351" s="6">
        <f t="shared" si="1421"/>
        <v>1.8242417672463214E-2</v>
      </c>
      <c r="J2351" s="6">
        <f t="shared" si="1405"/>
        <v>1.8274168440481589E-2</v>
      </c>
    </row>
    <row r="2352" spans="1:10" x14ac:dyDescent="0.25">
      <c r="A2352" s="11">
        <f t="shared" si="1415"/>
        <v>1.8234074533339133E-2</v>
      </c>
      <c r="B2352" s="6">
        <f t="shared" si="1416"/>
        <v>5.0814126314365826E-2</v>
      </c>
      <c r="C2352" s="10">
        <f t="shared" si="1417"/>
        <v>4.0094339023172755E-5</v>
      </c>
      <c r="D2352" s="6">
        <f t="shared" si="1418"/>
        <v>1.8274168872362304E-2</v>
      </c>
      <c r="E2352" s="6">
        <f t="shared" si="1419"/>
        <v>1.4965931822920024E-2</v>
      </c>
      <c r="F2352" s="10">
        <f t="shared" si="1403"/>
        <v>3.1664777804341327E-5</v>
      </c>
      <c r="G2352" s="10">
        <f t="shared" si="1420"/>
        <v>3.1836760542782633E-5</v>
      </c>
      <c r="H2352" s="10">
        <f t="shared" si="1404"/>
        <v>3.175076917356198E-5</v>
      </c>
      <c r="I2352" s="6">
        <f t="shared" si="1421"/>
        <v>1.8242417672463214E-2</v>
      </c>
      <c r="J2352" s="6">
        <f t="shared" si="1405"/>
        <v>1.8274168441636776E-2</v>
      </c>
    </row>
    <row r="2353" spans="1:10" x14ac:dyDescent="0.25">
      <c r="A2353" s="25">
        <f t="shared" si="1415"/>
        <v>1.823407431797637E-2</v>
      </c>
      <c r="B2353" s="6">
        <f t="shared" si="1416"/>
        <v>5.0814126914531778E-2</v>
      </c>
      <c r="C2353" s="10">
        <f t="shared" si="1417"/>
        <v>4.0094339970281716E-5</v>
      </c>
      <c r="D2353" s="6">
        <f t="shared" si="1418"/>
        <v>1.8274168657946652E-2</v>
      </c>
      <c r="E2353" s="6">
        <f t="shared" si="1419"/>
        <v>1.4965931677838974E-2</v>
      </c>
      <c r="F2353" s="10">
        <f t="shared" si="1403"/>
        <v>3.1664778961506267E-5</v>
      </c>
      <c r="G2353" s="10">
        <f t="shared" si="1420"/>
        <v>3.1836760542782633E-5</v>
      </c>
      <c r="H2353" s="10">
        <f t="shared" si="1404"/>
        <v>3.175076975214445E-5</v>
      </c>
      <c r="I2353" s="6">
        <f t="shared" si="1421"/>
        <v>1.8242417672463214E-2</v>
      </c>
      <c r="J2353" s="6">
        <f t="shared" si="1405"/>
        <v>1.8274168442215358E-2</v>
      </c>
    </row>
    <row r="2355" spans="1:10" x14ac:dyDescent="0.25">
      <c r="A2355" s="8" t="s">
        <v>82</v>
      </c>
      <c r="B2355">
        <f>B2322+1</f>
        <v>72</v>
      </c>
      <c r="C2355" t="s">
        <v>83</v>
      </c>
      <c r="D2355">
        <f>D$12/100</f>
        <v>1</v>
      </c>
      <c r="E2355" t="s">
        <v>15</v>
      </c>
    </row>
    <row r="2356" spans="1:10" x14ac:dyDescent="0.25">
      <c r="A2356" s="4" t="s">
        <v>89</v>
      </c>
      <c r="B2356" s="4" t="s">
        <v>86</v>
      </c>
      <c r="C2356" s="4" t="s">
        <v>88</v>
      </c>
      <c r="D2356" s="4" t="s">
        <v>91</v>
      </c>
      <c r="E2356" s="4" t="s">
        <v>93</v>
      </c>
      <c r="F2356" s="4" t="s">
        <v>95</v>
      </c>
      <c r="G2356" s="4" t="s">
        <v>95</v>
      </c>
      <c r="H2356" s="4" t="s">
        <v>97</v>
      </c>
      <c r="I2356" s="4" t="s">
        <v>99</v>
      </c>
      <c r="J2356" s="4" t="s">
        <v>99</v>
      </c>
    </row>
    <row r="2357" spans="1:10" x14ac:dyDescent="0.25">
      <c r="A2357" s="4" t="s">
        <v>84</v>
      </c>
      <c r="B2357" s="4" t="s">
        <v>85</v>
      </c>
      <c r="C2357" s="4" t="s">
        <v>87</v>
      </c>
      <c r="D2357" s="4" t="s">
        <v>90</v>
      </c>
      <c r="E2357" s="4" t="s">
        <v>92</v>
      </c>
      <c r="F2357" s="4" t="s">
        <v>94</v>
      </c>
      <c r="G2357" s="4" t="s">
        <v>28</v>
      </c>
      <c r="H2357" s="4" t="s">
        <v>96</v>
      </c>
      <c r="I2357" s="4" t="s">
        <v>32</v>
      </c>
      <c r="J2357" s="4" t="s">
        <v>98</v>
      </c>
    </row>
    <row r="2358" spans="1:10" x14ac:dyDescent="0.25">
      <c r="A2358" s="4" t="s">
        <v>0</v>
      </c>
      <c r="B2358" s="4" t="s">
        <v>22</v>
      </c>
      <c r="C2358" s="4" t="s">
        <v>0</v>
      </c>
      <c r="D2358" s="4" t="s">
        <v>0</v>
      </c>
      <c r="E2358" s="4" t="s">
        <v>0</v>
      </c>
      <c r="F2358" s="4" t="s">
        <v>20</v>
      </c>
      <c r="G2358" s="4" t="s">
        <v>20</v>
      </c>
      <c r="H2358" s="4" t="s">
        <v>0</v>
      </c>
      <c r="I2358" s="4" t="s">
        <v>0</v>
      </c>
      <c r="J2358" s="4" t="s">
        <v>0</v>
      </c>
    </row>
    <row r="2359" spans="1:10" x14ac:dyDescent="0.25">
      <c r="A2359" s="11">
        <f>A$27</f>
        <v>4.5999999999999999E-2</v>
      </c>
      <c r="B2359" s="6">
        <f>$D$13/A2359/0.167</f>
        <v>2.0142360142666429E-2</v>
      </c>
      <c r="C2359" s="10">
        <f>B2359^2/2/32.2</f>
        <v>6.2999172688956077E-6</v>
      </c>
      <c r="D2359" s="6">
        <f>A2359+C2359</f>
        <v>4.6006299917268893E-2</v>
      </c>
      <c r="E2359" s="6">
        <f>A2359*0.167/(0.167+2*A2359)</f>
        <v>2.966023166023166E-2</v>
      </c>
      <c r="F2359" s="10">
        <f t="shared" ref="F2359:F2386" si="1422">$D$15^2*B2359^2/($D$14^2*E2359^1.333)</f>
        <v>1.9990924920768716E-6</v>
      </c>
      <c r="G2359" s="10">
        <f>F2353</f>
        <v>3.1664778961506267E-5</v>
      </c>
      <c r="H2359" s="10">
        <f>((G2359+F2359)/2)*D$23</f>
        <v>1.6831935726791568E-5</v>
      </c>
      <c r="I2359" s="6">
        <f>D2353</f>
        <v>1.8274168657946652E-2</v>
      </c>
      <c r="J2359" s="6">
        <f>H2359+I2359</f>
        <v>1.8291000593673445E-2</v>
      </c>
    </row>
    <row r="2360" spans="1:10" x14ac:dyDescent="0.25">
      <c r="A2360" s="11">
        <f>A2359+(J2359-D2359)/2</f>
        <v>3.2142350338202272E-2</v>
      </c>
      <c r="B2360" s="6">
        <f>$D$13/A2360/0.167</f>
        <v>2.8826409917554207E-2</v>
      </c>
      <c r="C2360" s="10">
        <f>B2360^2/2/32.2</f>
        <v>1.2903135228802291E-5</v>
      </c>
      <c r="D2360" s="6">
        <f>A2360+C2360</f>
        <v>3.2155253473431074E-2</v>
      </c>
      <c r="E2360" s="6">
        <f>A2360*0.167/(0.167+2*A2360)</f>
        <v>2.3208506618818452E-2</v>
      </c>
      <c r="F2360" s="10">
        <f t="shared" si="1422"/>
        <v>5.6779849671362443E-6</v>
      </c>
      <c r="G2360" s="10">
        <f>G2359</f>
        <v>3.1664778961506267E-5</v>
      </c>
      <c r="H2360" s="10">
        <f t="shared" ref="H2360:H2386" si="1423">((G2360+F2360)/2)*D$23</f>
        <v>1.8671381964321254E-5</v>
      </c>
      <c r="I2360" s="6">
        <f>I2359</f>
        <v>1.8274168657946652E-2</v>
      </c>
      <c r="J2360" s="6">
        <f t="shared" ref="J2360:J2386" si="1424">H2360+I2360</f>
        <v>1.8292840039910975E-2</v>
      </c>
    </row>
    <row r="2361" spans="1:10" x14ac:dyDescent="0.25">
      <c r="A2361" s="11">
        <f t="shared" ref="A2361:A2373" si="1425">A2360+(J2360-D2360)/2</f>
        <v>2.5211143621442222E-2</v>
      </c>
      <c r="B2361" s="6">
        <f t="shared" ref="B2361:B2373" si="1426">$D$13/A2361/0.167</f>
        <v>3.6751548461078969E-2</v>
      </c>
      <c r="C2361" s="10">
        <f t="shared" ref="C2361:C2373" si="1427">B2361^2/2/32.2</f>
        <v>2.0973234693898072E-5</v>
      </c>
      <c r="D2361" s="6">
        <f t="shared" ref="D2361:D2373" si="1428">A2361+C2361</f>
        <v>2.5232116856136119E-2</v>
      </c>
      <c r="E2361" s="6">
        <f t="shared" ref="E2361:E2373" si="1429">A2361*0.167/(0.167+2*A2361)</f>
        <v>1.9364440684397407E-2</v>
      </c>
      <c r="F2361" s="10">
        <f t="shared" si="1422"/>
        <v>1.1748827037788441E-5</v>
      </c>
      <c r="G2361" s="10">
        <f t="shared" ref="G2361:G2373" si="1430">G2360</f>
        <v>3.1664778961506267E-5</v>
      </c>
      <c r="H2361" s="10">
        <f t="shared" ref="H2361:H2373" si="1431">((G2361+F2361)/2)*D$23</f>
        <v>2.1706802999647355E-5</v>
      </c>
      <c r="I2361" s="6">
        <f t="shared" ref="I2361:I2373" si="1432">I2360</f>
        <v>1.8274168657946652E-2</v>
      </c>
      <c r="J2361" s="6">
        <f t="shared" ref="J2361:J2373" si="1433">H2361+I2361</f>
        <v>1.8295875460946298E-2</v>
      </c>
    </row>
    <row r="2362" spans="1:10" x14ac:dyDescent="0.25">
      <c r="A2362" s="11">
        <f t="shared" si="1425"/>
        <v>2.1743022923847312E-2</v>
      </c>
      <c r="B2362" s="6">
        <f t="shared" si="1426"/>
        <v>4.2613603904470707E-2</v>
      </c>
      <c r="C2362" s="10">
        <f t="shared" si="1427"/>
        <v>2.819750369141492E-5</v>
      </c>
      <c r="D2362" s="6">
        <f t="shared" si="1428"/>
        <v>2.1771220427538727E-2</v>
      </c>
      <c r="E2362" s="6">
        <f t="shared" si="1429"/>
        <v>1.7250952734937659E-2</v>
      </c>
      <c r="F2362" s="10">
        <f t="shared" si="1422"/>
        <v>1.8426613283781783E-5</v>
      </c>
      <c r="G2362" s="10">
        <f t="shared" si="1430"/>
        <v>3.1664778961506267E-5</v>
      </c>
      <c r="H2362" s="10">
        <f t="shared" si="1431"/>
        <v>2.5045696122644027E-5</v>
      </c>
      <c r="I2362" s="6">
        <f t="shared" si="1432"/>
        <v>1.8274168657946652E-2</v>
      </c>
      <c r="J2362" s="6">
        <f t="shared" si="1433"/>
        <v>1.8299214354069296E-2</v>
      </c>
    </row>
    <row r="2363" spans="1:10" x14ac:dyDescent="0.25">
      <c r="A2363" s="11">
        <f t="shared" si="1425"/>
        <v>2.0007019887112596E-2</v>
      </c>
      <c r="B2363" s="6">
        <f t="shared" si="1426"/>
        <v>4.6311173367678142E-2</v>
      </c>
      <c r="C2363" s="10">
        <f t="shared" si="1427"/>
        <v>3.33031797933407E-5</v>
      </c>
      <c r="D2363" s="6">
        <f t="shared" si="1428"/>
        <v>2.0040323066905938E-2</v>
      </c>
      <c r="E2363" s="6">
        <f t="shared" si="1429"/>
        <v>1.6139834403462547E-2</v>
      </c>
      <c r="F2363" s="10">
        <f t="shared" si="1422"/>
        <v>2.3782797477389623E-5</v>
      </c>
      <c r="G2363" s="10">
        <f t="shared" si="1430"/>
        <v>3.1664778961506267E-5</v>
      </c>
      <c r="H2363" s="10">
        <f t="shared" si="1431"/>
        <v>2.7723788219447945E-5</v>
      </c>
      <c r="I2363" s="6">
        <f t="shared" si="1432"/>
        <v>1.8274168657946652E-2</v>
      </c>
      <c r="J2363" s="6">
        <f t="shared" si="1433"/>
        <v>1.8301892446166101E-2</v>
      </c>
    </row>
    <row r="2364" spans="1:10" x14ac:dyDescent="0.25">
      <c r="A2364" s="11">
        <f t="shared" si="1425"/>
        <v>1.9137804576742676E-2</v>
      </c>
      <c r="B2364" s="6">
        <f t="shared" si="1426"/>
        <v>4.8414569333028359E-2</v>
      </c>
      <c r="C2364" s="10">
        <f t="shared" si="1427"/>
        <v>3.63970578214691E-5</v>
      </c>
      <c r="D2364" s="6">
        <f t="shared" si="1428"/>
        <v>1.9174201634564146E-2</v>
      </c>
      <c r="E2364" s="6">
        <f t="shared" si="1429"/>
        <v>1.5569377080383456E-2</v>
      </c>
      <c r="F2364" s="10">
        <f t="shared" si="1422"/>
        <v>2.7269389897019333E-5</v>
      </c>
      <c r="G2364" s="10">
        <f t="shared" si="1430"/>
        <v>3.1664778961506267E-5</v>
      </c>
      <c r="H2364" s="10">
        <f t="shared" si="1431"/>
        <v>2.94670844292628E-5</v>
      </c>
      <c r="I2364" s="6">
        <f t="shared" si="1432"/>
        <v>1.8274168657946652E-2</v>
      </c>
      <c r="J2364" s="6">
        <f t="shared" si="1433"/>
        <v>1.8303635742375916E-2</v>
      </c>
    </row>
    <row r="2365" spans="1:10" x14ac:dyDescent="0.25">
      <c r="A2365" s="11">
        <f t="shared" si="1425"/>
        <v>1.8702521630648561E-2</v>
      </c>
      <c r="B2365" s="6">
        <f t="shared" si="1426"/>
        <v>4.9541371204420051E-2</v>
      </c>
      <c r="C2365" s="10">
        <f t="shared" si="1427"/>
        <v>3.8110985416368634E-5</v>
      </c>
      <c r="D2365" s="6">
        <f t="shared" si="1428"/>
        <v>1.8740632616064928E-2</v>
      </c>
      <c r="E2365" s="6">
        <f t="shared" si="1429"/>
        <v>1.5280058957868638E-2</v>
      </c>
      <c r="F2365" s="10">
        <f t="shared" si="1422"/>
        <v>2.9276436606099973E-5</v>
      </c>
      <c r="G2365" s="10">
        <f t="shared" si="1430"/>
        <v>3.1664778961506267E-5</v>
      </c>
      <c r="H2365" s="10">
        <f t="shared" si="1431"/>
        <v>3.0470607783803122E-5</v>
      </c>
      <c r="I2365" s="6">
        <f t="shared" si="1432"/>
        <v>1.8274168657946652E-2</v>
      </c>
      <c r="J2365" s="6">
        <f t="shared" si="1433"/>
        <v>1.8304639265730456E-2</v>
      </c>
    </row>
    <row r="2366" spans="1:10" x14ac:dyDescent="0.25">
      <c r="A2366" s="11">
        <f t="shared" si="1425"/>
        <v>1.8484524955481325E-2</v>
      </c>
      <c r="B2366" s="6">
        <f t="shared" si="1426"/>
        <v>5.0125635838312463E-2</v>
      </c>
      <c r="C2366" s="10">
        <f t="shared" si="1427"/>
        <v>3.9015207580669476E-5</v>
      </c>
      <c r="D2366" s="6">
        <f t="shared" si="1428"/>
        <v>1.8523540163061993E-2</v>
      </c>
      <c r="E2366" s="6">
        <f t="shared" si="1429"/>
        <v>1.5134235654443131E-2</v>
      </c>
      <c r="F2366" s="10">
        <f t="shared" si="1422"/>
        <v>3.0356611174379588E-5</v>
      </c>
      <c r="G2366" s="10">
        <f t="shared" si="1430"/>
        <v>3.1664778961506267E-5</v>
      </c>
      <c r="H2366" s="10">
        <f t="shared" si="1431"/>
        <v>3.1010695067942929E-5</v>
      </c>
      <c r="I2366" s="6">
        <f t="shared" si="1432"/>
        <v>1.8274168657946652E-2</v>
      </c>
      <c r="J2366" s="6">
        <f t="shared" si="1433"/>
        <v>1.8305179353014595E-2</v>
      </c>
    </row>
    <row r="2367" spans="1:10" x14ac:dyDescent="0.25">
      <c r="A2367" s="11">
        <f t="shared" si="1425"/>
        <v>1.8375344550457626E-2</v>
      </c>
      <c r="B2367" s="6">
        <f t="shared" si="1426"/>
        <v>5.0423466293021468E-2</v>
      </c>
      <c r="C2367" s="10">
        <f t="shared" si="1427"/>
        <v>3.9480216661544596E-5</v>
      </c>
      <c r="D2367" s="6">
        <f t="shared" si="1428"/>
        <v>1.841482476711917E-2</v>
      </c>
      <c r="E2367" s="6">
        <f t="shared" si="1429"/>
        <v>1.5060967663312009E-2</v>
      </c>
      <c r="F2367" s="10">
        <f t="shared" si="1422"/>
        <v>3.0917783056353235E-5</v>
      </c>
      <c r="G2367" s="10">
        <f t="shared" si="1430"/>
        <v>3.1664778961506267E-5</v>
      </c>
      <c r="H2367" s="10">
        <f t="shared" si="1431"/>
        <v>3.1291281008929751E-5</v>
      </c>
      <c r="I2367" s="6">
        <f t="shared" si="1432"/>
        <v>1.8274168657946652E-2</v>
      </c>
      <c r="J2367" s="6">
        <f t="shared" si="1433"/>
        <v>1.8305459938955583E-2</v>
      </c>
    </row>
    <row r="2368" spans="1:10" x14ac:dyDescent="0.25">
      <c r="A2368" s="11">
        <f t="shared" si="1425"/>
        <v>1.8320662136375832E-2</v>
      </c>
      <c r="B2368" s="6">
        <f t="shared" si="1426"/>
        <v>5.0573967232493508E-2</v>
      </c>
      <c r="C2368" s="10">
        <f t="shared" si="1427"/>
        <v>3.9716244745859115E-5</v>
      </c>
      <c r="D2368" s="6">
        <f t="shared" si="1428"/>
        <v>1.836037838112169E-2</v>
      </c>
      <c r="E2368" s="6">
        <f t="shared" si="1429"/>
        <v>1.5024212731384937E-2</v>
      </c>
      <c r="F2368" s="10">
        <f t="shared" si="1422"/>
        <v>3.1204089282246237E-5</v>
      </c>
      <c r="G2368" s="10">
        <f t="shared" si="1430"/>
        <v>3.1664778961506267E-5</v>
      </c>
      <c r="H2368" s="10">
        <f t="shared" si="1431"/>
        <v>3.1434434121876248E-5</v>
      </c>
      <c r="I2368" s="6">
        <f t="shared" si="1432"/>
        <v>1.8274168657946652E-2</v>
      </c>
      <c r="J2368" s="6">
        <f t="shared" si="1433"/>
        <v>1.830560309206853E-2</v>
      </c>
    </row>
    <row r="2369" spans="1:10" x14ac:dyDescent="0.25">
      <c r="A2369" s="11">
        <f t="shared" si="1425"/>
        <v>1.8293274491849254E-2</v>
      </c>
      <c r="B2369" s="6">
        <f t="shared" si="1426"/>
        <v>5.0649683684322808E-2</v>
      </c>
      <c r="C2369" s="10">
        <f t="shared" si="1427"/>
        <v>3.9835255548477576E-5</v>
      </c>
      <c r="D2369" s="6">
        <f t="shared" si="1428"/>
        <v>1.8333109747397731E-2</v>
      </c>
      <c r="E2369" s="6">
        <f t="shared" si="1429"/>
        <v>1.5005789210481889E-2</v>
      </c>
      <c r="F2369" s="10">
        <f t="shared" si="1422"/>
        <v>3.1348825453816457E-5</v>
      </c>
      <c r="G2369" s="10">
        <f t="shared" si="1430"/>
        <v>3.1664778961506267E-5</v>
      </c>
      <c r="H2369" s="10">
        <f t="shared" si="1431"/>
        <v>3.1506802207661362E-5</v>
      </c>
      <c r="I2369" s="6">
        <f t="shared" si="1432"/>
        <v>1.8274168657946652E-2</v>
      </c>
      <c r="J2369" s="6">
        <f t="shared" si="1433"/>
        <v>1.8305675460154314E-2</v>
      </c>
    </row>
    <row r="2370" spans="1:10" x14ac:dyDescent="0.25">
      <c r="A2370" s="11">
        <f t="shared" si="1425"/>
        <v>1.8279557348227546E-2</v>
      </c>
      <c r="B2370" s="6">
        <f t="shared" si="1426"/>
        <v>5.0687691660788348E-2</v>
      </c>
      <c r="C2370" s="10">
        <f t="shared" si="1427"/>
        <v>3.9895063445639012E-5</v>
      </c>
      <c r="D2370" s="6">
        <f t="shared" si="1428"/>
        <v>1.8319452411673185E-2</v>
      </c>
      <c r="E2370" s="6">
        <f t="shared" si="1429"/>
        <v>1.4996558035272108E-2</v>
      </c>
      <c r="F2370" s="10">
        <f t="shared" si="1422"/>
        <v>3.1421655961406018E-5</v>
      </c>
      <c r="G2370" s="10">
        <f t="shared" si="1430"/>
        <v>3.1664778961506267E-5</v>
      </c>
      <c r="H2370" s="10">
        <f t="shared" si="1431"/>
        <v>3.1543217461456143E-5</v>
      </c>
      <c r="I2370" s="6">
        <f t="shared" si="1432"/>
        <v>1.8274168657946652E-2</v>
      </c>
      <c r="J2370" s="6">
        <f t="shared" si="1433"/>
        <v>1.8305711875408109E-2</v>
      </c>
    </row>
    <row r="2371" spans="1:10" x14ac:dyDescent="0.25">
      <c r="A2371" s="11">
        <f t="shared" si="1425"/>
        <v>1.827268708009501E-2</v>
      </c>
      <c r="B2371" s="6">
        <f t="shared" si="1426"/>
        <v>5.0706749505494086E-2</v>
      </c>
      <c r="C2371" s="10">
        <f t="shared" si="1427"/>
        <v>3.9925069028151001E-5</v>
      </c>
      <c r="D2371" s="6">
        <f t="shared" si="1428"/>
        <v>1.8312612149123161E-2</v>
      </c>
      <c r="E2371" s="6">
        <f t="shared" si="1429"/>
        <v>1.4991933641165966E-2</v>
      </c>
      <c r="F2371" s="10">
        <f t="shared" si="1422"/>
        <v>3.1458218786295005E-5</v>
      </c>
      <c r="G2371" s="10">
        <f t="shared" si="1430"/>
        <v>3.1664778961506267E-5</v>
      </c>
      <c r="H2371" s="10">
        <f t="shared" si="1431"/>
        <v>3.1561498873900636E-5</v>
      </c>
      <c r="I2371" s="6">
        <f t="shared" si="1432"/>
        <v>1.8274168657946652E-2</v>
      </c>
      <c r="J2371" s="6">
        <f t="shared" si="1433"/>
        <v>1.8305730156820552E-2</v>
      </c>
    </row>
    <row r="2372" spans="1:10" x14ac:dyDescent="0.25">
      <c r="A2372" s="11">
        <f t="shared" si="1425"/>
        <v>1.8269246083943706E-2</v>
      </c>
      <c r="B2372" s="6">
        <f t="shared" si="1426"/>
        <v>5.0716300076387479E-2</v>
      </c>
      <c r="C2372" s="10">
        <f t="shared" si="1427"/>
        <v>3.9940110146555593E-5</v>
      </c>
      <c r="D2372" s="6">
        <f t="shared" si="1428"/>
        <v>1.8309186194090263E-2</v>
      </c>
      <c r="E2372" s="6">
        <f t="shared" si="1429"/>
        <v>1.4989617263657584E-2</v>
      </c>
      <c r="F2372" s="10">
        <f t="shared" si="1422"/>
        <v>3.1476552885443897E-5</v>
      </c>
      <c r="G2372" s="10">
        <f t="shared" si="1430"/>
        <v>3.1664778961506267E-5</v>
      </c>
      <c r="H2372" s="10">
        <f t="shared" si="1431"/>
        <v>3.1570665923475079E-5</v>
      </c>
      <c r="I2372" s="6">
        <f t="shared" si="1432"/>
        <v>1.8274168657946652E-2</v>
      </c>
      <c r="J2372" s="6">
        <f t="shared" si="1433"/>
        <v>1.8305739323870127E-2</v>
      </c>
    </row>
    <row r="2373" spans="1:10" x14ac:dyDescent="0.25">
      <c r="A2373" s="11">
        <f t="shared" si="1425"/>
        <v>1.8267522648833637E-2</v>
      </c>
      <c r="B2373" s="6">
        <f t="shared" si="1426"/>
        <v>5.0721084865977428E-2</v>
      </c>
      <c r="C2373" s="10">
        <f t="shared" si="1427"/>
        <v>3.9947646738846033E-5</v>
      </c>
      <c r="D2373" s="6">
        <f t="shared" si="1428"/>
        <v>1.8307470295572482E-2</v>
      </c>
      <c r="E2373" s="6">
        <f t="shared" si="1429"/>
        <v>1.4988457038902782E-2</v>
      </c>
      <c r="F2373" s="10">
        <f t="shared" si="1422"/>
        <v>3.1485740980775579E-5</v>
      </c>
      <c r="G2373" s="10">
        <f t="shared" si="1430"/>
        <v>3.1664778961506267E-5</v>
      </c>
      <c r="H2373" s="10">
        <f t="shared" si="1431"/>
        <v>3.1575259971140923E-5</v>
      </c>
      <c r="I2373" s="6">
        <f t="shared" si="1432"/>
        <v>1.8274168657946652E-2</v>
      </c>
      <c r="J2373" s="6">
        <f t="shared" si="1433"/>
        <v>1.8305743917917793E-2</v>
      </c>
    </row>
    <row r="2374" spans="1:10" x14ac:dyDescent="0.25">
      <c r="A2374" s="11">
        <f t="shared" ref="A2374:A2386" si="1434">A2373+(J2373-D2373)/2</f>
        <v>1.8266659460006295E-2</v>
      </c>
      <c r="B2374" s="6">
        <f t="shared" ref="B2374:B2386" si="1435">$D$13/A2374/0.167</f>
        <v>5.0723481684829999E-2</v>
      </c>
      <c r="C2374" s="10">
        <f t="shared" ref="C2374:C2386" si="1436">B2374^2/2/32.2</f>
        <v>3.9951422270672114E-5</v>
      </c>
      <c r="D2374" s="6">
        <f t="shared" ref="D2374:D2386" si="1437">A2374+C2374</f>
        <v>1.8306610882276968E-2</v>
      </c>
      <c r="E2374" s="6">
        <f t="shared" ref="E2374:E2386" si="1438">A2374*0.167/(0.167+2*A2374)</f>
        <v>1.498787592128782E-2</v>
      </c>
      <c r="F2374" s="10">
        <f t="shared" si="1422"/>
        <v>3.1490344226782297E-5</v>
      </c>
      <c r="G2374" s="10">
        <f t="shared" ref="G2374:G2386" si="1439">G2373</f>
        <v>3.1664778961506267E-5</v>
      </c>
      <c r="H2374" s="10">
        <f t="shared" si="1423"/>
        <v>3.1577561594144282E-5</v>
      </c>
      <c r="I2374" s="6">
        <f t="shared" ref="I2374:I2386" si="1440">I2373</f>
        <v>1.8274168657946652E-2</v>
      </c>
      <c r="J2374" s="6">
        <f t="shared" si="1424"/>
        <v>1.8305746219540796E-2</v>
      </c>
    </row>
    <row r="2375" spans="1:10" x14ac:dyDescent="0.25">
      <c r="A2375" s="11">
        <f t="shared" si="1434"/>
        <v>1.8266227128638207E-2</v>
      </c>
      <c r="B2375" s="6">
        <f t="shared" si="1435"/>
        <v>5.0724682225701208E-2</v>
      </c>
      <c r="C2375" s="10">
        <f t="shared" si="1436"/>
        <v>3.995331346115478E-5</v>
      </c>
      <c r="D2375" s="6">
        <f t="shared" si="1437"/>
        <v>1.8306180442099362E-2</v>
      </c>
      <c r="E2375" s="6">
        <f t="shared" si="1438"/>
        <v>1.498758486264126E-2</v>
      </c>
      <c r="F2375" s="10">
        <f t="shared" si="1422"/>
        <v>3.1492650119746987E-5</v>
      </c>
      <c r="G2375" s="10">
        <f t="shared" si="1439"/>
        <v>3.1664778961506267E-5</v>
      </c>
      <c r="H2375" s="10">
        <f t="shared" si="1423"/>
        <v>3.1578714540626627E-5</v>
      </c>
      <c r="I2375" s="6">
        <f t="shared" si="1440"/>
        <v>1.8274168657946652E-2</v>
      </c>
      <c r="J2375" s="6">
        <f t="shared" si="1424"/>
        <v>1.8305747372487278E-2</v>
      </c>
    </row>
    <row r="2376" spans="1:10" x14ac:dyDescent="0.25">
      <c r="A2376" s="11">
        <f t="shared" si="1434"/>
        <v>1.8266010593832163E-2</v>
      </c>
      <c r="B2376" s="6">
        <f t="shared" si="1435"/>
        <v>5.0725283542511518E-2</v>
      </c>
      <c r="C2376" s="10">
        <f t="shared" si="1436"/>
        <v>3.9954260721555738E-5</v>
      </c>
      <c r="D2376" s="6">
        <f t="shared" si="1437"/>
        <v>1.830596485455372E-2</v>
      </c>
      <c r="E2376" s="6">
        <f t="shared" si="1438"/>
        <v>1.4987439083884316E-2</v>
      </c>
      <c r="F2376" s="10">
        <f t="shared" si="1422"/>
        <v>3.1493805120265716E-5</v>
      </c>
      <c r="G2376" s="10">
        <f t="shared" si="1439"/>
        <v>3.1664778961506267E-5</v>
      </c>
      <c r="H2376" s="10">
        <f t="shared" si="1423"/>
        <v>3.1579292040885991E-5</v>
      </c>
      <c r="I2376" s="6">
        <f t="shared" si="1440"/>
        <v>1.8274168657946652E-2</v>
      </c>
      <c r="J2376" s="6">
        <f t="shared" si="1424"/>
        <v>1.8305747949987537E-2</v>
      </c>
    </row>
    <row r="2377" spans="1:10" x14ac:dyDescent="0.25">
      <c r="A2377" s="11">
        <f t="shared" si="1434"/>
        <v>1.8265902141549072E-2</v>
      </c>
      <c r="B2377" s="6">
        <f t="shared" si="1435"/>
        <v>5.0725584719686787E-2</v>
      </c>
      <c r="C2377" s="10">
        <f t="shared" si="1436"/>
        <v>3.9954735173200641E-5</v>
      </c>
      <c r="D2377" s="6">
        <f t="shared" si="1437"/>
        <v>1.8305856876722273E-2</v>
      </c>
      <c r="E2377" s="6">
        <f t="shared" si="1438"/>
        <v>1.4987366069804992E-2</v>
      </c>
      <c r="F2377" s="10">
        <f t="shared" si="1422"/>
        <v>3.1494383628072669E-5</v>
      </c>
      <c r="G2377" s="10">
        <f t="shared" si="1439"/>
        <v>3.1664778961506267E-5</v>
      </c>
      <c r="H2377" s="10">
        <f t="shared" si="1423"/>
        <v>3.1579581294789468E-5</v>
      </c>
      <c r="I2377" s="6">
        <f t="shared" si="1440"/>
        <v>1.8274168657946652E-2</v>
      </c>
      <c r="J2377" s="6">
        <f t="shared" si="1424"/>
        <v>1.8305748239241443E-2</v>
      </c>
    </row>
    <row r="2378" spans="1:10" x14ac:dyDescent="0.25">
      <c r="A2378" s="11">
        <f t="shared" si="1434"/>
        <v>1.8265847822808656E-2</v>
      </c>
      <c r="B2378" s="6">
        <f t="shared" si="1435"/>
        <v>5.0725735566770132E-2</v>
      </c>
      <c r="C2378" s="10">
        <f t="shared" si="1436"/>
        <v>3.9954972807296398E-5</v>
      </c>
      <c r="D2378" s="6">
        <f t="shared" si="1437"/>
        <v>1.8305802795615951E-2</v>
      </c>
      <c r="E2378" s="6">
        <f t="shared" si="1438"/>
        <v>1.4987329500365859E-2</v>
      </c>
      <c r="F2378" s="10">
        <f t="shared" si="1422"/>
        <v>3.1494673381285459E-5</v>
      </c>
      <c r="G2378" s="10">
        <f t="shared" si="1439"/>
        <v>3.1664778961506267E-5</v>
      </c>
      <c r="H2378" s="10">
        <f t="shared" si="1423"/>
        <v>3.157972617139586E-5</v>
      </c>
      <c r="I2378" s="6">
        <f t="shared" si="1440"/>
        <v>1.8274168657946652E-2</v>
      </c>
      <c r="J2378" s="6">
        <f t="shared" si="1424"/>
        <v>1.8305748384118047E-2</v>
      </c>
    </row>
    <row r="2379" spans="1:10" x14ac:dyDescent="0.25">
      <c r="A2379" s="11">
        <f t="shared" si="1434"/>
        <v>1.8265820617059704E-2</v>
      </c>
      <c r="B2379" s="6">
        <f t="shared" si="1435"/>
        <v>5.072581111944615E-2</v>
      </c>
      <c r="C2379" s="10">
        <f t="shared" si="1436"/>
        <v>3.9955091828039231E-5</v>
      </c>
      <c r="D2379" s="6">
        <f t="shared" si="1437"/>
        <v>1.8305775708887743E-2</v>
      </c>
      <c r="E2379" s="6">
        <f t="shared" si="1438"/>
        <v>1.4987311184407687E-2</v>
      </c>
      <c r="F2379" s="10">
        <f t="shared" si="1422"/>
        <v>3.149481850663698E-5</v>
      </c>
      <c r="G2379" s="10">
        <f t="shared" si="1439"/>
        <v>3.1664778961506267E-5</v>
      </c>
      <c r="H2379" s="10">
        <f t="shared" si="1423"/>
        <v>3.1579798734071624E-5</v>
      </c>
      <c r="I2379" s="6">
        <f t="shared" si="1440"/>
        <v>1.8274168657946652E-2</v>
      </c>
      <c r="J2379" s="6">
        <f t="shared" si="1424"/>
        <v>1.8305748456680725E-2</v>
      </c>
    </row>
    <row r="2380" spans="1:10" x14ac:dyDescent="0.25">
      <c r="A2380" s="11">
        <f t="shared" si="1434"/>
        <v>1.8265806990956195E-2</v>
      </c>
      <c r="B2380" s="6">
        <f t="shared" si="1435"/>
        <v>5.072584896037774E-2</v>
      </c>
      <c r="C2380" s="10">
        <f t="shared" si="1436"/>
        <v>3.9955151440233773E-5</v>
      </c>
      <c r="D2380" s="6">
        <f t="shared" si="1437"/>
        <v>1.8305762142396428E-2</v>
      </c>
      <c r="E2380" s="6">
        <f t="shared" si="1438"/>
        <v>1.4987302010786243E-2</v>
      </c>
      <c r="F2380" s="10">
        <f t="shared" si="1422"/>
        <v>3.1494891193562564E-5</v>
      </c>
      <c r="G2380" s="10">
        <f t="shared" si="1439"/>
        <v>3.1664778961506267E-5</v>
      </c>
      <c r="H2380" s="10">
        <f t="shared" si="1423"/>
        <v>3.1579835077534416E-5</v>
      </c>
      <c r="I2380" s="6">
        <f t="shared" si="1440"/>
        <v>1.8274168657946652E-2</v>
      </c>
      <c r="J2380" s="6">
        <f t="shared" si="1424"/>
        <v>1.8305748493024188E-2</v>
      </c>
    </row>
    <row r="2381" spans="1:10" x14ac:dyDescent="0.25">
      <c r="A2381" s="11">
        <f t="shared" si="1434"/>
        <v>1.8265800166270073E-2</v>
      </c>
      <c r="B2381" s="6">
        <f t="shared" si="1435"/>
        <v>5.0725867913174461E-2</v>
      </c>
      <c r="C2381" s="10">
        <f t="shared" si="1436"/>
        <v>3.9955181297279848E-5</v>
      </c>
      <c r="D2381" s="6">
        <f t="shared" si="1437"/>
        <v>1.8305755347567353E-2</v>
      </c>
      <c r="E2381" s="6">
        <f t="shared" si="1438"/>
        <v>1.4987297416141888E-2</v>
      </c>
      <c r="F2381" s="10">
        <f t="shared" si="1422"/>
        <v>3.1494927599172312E-5</v>
      </c>
      <c r="G2381" s="10">
        <f t="shared" si="1439"/>
        <v>3.1664778961506267E-5</v>
      </c>
      <c r="H2381" s="10">
        <f t="shared" si="1423"/>
        <v>3.1579853280339293E-5</v>
      </c>
      <c r="I2381" s="6">
        <f t="shared" si="1440"/>
        <v>1.8274168657946652E-2</v>
      </c>
      <c r="J2381" s="6">
        <f t="shared" si="1424"/>
        <v>1.8305748511226991E-2</v>
      </c>
    </row>
    <row r="2382" spans="1:10" x14ac:dyDescent="0.25">
      <c r="A2382" s="11">
        <f t="shared" si="1434"/>
        <v>1.8265796748099892E-2</v>
      </c>
      <c r="B2382" s="6">
        <f t="shared" si="1435"/>
        <v>5.0725877405760601E-2</v>
      </c>
      <c r="C2382" s="10">
        <f t="shared" si="1436"/>
        <v>3.9955196251308281E-5</v>
      </c>
      <c r="D2382" s="6">
        <f t="shared" si="1437"/>
        <v>1.83057519443512E-2</v>
      </c>
      <c r="E2382" s="6">
        <f t="shared" si="1438"/>
        <v>1.4987295114896436E-2</v>
      </c>
      <c r="F2382" s="10">
        <f t="shared" si="1422"/>
        <v>3.1494945833082618E-5</v>
      </c>
      <c r="G2382" s="10">
        <f t="shared" si="1439"/>
        <v>3.1664778961506267E-5</v>
      </c>
      <c r="H2382" s="10">
        <f t="shared" si="1423"/>
        <v>3.1579862397294443E-5</v>
      </c>
      <c r="I2382" s="6">
        <f t="shared" si="1440"/>
        <v>1.8274168657946652E-2</v>
      </c>
      <c r="J2382" s="6">
        <f t="shared" si="1424"/>
        <v>1.8305748520343945E-2</v>
      </c>
    </row>
    <row r="2383" spans="1:10" x14ac:dyDescent="0.25">
      <c r="A2383" s="11">
        <f t="shared" si="1434"/>
        <v>1.8265795036096266E-2</v>
      </c>
      <c r="B2383" s="6">
        <f t="shared" si="1435"/>
        <v>5.0725882160160059E-2</v>
      </c>
      <c r="C2383" s="10">
        <f t="shared" si="1436"/>
        <v>3.9955203741093854E-5</v>
      </c>
      <c r="D2383" s="6">
        <f t="shared" si="1437"/>
        <v>1.8305750239837361E-2</v>
      </c>
      <c r="E2383" s="6">
        <f t="shared" si="1438"/>
        <v>1.498729396230878E-2</v>
      </c>
      <c r="F2383" s="10">
        <f t="shared" si="1422"/>
        <v>3.1494954965611783E-5</v>
      </c>
      <c r="G2383" s="10">
        <f t="shared" si="1439"/>
        <v>3.1664778961506267E-5</v>
      </c>
      <c r="H2383" s="10">
        <f t="shared" si="1423"/>
        <v>3.1579866963559025E-5</v>
      </c>
      <c r="I2383" s="6">
        <f t="shared" si="1440"/>
        <v>1.8274168657946652E-2</v>
      </c>
      <c r="J2383" s="6">
        <f t="shared" si="1424"/>
        <v>1.8305748524910213E-2</v>
      </c>
    </row>
    <row r="2384" spans="1:10" x14ac:dyDescent="0.25">
      <c r="A2384" s="11">
        <f t="shared" si="1434"/>
        <v>1.8265794178632694E-2</v>
      </c>
      <c r="B2384" s="6">
        <f t="shared" si="1435"/>
        <v>5.0725884541419575E-2</v>
      </c>
      <c r="C2384" s="10">
        <f t="shared" si="1436"/>
        <v>3.995520749238244E-5</v>
      </c>
      <c r="D2384" s="6">
        <f t="shared" si="1437"/>
        <v>1.8305749386125076E-2</v>
      </c>
      <c r="E2384" s="6">
        <f t="shared" si="1438"/>
        <v>1.4987293385030824E-2</v>
      </c>
      <c r="F2384" s="10">
        <f t="shared" si="1422"/>
        <v>3.1494959539675343E-5</v>
      </c>
      <c r="G2384" s="10">
        <f t="shared" si="1439"/>
        <v>3.1664778961506267E-5</v>
      </c>
      <c r="H2384" s="10">
        <f t="shared" si="1423"/>
        <v>3.1579869250590809E-5</v>
      </c>
      <c r="I2384" s="6">
        <f t="shared" si="1440"/>
        <v>1.8274168657946652E-2</v>
      </c>
      <c r="J2384" s="6">
        <f t="shared" si="1424"/>
        <v>1.8305748527197244E-2</v>
      </c>
    </row>
    <row r="2385" spans="1:10" x14ac:dyDescent="0.25">
      <c r="A2385" s="11">
        <f t="shared" si="1434"/>
        <v>1.8265793749168778E-2</v>
      </c>
      <c r="B2385" s="6">
        <f t="shared" si="1435"/>
        <v>5.0725885734082612E-2</v>
      </c>
      <c r="C2385" s="10">
        <f t="shared" si="1436"/>
        <v>3.99552093712299E-5</v>
      </c>
      <c r="D2385" s="6">
        <f t="shared" si="1437"/>
        <v>1.8305748958540008E-2</v>
      </c>
      <c r="E2385" s="6">
        <f t="shared" si="1438"/>
        <v>1.4987293095898944E-2</v>
      </c>
      <c r="F2385" s="10">
        <f t="shared" si="1422"/>
        <v>3.1494961830612925E-5</v>
      </c>
      <c r="G2385" s="10">
        <f t="shared" si="1439"/>
        <v>3.1664778961506267E-5</v>
      </c>
      <c r="H2385" s="10">
        <f t="shared" si="1423"/>
        <v>3.1579870396059593E-5</v>
      </c>
      <c r="I2385" s="6">
        <f t="shared" si="1440"/>
        <v>1.8274168657946652E-2</v>
      </c>
      <c r="J2385" s="6">
        <f t="shared" si="1424"/>
        <v>1.8305748528342713E-2</v>
      </c>
    </row>
    <row r="2386" spans="1:10" x14ac:dyDescent="0.25">
      <c r="A2386" s="25">
        <f t="shared" si="1434"/>
        <v>1.8265793534070131E-2</v>
      </c>
      <c r="B2386" s="6">
        <f t="shared" si="1435"/>
        <v>5.0725886331432476E-2</v>
      </c>
      <c r="C2386" s="10">
        <f t="shared" si="1436"/>
        <v>3.9955210312257883E-5</v>
      </c>
      <c r="D2386" s="6">
        <f t="shared" si="1437"/>
        <v>1.8305748744382389E-2</v>
      </c>
      <c r="E2386" s="6">
        <f t="shared" si="1438"/>
        <v>1.4987292951086131E-2</v>
      </c>
      <c r="F2386" s="10">
        <f t="shared" si="1422"/>
        <v>3.1494962978037826E-5</v>
      </c>
      <c r="G2386" s="10">
        <f t="shared" si="1439"/>
        <v>3.1664778961506267E-5</v>
      </c>
      <c r="H2386" s="10">
        <f t="shared" si="1423"/>
        <v>3.1579870969772043E-5</v>
      </c>
      <c r="I2386" s="6">
        <f t="shared" si="1440"/>
        <v>1.8274168657946652E-2</v>
      </c>
      <c r="J2386" s="6">
        <f t="shared" si="1424"/>
        <v>1.8305748528916425E-2</v>
      </c>
    </row>
    <row r="2388" spans="1:10" x14ac:dyDescent="0.25">
      <c r="A2388" s="8" t="s">
        <v>82</v>
      </c>
      <c r="B2388">
        <f>B2355+1</f>
        <v>73</v>
      </c>
      <c r="C2388" t="s">
        <v>83</v>
      </c>
      <c r="D2388">
        <f>D$12/100</f>
        <v>1</v>
      </c>
      <c r="E2388" t="s">
        <v>15</v>
      </c>
    </row>
    <row r="2389" spans="1:10" x14ac:dyDescent="0.25">
      <c r="A2389" s="4" t="s">
        <v>89</v>
      </c>
      <c r="B2389" s="4" t="s">
        <v>86</v>
      </c>
      <c r="C2389" s="4" t="s">
        <v>88</v>
      </c>
      <c r="D2389" s="4" t="s">
        <v>91</v>
      </c>
      <c r="E2389" s="4" t="s">
        <v>93</v>
      </c>
      <c r="F2389" s="4" t="s">
        <v>95</v>
      </c>
      <c r="G2389" s="4" t="s">
        <v>95</v>
      </c>
      <c r="H2389" s="4" t="s">
        <v>97</v>
      </c>
      <c r="I2389" s="4" t="s">
        <v>99</v>
      </c>
      <c r="J2389" s="4" t="s">
        <v>99</v>
      </c>
    </row>
    <row r="2390" spans="1:10" x14ac:dyDescent="0.25">
      <c r="A2390" s="4" t="s">
        <v>84</v>
      </c>
      <c r="B2390" s="4" t="s">
        <v>85</v>
      </c>
      <c r="C2390" s="4" t="s">
        <v>87</v>
      </c>
      <c r="D2390" s="4" t="s">
        <v>90</v>
      </c>
      <c r="E2390" s="4" t="s">
        <v>92</v>
      </c>
      <c r="F2390" s="4" t="s">
        <v>94</v>
      </c>
      <c r="G2390" s="4" t="s">
        <v>28</v>
      </c>
      <c r="H2390" s="4" t="s">
        <v>96</v>
      </c>
      <c r="I2390" s="4" t="s">
        <v>32</v>
      </c>
      <c r="J2390" s="4" t="s">
        <v>98</v>
      </c>
    </row>
    <row r="2391" spans="1:10" x14ac:dyDescent="0.25">
      <c r="A2391" s="4" t="s">
        <v>0</v>
      </c>
      <c r="B2391" s="4" t="s">
        <v>22</v>
      </c>
      <c r="C2391" s="4" t="s">
        <v>0</v>
      </c>
      <c r="D2391" s="4" t="s">
        <v>0</v>
      </c>
      <c r="E2391" s="4" t="s">
        <v>0</v>
      </c>
      <c r="F2391" s="4" t="s">
        <v>20</v>
      </c>
      <c r="G2391" s="4" t="s">
        <v>20</v>
      </c>
      <c r="H2391" s="4" t="s">
        <v>0</v>
      </c>
      <c r="I2391" s="4" t="s">
        <v>0</v>
      </c>
      <c r="J2391" s="4" t="s">
        <v>0</v>
      </c>
    </row>
    <row r="2392" spans="1:10" x14ac:dyDescent="0.25">
      <c r="A2392" s="11">
        <f>A$27</f>
        <v>4.5999999999999999E-2</v>
      </c>
      <c r="B2392" s="6">
        <f>$D$13/A2392/0.167</f>
        <v>2.0142360142666429E-2</v>
      </c>
      <c r="C2392" s="10">
        <f>B2392^2/2/32.2</f>
        <v>6.2999172688956077E-6</v>
      </c>
      <c r="D2392" s="6">
        <f>A2392+C2392</f>
        <v>4.6006299917268893E-2</v>
      </c>
      <c r="E2392" s="6">
        <f>A2392*0.167/(0.167+2*A2392)</f>
        <v>2.966023166023166E-2</v>
      </c>
      <c r="F2392" s="10">
        <f t="shared" ref="F2392:F2419" si="1441">$D$15^2*B2392^2/($D$14^2*E2392^1.333)</f>
        <v>1.9990924920768716E-6</v>
      </c>
      <c r="G2392" s="10">
        <f>F2386</f>
        <v>3.1494962978037826E-5</v>
      </c>
      <c r="H2392" s="10">
        <f>((G2392+F2392)/2)*D$23</f>
        <v>1.6747027735057348E-5</v>
      </c>
      <c r="I2392" s="6">
        <f>D2386</f>
        <v>1.8305748744382389E-2</v>
      </c>
      <c r="J2392" s="6">
        <f>H2392+I2392</f>
        <v>1.8322495772117448E-2</v>
      </c>
    </row>
    <row r="2393" spans="1:10" x14ac:dyDescent="0.25">
      <c r="A2393" s="11">
        <f>A2392+(J2392-D2392)/2</f>
        <v>3.2158097927424273E-2</v>
      </c>
      <c r="B2393" s="6">
        <f>$D$13/A2393/0.167</f>
        <v>2.8812293831983748E-2</v>
      </c>
      <c r="C2393" s="10">
        <f>B2393^2/2/32.2</f>
        <v>1.2890501177959141E-5</v>
      </c>
      <c r="D2393" s="6">
        <f>A2393+C2393</f>
        <v>3.2170988428602235E-2</v>
      </c>
      <c r="E2393" s="6">
        <f>A2393*0.167/(0.167+2*A2393)</f>
        <v>2.3216715690974762E-2</v>
      </c>
      <c r="F2393" s="10">
        <f t="shared" si="1441"/>
        <v>5.669751975196401E-6</v>
      </c>
      <c r="G2393" s="10">
        <f>G2392</f>
        <v>3.1494962978037826E-5</v>
      </c>
      <c r="H2393" s="10">
        <f t="shared" ref="H2393:H2419" si="1442">((G2393+F2393)/2)*D$23</f>
        <v>1.8582357476617114E-5</v>
      </c>
      <c r="I2393" s="6">
        <f>I2392</f>
        <v>1.8305748744382389E-2</v>
      </c>
      <c r="J2393" s="6">
        <f t="shared" ref="J2393:J2419" si="1443">H2393+I2393</f>
        <v>1.8324331101859007E-2</v>
      </c>
    </row>
    <row r="2394" spans="1:10" x14ac:dyDescent="0.25">
      <c r="A2394" s="11">
        <f t="shared" ref="A2394:A2406" si="1444">A2393+(J2393-D2393)/2</f>
        <v>2.5234769264052659E-2</v>
      </c>
      <c r="B2394" s="6">
        <f t="shared" ref="B2394:B2406" si="1445">$D$13/A2394/0.167</f>
        <v>3.6717140421114902E-2</v>
      </c>
      <c r="C2394" s="10">
        <f t="shared" ref="C2394:C2406" si="1446">B2394^2/2/32.2</f>
        <v>2.093398137738928E-5</v>
      </c>
      <c r="D2394" s="6">
        <f t="shared" ref="D2394:D2406" si="1447">A2394+C2394</f>
        <v>2.5255703245430049E-2</v>
      </c>
      <c r="E2394" s="6">
        <f t="shared" ref="E2394:E2406" si="1448">A2394*0.167/(0.167+2*A2394)</f>
        <v>1.937837591241386E-2</v>
      </c>
      <c r="F2394" s="10">
        <f t="shared" si="1441"/>
        <v>1.1715598312124377E-5</v>
      </c>
      <c r="G2394" s="10">
        <f t="shared" ref="G2394:G2406" si="1449">G2393</f>
        <v>3.1494962978037826E-5</v>
      </c>
      <c r="H2394" s="10">
        <f t="shared" ref="H2394:H2406" si="1450">((G2394+F2394)/2)*D$23</f>
        <v>2.1605280645081102E-5</v>
      </c>
      <c r="I2394" s="6">
        <f t="shared" ref="I2394:I2406" si="1451">I2393</f>
        <v>1.8305748744382389E-2</v>
      </c>
      <c r="J2394" s="6">
        <f t="shared" ref="J2394:J2406" si="1452">H2394+I2394</f>
        <v>1.832735402502747E-2</v>
      </c>
    </row>
    <row r="2395" spans="1:10" x14ac:dyDescent="0.25">
      <c r="A2395" s="11">
        <f t="shared" si="1444"/>
        <v>2.177059465385137E-2</v>
      </c>
      <c r="B2395" s="6">
        <f t="shared" si="1445"/>
        <v>4.2559635200352365E-2</v>
      </c>
      <c r="C2395" s="10">
        <f t="shared" si="1446"/>
        <v>2.8126126527749562E-5</v>
      </c>
      <c r="D2395" s="6">
        <f t="shared" si="1447"/>
        <v>2.179872078037912E-2</v>
      </c>
      <c r="E2395" s="6">
        <f t="shared" si="1448"/>
        <v>1.7268304217089199E-2</v>
      </c>
      <c r="F2395" s="10">
        <f t="shared" si="1441"/>
        <v>1.8355355066438483E-5</v>
      </c>
      <c r="G2395" s="10">
        <f t="shared" si="1449"/>
        <v>3.1494962978037826E-5</v>
      </c>
      <c r="H2395" s="10">
        <f t="shared" si="1450"/>
        <v>2.4925159022238156E-5</v>
      </c>
      <c r="I2395" s="6">
        <f t="shared" si="1451"/>
        <v>1.8305748744382389E-2</v>
      </c>
      <c r="J2395" s="6">
        <f t="shared" si="1452"/>
        <v>1.8330673903404628E-2</v>
      </c>
    </row>
    <row r="2396" spans="1:10" x14ac:dyDescent="0.25">
      <c r="A2396" s="11">
        <f t="shared" si="1444"/>
        <v>2.0036571215364125E-2</v>
      </c>
      <c r="B2396" s="6">
        <f t="shared" si="1445"/>
        <v>4.624287042945624E-2</v>
      </c>
      <c r="C2396" s="10">
        <f t="shared" si="1446"/>
        <v>3.3205016545892516E-5</v>
      </c>
      <c r="D2396" s="6">
        <f t="shared" si="1447"/>
        <v>2.0069776231910016E-2</v>
      </c>
      <c r="E2396" s="6">
        <f t="shared" si="1448"/>
        <v>1.6159060289941633E-2</v>
      </c>
      <c r="F2396" s="10">
        <f t="shared" si="1441"/>
        <v>2.3675095519425373E-5</v>
      </c>
      <c r="G2396" s="10">
        <f t="shared" si="1449"/>
        <v>3.1494962978037826E-5</v>
      </c>
      <c r="H2396" s="10">
        <f t="shared" si="1450"/>
        <v>2.7585029248731598E-5</v>
      </c>
      <c r="I2396" s="6">
        <f t="shared" si="1451"/>
        <v>1.8305748744382389E-2</v>
      </c>
      <c r="J2396" s="6">
        <f t="shared" si="1452"/>
        <v>1.8333333773631121E-2</v>
      </c>
    </row>
    <row r="2397" spans="1:10" x14ac:dyDescent="0.25">
      <c r="A2397" s="11">
        <f t="shared" si="1444"/>
        <v>1.916834998622468E-2</v>
      </c>
      <c r="B2397" s="6">
        <f t="shared" si="1445"/>
        <v>4.8337419090767816E-2</v>
      </c>
      <c r="C2397" s="10">
        <f t="shared" si="1446"/>
        <v>3.628115037820691E-5</v>
      </c>
      <c r="D2397" s="6">
        <f t="shared" si="1447"/>
        <v>1.9204631136602885E-2</v>
      </c>
      <c r="E2397" s="6">
        <f t="shared" si="1448"/>
        <v>1.558958748304139E-2</v>
      </c>
      <c r="F2397" s="10">
        <f t="shared" si="1441"/>
        <v>2.713558556892021E-5</v>
      </c>
      <c r="G2397" s="10">
        <f t="shared" si="1449"/>
        <v>3.1494962978037826E-5</v>
      </c>
      <c r="H2397" s="10">
        <f t="shared" si="1450"/>
        <v>2.9315274273479016E-5</v>
      </c>
      <c r="I2397" s="6">
        <f t="shared" si="1451"/>
        <v>1.8305748744382389E-2</v>
      </c>
      <c r="J2397" s="6">
        <f t="shared" si="1452"/>
        <v>1.8335064018655867E-2</v>
      </c>
    </row>
    <row r="2398" spans="1:10" x14ac:dyDescent="0.25">
      <c r="A2398" s="11">
        <f t="shared" si="1444"/>
        <v>1.8733566427251172E-2</v>
      </c>
      <c r="B2398" s="6">
        <f t="shared" si="1445"/>
        <v>4.945927248614191E-2</v>
      </c>
      <c r="C2398" s="10">
        <f t="shared" si="1446"/>
        <v>3.7984776938795554E-5</v>
      </c>
      <c r="D2398" s="6">
        <f t="shared" si="1447"/>
        <v>1.8771551204189968E-2</v>
      </c>
      <c r="E2398" s="6">
        <f t="shared" si="1448"/>
        <v>1.5300774993393058E-2</v>
      </c>
      <c r="F2398" s="10">
        <f t="shared" si="1441"/>
        <v>2.9126834086609434E-5</v>
      </c>
      <c r="G2398" s="10">
        <f t="shared" si="1449"/>
        <v>3.1494962978037826E-5</v>
      </c>
      <c r="H2398" s="10">
        <f t="shared" si="1450"/>
        <v>3.0310898532323632E-5</v>
      </c>
      <c r="I2398" s="6">
        <f t="shared" si="1451"/>
        <v>1.8305748744382389E-2</v>
      </c>
      <c r="J2398" s="6">
        <f t="shared" si="1452"/>
        <v>1.8336059642914713E-2</v>
      </c>
    </row>
    <row r="2399" spans="1:10" x14ac:dyDescent="0.25">
      <c r="A2399" s="11">
        <f t="shared" si="1444"/>
        <v>1.8515820646613543E-2</v>
      </c>
      <c r="B2399" s="6">
        <f t="shared" si="1445"/>
        <v>5.0040912808912805E-2</v>
      </c>
      <c r="C2399" s="10">
        <f t="shared" si="1446"/>
        <v>3.8883430974366668E-5</v>
      </c>
      <c r="D2399" s="6">
        <f t="shared" si="1447"/>
        <v>1.855470407758791E-2</v>
      </c>
      <c r="E2399" s="6">
        <f t="shared" si="1448"/>
        <v>1.5155208419563434E-2</v>
      </c>
      <c r="F2399" s="10">
        <f t="shared" si="1441"/>
        <v>3.0198282982423811E-5</v>
      </c>
      <c r="G2399" s="10">
        <f t="shared" si="1449"/>
        <v>3.1494962978037826E-5</v>
      </c>
      <c r="H2399" s="10">
        <f t="shared" si="1450"/>
        <v>3.084662298023082E-5</v>
      </c>
      <c r="I2399" s="6">
        <f t="shared" si="1451"/>
        <v>1.8305748744382389E-2</v>
      </c>
      <c r="J2399" s="6">
        <f t="shared" si="1452"/>
        <v>1.833659536736262E-2</v>
      </c>
    </row>
    <row r="2400" spans="1:10" x14ac:dyDescent="0.25">
      <c r="A2400" s="11">
        <f t="shared" si="1444"/>
        <v>1.8406766291500898E-2</v>
      </c>
      <c r="B2400" s="6">
        <f t="shared" si="1445"/>
        <v>5.0337389625600797E-2</v>
      </c>
      <c r="C2400" s="10">
        <f t="shared" si="1446"/>
        <v>3.9345540284464944E-5</v>
      </c>
      <c r="D2400" s="6">
        <f t="shared" si="1447"/>
        <v>1.8446111831785364E-2</v>
      </c>
      <c r="E2400" s="6">
        <f t="shared" si="1448"/>
        <v>1.5082070026085295E-2</v>
      </c>
      <c r="F2400" s="10">
        <f t="shared" si="1441"/>
        <v>3.075486075638406E-5</v>
      </c>
      <c r="G2400" s="10">
        <f t="shared" si="1449"/>
        <v>3.1494962978037826E-5</v>
      </c>
      <c r="H2400" s="10">
        <f t="shared" si="1450"/>
        <v>3.112491186721094E-5</v>
      </c>
      <c r="I2400" s="6">
        <f t="shared" si="1451"/>
        <v>1.8305748744382389E-2</v>
      </c>
      <c r="J2400" s="6">
        <f t="shared" si="1452"/>
        <v>1.83368736562496E-2</v>
      </c>
    </row>
    <row r="2401" spans="1:10" x14ac:dyDescent="0.25">
      <c r="A2401" s="11">
        <f t="shared" si="1444"/>
        <v>1.8352147203733016E-2</v>
      </c>
      <c r="B2401" s="6">
        <f t="shared" si="1445"/>
        <v>5.048720219365864E-2</v>
      </c>
      <c r="C2401" s="10">
        <f t="shared" si="1446"/>
        <v>3.9580086728934314E-5</v>
      </c>
      <c r="D2401" s="6">
        <f t="shared" si="1447"/>
        <v>1.839172729046195E-2</v>
      </c>
      <c r="E2401" s="6">
        <f t="shared" si="1448"/>
        <v>1.5045380324152285E-2</v>
      </c>
      <c r="F2401" s="10">
        <f t="shared" si="1441"/>
        <v>3.103880676411461E-5</v>
      </c>
      <c r="G2401" s="10">
        <f t="shared" si="1449"/>
        <v>3.1494962978037826E-5</v>
      </c>
      <c r="H2401" s="10">
        <f t="shared" si="1450"/>
        <v>3.1266884871076215E-5</v>
      </c>
      <c r="I2401" s="6">
        <f t="shared" si="1451"/>
        <v>1.8305748744382389E-2</v>
      </c>
      <c r="J2401" s="6">
        <f t="shared" si="1452"/>
        <v>1.8337015629253467E-2</v>
      </c>
    </row>
    <row r="2402" spans="1:10" x14ac:dyDescent="0.25">
      <c r="A2402" s="11">
        <f t="shared" si="1444"/>
        <v>1.8324791373128774E-2</v>
      </c>
      <c r="B2402" s="6">
        <f t="shared" si="1445"/>
        <v>5.0562571092696532E-2</v>
      </c>
      <c r="C2402" s="10">
        <f t="shared" si="1446"/>
        <v>3.9698347756273151E-5</v>
      </c>
      <c r="D2402" s="6">
        <f t="shared" si="1447"/>
        <v>1.8364489720885047E-2</v>
      </c>
      <c r="E2402" s="6">
        <f t="shared" si="1448"/>
        <v>1.5026989586939104E-2</v>
      </c>
      <c r="F2402" s="10">
        <f t="shared" si="1441"/>
        <v>3.1182345352364755E-5</v>
      </c>
      <c r="G2402" s="10">
        <f t="shared" si="1449"/>
        <v>3.1494962978037826E-5</v>
      </c>
      <c r="H2402" s="10">
        <f t="shared" si="1450"/>
        <v>3.1338654165201287E-5</v>
      </c>
      <c r="I2402" s="6">
        <f t="shared" si="1451"/>
        <v>1.8305748744382389E-2</v>
      </c>
      <c r="J2402" s="6">
        <f t="shared" si="1452"/>
        <v>1.8337087398547589E-2</v>
      </c>
    </row>
    <row r="2403" spans="1:10" x14ac:dyDescent="0.25">
      <c r="A2403" s="11">
        <f t="shared" si="1444"/>
        <v>1.8311090211960045E-2</v>
      </c>
      <c r="B2403" s="6">
        <f t="shared" si="1445"/>
        <v>5.0600404227022631E-2</v>
      </c>
      <c r="C2403" s="10">
        <f t="shared" si="1446"/>
        <v>3.9757778073572822E-5</v>
      </c>
      <c r="D2403" s="6">
        <f t="shared" si="1447"/>
        <v>1.8350847990033618E-2</v>
      </c>
      <c r="E2403" s="6">
        <f t="shared" si="1448"/>
        <v>1.5017774876150481E-2</v>
      </c>
      <c r="F2403" s="10">
        <f t="shared" si="1441"/>
        <v>3.1254571995074714E-5</v>
      </c>
      <c r="G2403" s="10">
        <f t="shared" si="1449"/>
        <v>3.1494962978037826E-5</v>
      </c>
      <c r="H2403" s="10">
        <f t="shared" si="1450"/>
        <v>3.137476748655627E-5</v>
      </c>
      <c r="I2403" s="6">
        <f t="shared" si="1451"/>
        <v>1.8305748744382389E-2</v>
      </c>
      <c r="J2403" s="6">
        <f t="shared" si="1452"/>
        <v>1.8337123511868947E-2</v>
      </c>
    </row>
    <row r="2404" spans="1:10" x14ac:dyDescent="0.25">
      <c r="A2404" s="11">
        <f t="shared" si="1444"/>
        <v>1.8304227972877708E-2</v>
      </c>
      <c r="B2404" s="6">
        <f t="shared" si="1445"/>
        <v>5.0619374274379077E-2</v>
      </c>
      <c r="C2404" s="10">
        <f t="shared" si="1446"/>
        <v>3.9787593974063203E-5</v>
      </c>
      <c r="D2404" s="6">
        <f t="shared" si="1447"/>
        <v>1.8344015566851772E-2</v>
      </c>
      <c r="E2404" s="6">
        <f t="shared" si="1448"/>
        <v>1.5013158747615862E-2</v>
      </c>
      <c r="F2404" s="10">
        <f t="shared" si="1441"/>
        <v>3.1290831285908545E-5</v>
      </c>
      <c r="G2404" s="10">
        <f t="shared" si="1449"/>
        <v>3.1494962978037826E-5</v>
      </c>
      <c r="H2404" s="10">
        <f t="shared" si="1450"/>
        <v>3.1392897131973189E-5</v>
      </c>
      <c r="I2404" s="6">
        <f t="shared" si="1451"/>
        <v>1.8305748744382389E-2</v>
      </c>
      <c r="J2404" s="6">
        <f t="shared" si="1452"/>
        <v>1.8337141641514364E-2</v>
      </c>
    </row>
    <row r="2405" spans="1:10" x14ac:dyDescent="0.25">
      <c r="A2405" s="11">
        <f t="shared" si="1444"/>
        <v>1.8300791010209004E-2</v>
      </c>
      <c r="B2405" s="6">
        <f t="shared" si="1445"/>
        <v>5.0628880797872901E-2</v>
      </c>
      <c r="C2405" s="10">
        <f t="shared" si="1446"/>
        <v>3.9802539919956884E-5</v>
      </c>
      <c r="D2405" s="6">
        <f t="shared" si="1447"/>
        <v>1.8340593550128962E-2</v>
      </c>
      <c r="E2405" s="6">
        <f t="shared" si="1448"/>
        <v>1.5010846518856678E-2</v>
      </c>
      <c r="F2405" s="10">
        <f t="shared" si="1441"/>
        <v>3.1309013053619019E-5</v>
      </c>
      <c r="G2405" s="10">
        <f t="shared" si="1449"/>
        <v>3.1494962978037826E-5</v>
      </c>
      <c r="H2405" s="10">
        <f t="shared" si="1450"/>
        <v>3.1401988015828419E-5</v>
      </c>
      <c r="I2405" s="6">
        <f t="shared" si="1451"/>
        <v>1.8305748744382389E-2</v>
      </c>
      <c r="J2405" s="6">
        <f t="shared" si="1452"/>
        <v>1.8337150732398218E-2</v>
      </c>
    </row>
    <row r="2406" spans="1:10" x14ac:dyDescent="0.25">
      <c r="A2406" s="11">
        <f t="shared" si="1444"/>
        <v>1.8299069601343632E-2</v>
      </c>
      <c r="B2406" s="6">
        <f t="shared" si="1445"/>
        <v>5.0633643499264178E-2</v>
      </c>
      <c r="C2406" s="10">
        <f t="shared" si="1446"/>
        <v>3.9810028788984123E-5</v>
      </c>
      <c r="D2406" s="6">
        <f t="shared" si="1447"/>
        <v>1.8338879630132615E-2</v>
      </c>
      <c r="E2406" s="6">
        <f t="shared" si="1448"/>
        <v>1.5009688376287734E-2</v>
      </c>
      <c r="F2406" s="10">
        <f t="shared" si="1441"/>
        <v>3.1318124760456002E-5</v>
      </c>
      <c r="G2406" s="10">
        <f t="shared" si="1449"/>
        <v>3.1494962978037826E-5</v>
      </c>
      <c r="H2406" s="10">
        <f t="shared" si="1450"/>
        <v>3.1406543869246911E-5</v>
      </c>
      <c r="I2406" s="6">
        <f t="shared" si="1451"/>
        <v>1.8305748744382389E-2</v>
      </c>
      <c r="J2406" s="6">
        <f t="shared" si="1452"/>
        <v>1.8337155288251635E-2</v>
      </c>
    </row>
    <row r="2407" spans="1:10" x14ac:dyDescent="0.25">
      <c r="A2407" s="11">
        <f t="shared" ref="A2407:A2419" si="1453">A2406+(J2406-D2406)/2</f>
        <v>1.8298207430403141E-2</v>
      </c>
      <c r="B2407" s="6">
        <f t="shared" ref="B2407:B2419" si="1454">$D$13/A2407/0.167</f>
        <v>5.0636029244217735E-2</v>
      </c>
      <c r="C2407" s="10">
        <f t="shared" ref="C2407:C2419" si="1455">B2407^2/2/32.2</f>
        <v>3.9813780397845866E-5</v>
      </c>
      <c r="D2407" s="6">
        <f t="shared" ref="D2407:D2419" si="1456">A2407+C2407</f>
        <v>1.8338021210800987E-2</v>
      </c>
      <c r="E2407" s="6">
        <f t="shared" ref="E2407:E2419" si="1457">A2407*0.167/(0.167+2*A2407)</f>
        <v>1.5009108303633431E-2</v>
      </c>
      <c r="F2407" s="10">
        <f t="shared" si="1441"/>
        <v>3.1322689715694791E-5</v>
      </c>
      <c r="G2407" s="10">
        <f t="shared" ref="G2407:G2419" si="1458">G2406</f>
        <v>3.1494962978037826E-5</v>
      </c>
      <c r="H2407" s="10">
        <f t="shared" si="1442"/>
        <v>3.1408826346866308E-5</v>
      </c>
      <c r="I2407" s="6">
        <f t="shared" ref="I2407:I2419" si="1459">I2406</f>
        <v>1.8305748744382389E-2</v>
      </c>
      <c r="J2407" s="6">
        <f t="shared" si="1443"/>
        <v>1.8337157570729255E-2</v>
      </c>
    </row>
    <row r="2408" spans="1:10" x14ac:dyDescent="0.25">
      <c r="A2408" s="11">
        <f t="shared" si="1453"/>
        <v>1.8297775610367273E-2</v>
      </c>
      <c r="B2408" s="6">
        <f t="shared" si="1454"/>
        <v>5.0637224233839984E-2</v>
      </c>
      <c r="C2408" s="10">
        <f t="shared" si="1455"/>
        <v>3.9815659597953273E-5</v>
      </c>
      <c r="D2408" s="6">
        <f t="shared" si="1456"/>
        <v>1.8337591269965228E-2</v>
      </c>
      <c r="E2408" s="6">
        <f t="shared" si="1457"/>
        <v>1.5008817769394037E-2</v>
      </c>
      <c r="F2408" s="10">
        <f t="shared" si="1441"/>
        <v>3.1324976418709633E-5</v>
      </c>
      <c r="G2408" s="10">
        <f t="shared" si="1458"/>
        <v>3.1494962978037826E-5</v>
      </c>
      <c r="H2408" s="10">
        <f t="shared" si="1442"/>
        <v>3.1409969698373733E-5</v>
      </c>
      <c r="I2408" s="6">
        <f t="shared" si="1459"/>
        <v>1.8305748744382389E-2</v>
      </c>
      <c r="J2408" s="6">
        <f t="shared" si="1443"/>
        <v>1.8337158714080763E-2</v>
      </c>
    </row>
    <row r="2409" spans="1:10" x14ac:dyDescent="0.25">
      <c r="A2409" s="11">
        <f t="shared" si="1453"/>
        <v>1.829755933242504E-2</v>
      </c>
      <c r="B2409" s="6">
        <f t="shared" si="1454"/>
        <v>5.0637822768019244E-2</v>
      </c>
      <c r="C2409" s="10">
        <f t="shared" si="1455"/>
        <v>3.9816600849151059E-5</v>
      </c>
      <c r="D2409" s="6">
        <f t="shared" si="1456"/>
        <v>1.833737593327419E-2</v>
      </c>
      <c r="E2409" s="6">
        <f t="shared" si="1457"/>
        <v>1.5008672253803576E-2</v>
      </c>
      <c r="F2409" s="10">
        <f t="shared" si="1441"/>
        <v>3.1326121802877495E-5</v>
      </c>
      <c r="G2409" s="10">
        <f t="shared" si="1458"/>
        <v>3.1494962978037826E-5</v>
      </c>
      <c r="H2409" s="10">
        <f t="shared" si="1442"/>
        <v>3.141054239045766E-5</v>
      </c>
      <c r="I2409" s="6">
        <f t="shared" si="1459"/>
        <v>1.8305748744382389E-2</v>
      </c>
      <c r="J2409" s="6">
        <f t="shared" si="1443"/>
        <v>1.8337159286772847E-2</v>
      </c>
    </row>
    <row r="2410" spans="1:10" x14ac:dyDescent="0.25">
      <c r="A2410" s="11">
        <f t="shared" si="1453"/>
        <v>1.8297451009174369E-2</v>
      </c>
      <c r="B2410" s="6">
        <f t="shared" si="1454"/>
        <v>5.0638122550407866E-2</v>
      </c>
      <c r="C2410" s="10">
        <f t="shared" si="1455"/>
        <v>3.9817072289287656E-5</v>
      </c>
      <c r="D2410" s="6">
        <f t="shared" si="1456"/>
        <v>1.8337268081463656E-2</v>
      </c>
      <c r="E2410" s="6">
        <f t="shared" si="1457"/>
        <v>1.5008599371789434E-2</v>
      </c>
      <c r="F2410" s="10">
        <f t="shared" si="1441"/>
        <v>3.1326695492038429E-5</v>
      </c>
      <c r="G2410" s="10">
        <f t="shared" si="1458"/>
        <v>3.1494962978037826E-5</v>
      </c>
      <c r="H2410" s="10">
        <f t="shared" si="1442"/>
        <v>3.1410829235038124E-5</v>
      </c>
      <c r="I2410" s="6">
        <f t="shared" si="1459"/>
        <v>1.8305748744382389E-2</v>
      </c>
      <c r="J2410" s="6">
        <f t="shared" si="1443"/>
        <v>1.8337159573617427E-2</v>
      </c>
    </row>
    <row r="2411" spans="1:10" x14ac:dyDescent="0.25">
      <c r="A2411" s="11">
        <f t="shared" si="1453"/>
        <v>1.8297396755251254E-2</v>
      </c>
      <c r="B2411" s="6">
        <f t="shared" si="1454"/>
        <v>5.0638272698368493E-2</v>
      </c>
      <c r="C2411" s="10">
        <f t="shared" si="1455"/>
        <v>3.9817308414197693E-5</v>
      </c>
      <c r="D2411" s="6">
        <f t="shared" si="1456"/>
        <v>1.8337214063665452E-2</v>
      </c>
      <c r="E2411" s="6">
        <f t="shared" si="1457"/>
        <v>1.5008562868624301E-2</v>
      </c>
      <c r="F2411" s="10">
        <f t="shared" si="1441"/>
        <v>3.1326982830742211E-5</v>
      </c>
      <c r="G2411" s="10">
        <f t="shared" si="1458"/>
        <v>3.1494962978037826E-5</v>
      </c>
      <c r="H2411" s="10">
        <f t="shared" si="1442"/>
        <v>3.1410972904390018E-5</v>
      </c>
      <c r="I2411" s="6">
        <f t="shared" si="1459"/>
        <v>1.8305748744382389E-2</v>
      </c>
      <c r="J2411" s="6">
        <f t="shared" si="1443"/>
        <v>1.8337159717286781E-2</v>
      </c>
    </row>
    <row r="2412" spans="1:10" x14ac:dyDescent="0.25">
      <c r="A2412" s="11">
        <f t="shared" si="1453"/>
        <v>1.829736958206192E-2</v>
      </c>
      <c r="B2412" s="6">
        <f t="shared" si="1454"/>
        <v>5.0638347900619031E-2</v>
      </c>
      <c r="C2412" s="10">
        <f t="shared" si="1455"/>
        <v>3.981742667863552E-5</v>
      </c>
      <c r="D2412" s="6">
        <f t="shared" si="1456"/>
        <v>1.8337187008740555E-2</v>
      </c>
      <c r="E2412" s="6">
        <f t="shared" si="1457"/>
        <v>1.5008544585924103E-2</v>
      </c>
      <c r="F2412" s="10">
        <f t="shared" si="1441"/>
        <v>3.1327126746256035E-5</v>
      </c>
      <c r="G2412" s="10">
        <f t="shared" si="1458"/>
        <v>3.1494962978037826E-5</v>
      </c>
      <c r="H2412" s="10">
        <f t="shared" si="1442"/>
        <v>3.1411044862146931E-5</v>
      </c>
      <c r="I2412" s="6">
        <f t="shared" si="1459"/>
        <v>1.8305748744382389E-2</v>
      </c>
      <c r="J2412" s="6">
        <f t="shared" si="1443"/>
        <v>1.8337159789244536E-2</v>
      </c>
    </row>
    <row r="2413" spans="1:10" x14ac:dyDescent="0.25">
      <c r="A2413" s="11">
        <f t="shared" si="1453"/>
        <v>1.8297355972313911E-2</v>
      </c>
      <c r="B2413" s="6">
        <f t="shared" si="1454"/>
        <v>5.0638385565905511E-2</v>
      </c>
      <c r="C2413" s="10">
        <f t="shared" si="1455"/>
        <v>3.9817485911821544E-5</v>
      </c>
      <c r="D2413" s="6">
        <f t="shared" si="1456"/>
        <v>1.8337173458225733E-2</v>
      </c>
      <c r="E2413" s="6">
        <f t="shared" si="1457"/>
        <v>1.5008535428992274E-2</v>
      </c>
      <c r="F2413" s="10">
        <f t="shared" si="1441"/>
        <v>3.1327198826972295E-5</v>
      </c>
      <c r="G2413" s="10">
        <f t="shared" si="1458"/>
        <v>3.1494962978037826E-5</v>
      </c>
      <c r="H2413" s="10">
        <f t="shared" si="1442"/>
        <v>3.1411080902505061E-5</v>
      </c>
      <c r="I2413" s="6">
        <f t="shared" si="1459"/>
        <v>1.8305748744382389E-2</v>
      </c>
      <c r="J2413" s="6">
        <f t="shared" si="1443"/>
        <v>1.8337159825284895E-2</v>
      </c>
    </row>
    <row r="2414" spans="1:10" x14ac:dyDescent="0.25">
      <c r="A2414" s="11">
        <f t="shared" si="1453"/>
        <v>1.8297349155843492E-2</v>
      </c>
      <c r="B2414" s="6">
        <f t="shared" si="1454"/>
        <v>5.0638404430663156E-2</v>
      </c>
      <c r="C2414" s="10">
        <f t="shared" si="1455"/>
        <v>3.9817515578934874E-5</v>
      </c>
      <c r="D2414" s="6">
        <f t="shared" si="1456"/>
        <v>1.8337166671422427E-2</v>
      </c>
      <c r="E2414" s="6">
        <f t="shared" si="1457"/>
        <v>1.5008530842723121E-2</v>
      </c>
      <c r="F2414" s="10">
        <f t="shared" si="1441"/>
        <v>3.132723492883182E-5</v>
      </c>
      <c r="G2414" s="10">
        <f t="shared" si="1458"/>
        <v>3.1494962978037826E-5</v>
      </c>
      <c r="H2414" s="10">
        <f t="shared" si="1442"/>
        <v>3.1411098953434823E-5</v>
      </c>
      <c r="I2414" s="6">
        <f t="shared" si="1459"/>
        <v>1.8305748744382389E-2</v>
      </c>
      <c r="J2414" s="6">
        <f t="shared" si="1443"/>
        <v>1.8337159843335823E-2</v>
      </c>
    </row>
    <row r="2415" spans="1:10" x14ac:dyDescent="0.25">
      <c r="A2415" s="11">
        <f t="shared" si="1453"/>
        <v>1.829734574180019E-2</v>
      </c>
      <c r="B2415" s="6">
        <f t="shared" si="1454"/>
        <v>5.0638413879121304E-2</v>
      </c>
      <c r="C2415" s="10">
        <f t="shared" si="1455"/>
        <v>3.9817530437782377E-5</v>
      </c>
      <c r="D2415" s="6">
        <f t="shared" si="1456"/>
        <v>1.8337163272237972E-2</v>
      </c>
      <c r="E2415" s="6">
        <f t="shared" si="1457"/>
        <v>1.5008528545680506E-2</v>
      </c>
      <c r="F2415" s="10">
        <f t="shared" si="1441"/>
        <v>3.132725301054379E-5</v>
      </c>
      <c r="G2415" s="10">
        <f t="shared" si="1458"/>
        <v>3.1494962978037826E-5</v>
      </c>
      <c r="H2415" s="10">
        <f t="shared" si="1442"/>
        <v>3.1411107994290812E-5</v>
      </c>
      <c r="I2415" s="6">
        <f t="shared" si="1459"/>
        <v>1.8305748744382389E-2</v>
      </c>
      <c r="J2415" s="6">
        <f t="shared" si="1443"/>
        <v>1.8337159852376678E-2</v>
      </c>
    </row>
    <row r="2416" spans="1:10" x14ac:dyDescent="0.25">
      <c r="A2416" s="11">
        <f t="shared" si="1453"/>
        <v>1.8297344031869542E-2</v>
      </c>
      <c r="B2416" s="6">
        <f t="shared" si="1454"/>
        <v>5.0638418611402433E-2</v>
      </c>
      <c r="C2416" s="10">
        <f t="shared" si="1455"/>
        <v>3.9817537879870006E-5</v>
      </c>
      <c r="D2416" s="6">
        <f t="shared" si="1456"/>
        <v>1.8337161569749412E-2</v>
      </c>
      <c r="E2416" s="6">
        <f t="shared" si="1457"/>
        <v>1.50085273952019E-2</v>
      </c>
      <c r="F2416" s="10">
        <f t="shared" si="1441"/>
        <v>3.1327262066811936E-5</v>
      </c>
      <c r="G2416" s="10">
        <f t="shared" si="1458"/>
        <v>3.1494962978037826E-5</v>
      </c>
      <c r="H2416" s="10">
        <f t="shared" si="1442"/>
        <v>3.1411112522424878E-5</v>
      </c>
      <c r="I2416" s="6">
        <f t="shared" si="1459"/>
        <v>1.8305748744382389E-2</v>
      </c>
      <c r="J2416" s="6">
        <f t="shared" si="1443"/>
        <v>1.8337159856904813E-2</v>
      </c>
    </row>
    <row r="2417" spans="1:10" x14ac:dyDescent="0.25">
      <c r="A2417" s="11">
        <f t="shared" si="1453"/>
        <v>1.8297343175447241E-2</v>
      </c>
      <c r="B2417" s="6">
        <f t="shared" si="1454"/>
        <v>5.0638420981575553E-2</v>
      </c>
      <c r="C2417" s="10">
        <f t="shared" si="1455"/>
        <v>3.9817541607255763E-5</v>
      </c>
      <c r="D2417" s="6">
        <f t="shared" si="1456"/>
        <v>1.8337160717054497E-2</v>
      </c>
      <c r="E2417" s="6">
        <f t="shared" si="1457"/>
        <v>1.5008526818982298E-2</v>
      </c>
      <c r="F2417" s="10">
        <f t="shared" si="1441"/>
        <v>3.1327266602663875E-5</v>
      </c>
      <c r="G2417" s="10">
        <f t="shared" si="1458"/>
        <v>3.1494962978037826E-5</v>
      </c>
      <c r="H2417" s="10">
        <f t="shared" si="1442"/>
        <v>3.1411114790350851E-5</v>
      </c>
      <c r="I2417" s="6">
        <f t="shared" si="1459"/>
        <v>1.8305748744382389E-2</v>
      </c>
      <c r="J2417" s="6">
        <f t="shared" si="1443"/>
        <v>1.8337159859172739E-2</v>
      </c>
    </row>
    <row r="2418" spans="1:10" x14ac:dyDescent="0.25">
      <c r="A2418" s="11">
        <f t="shared" si="1453"/>
        <v>1.8297342746506361E-2</v>
      </c>
      <c r="B2418" s="6">
        <f t="shared" si="1454"/>
        <v>5.0638422168681738E-2</v>
      </c>
      <c r="C2418" s="10">
        <f t="shared" si="1455"/>
        <v>3.9817543474124809E-5</v>
      </c>
      <c r="D2418" s="6">
        <f t="shared" si="1456"/>
        <v>1.8337160289980486E-2</v>
      </c>
      <c r="E2418" s="6">
        <f t="shared" si="1457"/>
        <v>1.5008526530381516E-2</v>
      </c>
      <c r="F2418" s="10">
        <f t="shared" si="1441"/>
        <v>3.1327268874455002E-5</v>
      </c>
      <c r="G2418" s="10">
        <f t="shared" si="1458"/>
        <v>3.1494962978037826E-5</v>
      </c>
      <c r="H2418" s="10">
        <f t="shared" si="1442"/>
        <v>3.1411115926246414E-5</v>
      </c>
      <c r="I2418" s="6">
        <f t="shared" si="1459"/>
        <v>1.8305748744382389E-2</v>
      </c>
      <c r="J2418" s="6">
        <f t="shared" si="1443"/>
        <v>1.8337159860308636E-2</v>
      </c>
    </row>
    <row r="2419" spans="1:10" x14ac:dyDescent="0.25">
      <c r="A2419" s="25">
        <f t="shared" si="1453"/>
        <v>1.8297342531670438E-2</v>
      </c>
      <c r="B2419" s="6">
        <f t="shared" si="1454"/>
        <v>5.063842276324635E-2</v>
      </c>
      <c r="C2419" s="10">
        <f t="shared" si="1455"/>
        <v>3.9817544409150093E-5</v>
      </c>
      <c r="D2419" s="6">
        <f t="shared" si="1456"/>
        <v>1.8337160076079589E-2</v>
      </c>
      <c r="E2419" s="6">
        <f t="shared" si="1457"/>
        <v>1.5008526385835221E-2</v>
      </c>
      <c r="F2419" s="10">
        <f t="shared" si="1441"/>
        <v>3.1327270012286374E-5</v>
      </c>
      <c r="G2419" s="10">
        <f t="shared" si="1458"/>
        <v>3.1494962978037826E-5</v>
      </c>
      <c r="H2419" s="10">
        <f t="shared" si="1442"/>
        <v>3.1411116495162097E-5</v>
      </c>
      <c r="I2419" s="6">
        <f t="shared" si="1459"/>
        <v>1.8305748744382389E-2</v>
      </c>
      <c r="J2419" s="6">
        <f t="shared" si="1443"/>
        <v>1.8337159860877552E-2</v>
      </c>
    </row>
    <row r="2421" spans="1:10" x14ac:dyDescent="0.25">
      <c r="A2421" s="8" t="s">
        <v>82</v>
      </c>
      <c r="B2421">
        <f>B2388+1</f>
        <v>74</v>
      </c>
      <c r="C2421" t="s">
        <v>83</v>
      </c>
      <c r="D2421">
        <f>D$12/100</f>
        <v>1</v>
      </c>
      <c r="E2421" t="s">
        <v>15</v>
      </c>
    </row>
    <row r="2422" spans="1:10" x14ac:dyDescent="0.25">
      <c r="A2422" s="4" t="s">
        <v>89</v>
      </c>
      <c r="B2422" s="4" t="s">
        <v>86</v>
      </c>
      <c r="C2422" s="4" t="s">
        <v>88</v>
      </c>
      <c r="D2422" s="4" t="s">
        <v>91</v>
      </c>
      <c r="E2422" s="4" t="s">
        <v>93</v>
      </c>
      <c r="F2422" s="4" t="s">
        <v>95</v>
      </c>
      <c r="G2422" s="4" t="s">
        <v>95</v>
      </c>
      <c r="H2422" s="4" t="s">
        <v>97</v>
      </c>
      <c r="I2422" s="4" t="s">
        <v>99</v>
      </c>
      <c r="J2422" s="4" t="s">
        <v>99</v>
      </c>
    </row>
    <row r="2423" spans="1:10" x14ac:dyDescent="0.25">
      <c r="A2423" s="4" t="s">
        <v>84</v>
      </c>
      <c r="B2423" s="4" t="s">
        <v>85</v>
      </c>
      <c r="C2423" s="4" t="s">
        <v>87</v>
      </c>
      <c r="D2423" s="4" t="s">
        <v>90</v>
      </c>
      <c r="E2423" s="4" t="s">
        <v>92</v>
      </c>
      <c r="F2423" s="4" t="s">
        <v>94</v>
      </c>
      <c r="G2423" s="4" t="s">
        <v>28</v>
      </c>
      <c r="H2423" s="4" t="s">
        <v>96</v>
      </c>
      <c r="I2423" s="4" t="s">
        <v>32</v>
      </c>
      <c r="J2423" s="4" t="s">
        <v>98</v>
      </c>
    </row>
    <row r="2424" spans="1:10" x14ac:dyDescent="0.25">
      <c r="A2424" s="4" t="s">
        <v>0</v>
      </c>
      <c r="B2424" s="4" t="s">
        <v>22</v>
      </c>
      <c r="C2424" s="4" t="s">
        <v>0</v>
      </c>
      <c r="D2424" s="4" t="s">
        <v>0</v>
      </c>
      <c r="E2424" s="4" t="s">
        <v>0</v>
      </c>
      <c r="F2424" s="4" t="s">
        <v>20</v>
      </c>
      <c r="G2424" s="4" t="s">
        <v>20</v>
      </c>
      <c r="H2424" s="4" t="s">
        <v>0</v>
      </c>
      <c r="I2424" s="4" t="s">
        <v>0</v>
      </c>
      <c r="J2424" s="4" t="s">
        <v>0</v>
      </c>
    </row>
    <row r="2425" spans="1:10" x14ac:dyDescent="0.25">
      <c r="A2425" s="11">
        <f>A$27</f>
        <v>4.5999999999999999E-2</v>
      </c>
      <c r="B2425" s="6">
        <f>$D$13/A2425/0.167</f>
        <v>2.0142360142666429E-2</v>
      </c>
      <c r="C2425" s="10">
        <f>B2425^2/2/32.2</f>
        <v>6.2999172688956077E-6</v>
      </c>
      <c r="D2425" s="6">
        <f>A2425+C2425</f>
        <v>4.6006299917268893E-2</v>
      </c>
      <c r="E2425" s="6">
        <f>A2425*0.167/(0.167+2*A2425)</f>
        <v>2.966023166023166E-2</v>
      </c>
      <c r="F2425" s="10">
        <f t="shared" ref="F2425:F2452" si="1460">$D$15^2*B2425^2/($D$14^2*E2425^1.333)</f>
        <v>1.9990924920768716E-6</v>
      </c>
      <c r="G2425" s="10">
        <f>F2419</f>
        <v>3.1327270012286374E-5</v>
      </c>
      <c r="H2425" s="10">
        <f>((G2425+F2425)/2)*D$23</f>
        <v>1.6663181252181622E-5</v>
      </c>
      <c r="I2425" s="6">
        <f>D2419</f>
        <v>1.8337160076079589E-2</v>
      </c>
      <c r="J2425" s="6">
        <f>H2425+I2425</f>
        <v>1.8353823257331769E-2</v>
      </c>
    </row>
    <row r="2426" spans="1:10" x14ac:dyDescent="0.25">
      <c r="A2426" s="11">
        <f>A2425+(J2425-D2425)/2</f>
        <v>3.2173761670031435E-2</v>
      </c>
      <c r="B2426" s="6">
        <f>$D$13/A2426/0.167</f>
        <v>2.8798266614428816E-2</v>
      </c>
      <c r="C2426" s="10">
        <f>B2426^2/2/32.2</f>
        <v>1.2877952794964678E-5</v>
      </c>
      <c r="D2426" s="6">
        <f>A2426+C2426</f>
        <v>3.2186639622826398E-2</v>
      </c>
      <c r="E2426" s="6">
        <f>A2426*0.167/(0.167+2*A2426)</f>
        <v>2.3224878837355571E-2</v>
      </c>
      <c r="F2426" s="10">
        <f t="shared" si="1460"/>
        <v>5.6615790118051162E-6</v>
      </c>
      <c r="G2426" s="10">
        <f>G2425</f>
        <v>3.1327270012286374E-5</v>
      </c>
      <c r="H2426" s="10">
        <f t="shared" ref="H2426:H2452" si="1461">((G2426+F2426)/2)*D$23</f>
        <v>1.8494424512045744E-5</v>
      </c>
      <c r="I2426" s="6">
        <f>I2425</f>
        <v>1.8337160076079589E-2</v>
      </c>
      <c r="J2426" s="6">
        <f t="shared" ref="J2426:J2452" si="1462">H2426+I2426</f>
        <v>1.8355654500591633E-2</v>
      </c>
    </row>
    <row r="2427" spans="1:10" x14ac:dyDescent="0.25">
      <c r="A2427" s="11">
        <f t="shared" ref="A2427:A2439" si="1463">A2426+(J2426-D2426)/2</f>
        <v>2.5258269108914051E-2</v>
      </c>
      <c r="B2427" s="6">
        <f t="shared" ref="B2427:B2439" si="1464">$D$13/A2427/0.167</f>
        <v>3.6682979445953473E-2</v>
      </c>
      <c r="C2427" s="10">
        <f t="shared" ref="C2427:C2439" si="1465">B2427^2/2/32.2</f>
        <v>2.0895046289320571E-5</v>
      </c>
      <c r="D2427" s="6">
        <f t="shared" ref="D2427:D2439" si="1466">A2427+C2427</f>
        <v>2.5279164155203371E-2</v>
      </c>
      <c r="E2427" s="6">
        <f t="shared" ref="E2427:E2439" si="1467">A2427*0.167/(0.167+2*A2427)</f>
        <v>1.9392230934479442E-2</v>
      </c>
      <c r="F2427" s="10">
        <f t="shared" si="1460"/>
        <v>1.1682672877086285E-5</v>
      </c>
      <c r="G2427" s="10">
        <f t="shared" ref="G2427:G2439" si="1468">G2426</f>
        <v>3.1327270012286374E-5</v>
      </c>
      <c r="H2427" s="10">
        <f t="shared" ref="H2427:H2439" si="1469">((G2427+F2427)/2)*D$23</f>
        <v>2.150497144468633E-5</v>
      </c>
      <c r="I2427" s="6">
        <f t="shared" ref="I2427:I2439" si="1470">I2426</f>
        <v>1.8337160076079589E-2</v>
      </c>
      <c r="J2427" s="6">
        <f t="shared" ref="J2427:J2439" si="1471">H2427+I2427</f>
        <v>1.8358665047524276E-2</v>
      </c>
    </row>
    <row r="2428" spans="1:10" x14ac:dyDescent="0.25">
      <c r="A2428" s="11">
        <f t="shared" si="1463"/>
        <v>2.1798019555074502E-2</v>
      </c>
      <c r="B2428" s="6">
        <f t="shared" si="1464"/>
        <v>4.2506089336311219E-2</v>
      </c>
      <c r="C2428" s="10">
        <f t="shared" si="1465"/>
        <v>2.8055397991715374E-5</v>
      </c>
      <c r="D2428" s="6">
        <f t="shared" si="1466"/>
        <v>2.1826074953066217E-2</v>
      </c>
      <c r="E2428" s="6">
        <f t="shared" si="1467"/>
        <v>1.7285554282402506E-2</v>
      </c>
      <c r="F2428" s="10">
        <f t="shared" si="1460"/>
        <v>1.8284845004514792E-5</v>
      </c>
      <c r="G2428" s="10">
        <f t="shared" si="1468"/>
        <v>3.1327270012286374E-5</v>
      </c>
      <c r="H2428" s="10">
        <f t="shared" si="1469"/>
        <v>2.4806057508400581E-5</v>
      </c>
      <c r="I2428" s="6">
        <f t="shared" si="1470"/>
        <v>1.8337160076079589E-2</v>
      </c>
      <c r="J2428" s="6">
        <f t="shared" si="1471"/>
        <v>1.8361966133587988E-2</v>
      </c>
    </row>
    <row r="2429" spans="1:10" x14ac:dyDescent="0.25">
      <c r="A2429" s="11">
        <f t="shared" si="1463"/>
        <v>2.0065965145335388E-2</v>
      </c>
      <c r="B2429" s="6">
        <f t="shared" si="1464"/>
        <v>4.6175130867206003E-2</v>
      </c>
      <c r="C2429" s="10">
        <f t="shared" si="1465"/>
        <v>3.3107806065273299E-5</v>
      </c>
      <c r="D2429" s="6">
        <f t="shared" si="1466"/>
        <v>2.0099072951400662E-2</v>
      </c>
      <c r="E2429" s="6">
        <f t="shared" si="1467"/>
        <v>1.6178172889947426E-2</v>
      </c>
      <c r="F2429" s="10">
        <f t="shared" si="1460"/>
        <v>2.3568618033410235E-5</v>
      </c>
      <c r="G2429" s="10">
        <f t="shared" si="1468"/>
        <v>3.1327270012286374E-5</v>
      </c>
      <c r="H2429" s="10">
        <f t="shared" si="1469"/>
        <v>2.7447944022848306E-5</v>
      </c>
      <c r="I2429" s="6">
        <f t="shared" si="1470"/>
        <v>1.8337160076079589E-2</v>
      </c>
      <c r="J2429" s="6">
        <f t="shared" si="1471"/>
        <v>1.8364608020102438E-2</v>
      </c>
    </row>
    <row r="2430" spans="1:10" x14ac:dyDescent="0.25">
      <c r="A2430" s="11">
        <f t="shared" si="1463"/>
        <v>1.9198732679686276E-2</v>
      </c>
      <c r="B2430" s="6">
        <f t="shared" si="1464"/>
        <v>4.8260923365166436E-2</v>
      </c>
      <c r="C2430" s="10">
        <f t="shared" si="1465"/>
        <v>3.6166408758671854E-5</v>
      </c>
      <c r="D2430" s="6">
        <f t="shared" si="1466"/>
        <v>1.9234899088444949E-2</v>
      </c>
      <c r="E2430" s="6">
        <f t="shared" si="1467"/>
        <v>1.5609678298112968E-2</v>
      </c>
      <c r="F2430" s="10">
        <f t="shared" si="1460"/>
        <v>2.7003368897694817E-5</v>
      </c>
      <c r="G2430" s="10">
        <f t="shared" si="1468"/>
        <v>3.1327270012286374E-5</v>
      </c>
      <c r="H2430" s="10">
        <f t="shared" si="1469"/>
        <v>2.9165319454990594E-5</v>
      </c>
      <c r="I2430" s="6">
        <f t="shared" si="1470"/>
        <v>1.8337160076079589E-2</v>
      </c>
      <c r="J2430" s="6">
        <f t="shared" si="1471"/>
        <v>1.836632539553458E-2</v>
      </c>
    </row>
    <row r="2431" spans="1:10" x14ac:dyDescent="0.25">
      <c r="A2431" s="11">
        <f t="shared" si="1463"/>
        <v>1.8764445833231093E-2</v>
      </c>
      <c r="B2431" s="6">
        <f t="shared" si="1464"/>
        <v>4.9377880636462756E-2</v>
      </c>
      <c r="C2431" s="10">
        <f t="shared" si="1465"/>
        <v>3.7859861741440431E-5</v>
      </c>
      <c r="D2431" s="6">
        <f t="shared" si="1466"/>
        <v>1.8802305694972533E-2</v>
      </c>
      <c r="E2431" s="6">
        <f t="shared" si="1467"/>
        <v>1.5321368187238055E-2</v>
      </c>
      <c r="F2431" s="10">
        <f t="shared" si="1460"/>
        <v>2.8979046550786332E-5</v>
      </c>
      <c r="G2431" s="10">
        <f t="shared" si="1468"/>
        <v>3.1327270012286374E-5</v>
      </c>
      <c r="H2431" s="10">
        <f t="shared" si="1469"/>
        <v>3.0153158281536353E-5</v>
      </c>
      <c r="I2431" s="6">
        <f t="shared" si="1470"/>
        <v>1.8337160076079589E-2</v>
      </c>
      <c r="J2431" s="6">
        <f t="shared" si="1471"/>
        <v>1.8367313234361124E-2</v>
      </c>
    </row>
    <row r="2432" spans="1:10" x14ac:dyDescent="0.25">
      <c r="A2432" s="11">
        <f t="shared" si="1463"/>
        <v>1.854694960292539E-2</v>
      </c>
      <c r="B2432" s="6">
        <f t="shared" si="1464"/>
        <v>4.995692479891746E-2</v>
      </c>
      <c r="C2432" s="10">
        <f t="shared" si="1465"/>
        <v>3.8753017629886557E-5</v>
      </c>
      <c r="D2432" s="6">
        <f t="shared" si="1466"/>
        <v>1.8585702620555276E-2</v>
      </c>
      <c r="E2432" s="6">
        <f t="shared" si="1467"/>
        <v>1.517605668636149E-2</v>
      </c>
      <c r="F2432" s="10">
        <f t="shared" si="1460"/>
        <v>3.0041897550090124E-5</v>
      </c>
      <c r="G2432" s="10">
        <f t="shared" si="1468"/>
        <v>3.1327270012286374E-5</v>
      </c>
      <c r="H2432" s="10">
        <f t="shared" si="1469"/>
        <v>3.0684583781188246E-5</v>
      </c>
      <c r="I2432" s="6">
        <f t="shared" si="1470"/>
        <v>1.8337160076079589E-2</v>
      </c>
      <c r="J2432" s="6">
        <f t="shared" si="1471"/>
        <v>1.8367844659860778E-2</v>
      </c>
    </row>
    <row r="2433" spans="1:10" x14ac:dyDescent="0.25">
      <c r="A2433" s="11">
        <f t="shared" si="1463"/>
        <v>1.8438020622578141E-2</v>
      </c>
      <c r="B2433" s="6">
        <f t="shared" si="1464"/>
        <v>5.0252062600909427E-2</v>
      </c>
      <c r="C2433" s="10">
        <f t="shared" si="1465"/>
        <v>3.9212263907542233E-5</v>
      </c>
      <c r="D2433" s="6">
        <f t="shared" si="1466"/>
        <v>1.8477232886485683E-2</v>
      </c>
      <c r="E2433" s="6">
        <f t="shared" si="1467"/>
        <v>1.5103047053321694E-2</v>
      </c>
      <c r="F2433" s="10">
        <f t="shared" si="1460"/>
        <v>3.0593949098159469E-5</v>
      </c>
      <c r="G2433" s="10">
        <f t="shared" si="1468"/>
        <v>3.1327270012286374E-5</v>
      </c>
      <c r="H2433" s="10">
        <f t="shared" si="1469"/>
        <v>3.0960609555222922E-5</v>
      </c>
      <c r="I2433" s="6">
        <f t="shared" si="1470"/>
        <v>1.8337160076079589E-2</v>
      </c>
      <c r="J2433" s="6">
        <f t="shared" si="1471"/>
        <v>1.8368120685634811E-2</v>
      </c>
    </row>
    <row r="2434" spans="1:10" x14ac:dyDescent="0.25">
      <c r="A2434" s="11">
        <f t="shared" si="1463"/>
        <v>1.8383464522152705E-2</v>
      </c>
      <c r="B2434" s="6">
        <f t="shared" si="1464"/>
        <v>5.0401194260534132E-2</v>
      </c>
      <c r="C2434" s="10">
        <f t="shared" si="1465"/>
        <v>3.9445347560374198E-5</v>
      </c>
      <c r="D2434" s="6">
        <f t="shared" si="1466"/>
        <v>1.8422909869713081E-2</v>
      </c>
      <c r="E2434" s="6">
        <f t="shared" si="1467"/>
        <v>1.5066422159858813E-2</v>
      </c>
      <c r="F2434" s="10">
        <f t="shared" si="1460"/>
        <v>3.0875569922523229E-5</v>
      </c>
      <c r="G2434" s="10">
        <f t="shared" si="1468"/>
        <v>3.1327270012286374E-5</v>
      </c>
      <c r="H2434" s="10">
        <f t="shared" si="1469"/>
        <v>3.1101419967404805E-5</v>
      </c>
      <c r="I2434" s="6">
        <f t="shared" si="1470"/>
        <v>1.8337160076079589E-2</v>
      </c>
      <c r="J2434" s="6">
        <f t="shared" si="1471"/>
        <v>1.8368261496046992E-2</v>
      </c>
    </row>
    <row r="2435" spans="1:10" x14ac:dyDescent="0.25">
      <c r="A2435" s="11">
        <f t="shared" si="1463"/>
        <v>1.8356140335319661E-2</v>
      </c>
      <c r="B2435" s="6">
        <f t="shared" si="1464"/>
        <v>5.0476219381470566E-2</v>
      </c>
      <c r="C2435" s="10">
        <f t="shared" si="1465"/>
        <v>3.956286837028485E-5</v>
      </c>
      <c r="D2435" s="6">
        <f t="shared" si="1466"/>
        <v>1.8395703203689946E-2</v>
      </c>
      <c r="E2435" s="6">
        <f t="shared" si="1467"/>
        <v>1.504806399450519E-2</v>
      </c>
      <c r="F2435" s="10">
        <f t="shared" si="1460"/>
        <v>3.1017928746080833E-5</v>
      </c>
      <c r="G2435" s="10">
        <f t="shared" si="1468"/>
        <v>3.1327270012286374E-5</v>
      </c>
      <c r="H2435" s="10">
        <f t="shared" si="1469"/>
        <v>3.1172599379183607E-5</v>
      </c>
      <c r="I2435" s="6">
        <f t="shared" si="1470"/>
        <v>1.8337160076079589E-2</v>
      </c>
      <c r="J2435" s="6">
        <f t="shared" si="1471"/>
        <v>1.8368332675458773E-2</v>
      </c>
    </row>
    <row r="2436" spans="1:10" x14ac:dyDescent="0.25">
      <c r="A2436" s="11">
        <f t="shared" si="1463"/>
        <v>1.8342455071204074E-2</v>
      </c>
      <c r="B2436" s="6">
        <f t="shared" si="1464"/>
        <v>5.0513879574237024E-2</v>
      </c>
      <c r="C2436" s="10">
        <f t="shared" si="1465"/>
        <v>3.9621925926095032E-5</v>
      </c>
      <c r="D2436" s="6">
        <f t="shared" si="1466"/>
        <v>1.8382076997130171E-2</v>
      </c>
      <c r="E2436" s="6">
        <f t="shared" si="1467"/>
        <v>1.5038865641786735E-2</v>
      </c>
      <c r="F2436" s="10">
        <f t="shared" si="1460"/>
        <v>3.1089560519680909E-5</v>
      </c>
      <c r="G2436" s="10">
        <f t="shared" si="1468"/>
        <v>3.1327270012286374E-5</v>
      </c>
      <c r="H2436" s="10">
        <f t="shared" si="1469"/>
        <v>3.1208415265983645E-5</v>
      </c>
      <c r="I2436" s="6">
        <f t="shared" si="1470"/>
        <v>1.8337160076079589E-2</v>
      </c>
      <c r="J2436" s="6">
        <f t="shared" si="1471"/>
        <v>1.8368368491345571E-2</v>
      </c>
    </row>
    <row r="2437" spans="1:10" x14ac:dyDescent="0.25">
      <c r="A2437" s="11">
        <f t="shared" si="1463"/>
        <v>1.8335600818311773E-2</v>
      </c>
      <c r="B2437" s="6">
        <f t="shared" si="1464"/>
        <v>5.0532762779025561E-2</v>
      </c>
      <c r="C2437" s="10">
        <f t="shared" si="1465"/>
        <v>3.9651554566479364E-5</v>
      </c>
      <c r="D2437" s="6">
        <f t="shared" si="1466"/>
        <v>1.8375252372878251E-2</v>
      </c>
      <c r="E2437" s="6">
        <f t="shared" si="1467"/>
        <v>1.5034257725454782E-2</v>
      </c>
      <c r="F2437" s="10">
        <f t="shared" si="1460"/>
        <v>3.1125520801150968E-5</v>
      </c>
      <c r="G2437" s="10">
        <f t="shared" si="1468"/>
        <v>3.1327270012286374E-5</v>
      </c>
      <c r="H2437" s="10">
        <f t="shared" si="1469"/>
        <v>3.1226395406718668E-5</v>
      </c>
      <c r="I2437" s="6">
        <f t="shared" si="1470"/>
        <v>1.8337160076079589E-2</v>
      </c>
      <c r="J2437" s="6">
        <f t="shared" si="1471"/>
        <v>1.8368386471486309E-2</v>
      </c>
    </row>
    <row r="2438" spans="1:10" x14ac:dyDescent="0.25">
      <c r="A2438" s="11">
        <f t="shared" si="1463"/>
        <v>1.8332167867615802E-2</v>
      </c>
      <c r="B2438" s="6">
        <f t="shared" si="1464"/>
        <v>5.0542225734220181E-2</v>
      </c>
      <c r="C2438" s="10">
        <f t="shared" si="1465"/>
        <v>3.9666406555417217E-5</v>
      </c>
      <c r="D2438" s="6">
        <f t="shared" si="1466"/>
        <v>1.8371834274171221E-2</v>
      </c>
      <c r="E2438" s="6">
        <f t="shared" si="1467"/>
        <v>1.5031949618669729E-2</v>
      </c>
      <c r="F2438" s="10">
        <f t="shared" si="1460"/>
        <v>3.1143552509013018E-5</v>
      </c>
      <c r="G2438" s="10">
        <f t="shared" si="1468"/>
        <v>3.1327270012286374E-5</v>
      </c>
      <c r="H2438" s="10">
        <f t="shared" si="1469"/>
        <v>3.1235411260649696E-5</v>
      </c>
      <c r="I2438" s="6">
        <f t="shared" si="1470"/>
        <v>1.8337160076079589E-2</v>
      </c>
      <c r="J2438" s="6">
        <f t="shared" si="1471"/>
        <v>1.8368395487340237E-2</v>
      </c>
    </row>
    <row r="2439" spans="1:10" x14ac:dyDescent="0.25">
      <c r="A2439" s="11">
        <f t="shared" si="1463"/>
        <v>1.833044847420031E-2</v>
      </c>
      <c r="B2439" s="6">
        <f t="shared" si="1464"/>
        <v>5.0546966587683428E-2</v>
      </c>
      <c r="C2439" s="10">
        <f t="shared" si="1465"/>
        <v>3.9673848310813425E-5</v>
      </c>
      <c r="D2439" s="6">
        <f t="shared" si="1466"/>
        <v>1.8370122322511125E-2</v>
      </c>
      <c r="E2439" s="6">
        <f t="shared" si="1467"/>
        <v>1.5030793544855259E-2</v>
      </c>
      <c r="F2439" s="10">
        <f t="shared" si="1460"/>
        <v>3.1152588966725876E-5</v>
      </c>
      <c r="G2439" s="10">
        <f t="shared" si="1468"/>
        <v>3.1327270012286374E-5</v>
      </c>
      <c r="H2439" s="10">
        <f t="shared" si="1469"/>
        <v>3.1239929489506125E-5</v>
      </c>
      <c r="I2439" s="6">
        <f t="shared" si="1470"/>
        <v>1.8337160076079589E-2</v>
      </c>
      <c r="J2439" s="6">
        <f t="shared" si="1471"/>
        <v>1.8368400005569094E-2</v>
      </c>
    </row>
    <row r="2440" spans="1:10" x14ac:dyDescent="0.25">
      <c r="A2440" s="11">
        <f t="shared" ref="A2440:A2452" si="1472">A2439+(J2439-D2439)/2</f>
        <v>1.8329587315729295E-2</v>
      </c>
      <c r="B2440" s="6">
        <f t="shared" ref="B2440:B2452" si="1473">$D$13/A2440/0.167</f>
        <v>5.0549341379200086E-2</v>
      </c>
      <c r="C2440" s="10">
        <f t="shared" ref="C2440:C2452" si="1474">B2440^2/2/32.2</f>
        <v>3.9677576302343317E-5</v>
      </c>
      <c r="D2440" s="6">
        <f t="shared" ref="D2440:D2452" si="1475">A2440+C2440</f>
        <v>1.8369264892031639E-2</v>
      </c>
      <c r="E2440" s="6">
        <f t="shared" ref="E2440:E2452" si="1476">A2440*0.167/(0.167+2*A2440)</f>
        <v>1.5030214510424333E-2</v>
      </c>
      <c r="F2440" s="10">
        <f t="shared" si="1460"/>
        <v>3.1157116202407729E-5</v>
      </c>
      <c r="G2440" s="10">
        <f t="shared" ref="G2440:G2452" si="1477">G2439</f>
        <v>3.1327270012286374E-5</v>
      </c>
      <c r="H2440" s="10">
        <f t="shared" si="1461"/>
        <v>3.1242193107347052E-5</v>
      </c>
      <c r="I2440" s="6">
        <f t="shared" ref="I2440:I2452" si="1478">I2439</f>
        <v>1.8337160076079589E-2</v>
      </c>
      <c r="J2440" s="6">
        <f t="shared" si="1462"/>
        <v>1.8368402269186936E-2</v>
      </c>
    </row>
    <row r="2441" spans="1:10" x14ac:dyDescent="0.25">
      <c r="A2441" s="11">
        <f t="shared" si="1472"/>
        <v>1.8329156004306943E-2</v>
      </c>
      <c r="B2441" s="6">
        <f t="shared" si="1473"/>
        <v>5.0550530877959549E-2</v>
      </c>
      <c r="C2441" s="10">
        <f t="shared" si="1474"/>
        <v>3.9679443665272385E-5</v>
      </c>
      <c r="D2441" s="6">
        <f t="shared" si="1475"/>
        <v>1.8368835447972215E-2</v>
      </c>
      <c r="E2441" s="6">
        <f t="shared" si="1476"/>
        <v>1.5029924497212731E-2</v>
      </c>
      <c r="F2441" s="10">
        <f t="shared" si="1460"/>
        <v>3.1159384001775837E-5</v>
      </c>
      <c r="G2441" s="10">
        <f t="shared" si="1477"/>
        <v>3.1327270012286374E-5</v>
      </c>
      <c r="H2441" s="10">
        <f t="shared" si="1461"/>
        <v>3.1243327007031105E-5</v>
      </c>
      <c r="I2441" s="6">
        <f t="shared" si="1478"/>
        <v>1.8337160076079589E-2</v>
      </c>
      <c r="J2441" s="6">
        <f t="shared" si="1462"/>
        <v>1.8368403403086622E-2</v>
      </c>
    </row>
    <row r="2442" spans="1:10" x14ac:dyDescent="0.25">
      <c r="A2442" s="11">
        <f t="shared" si="1472"/>
        <v>1.8328939981864148E-2</v>
      </c>
      <c r="B2442" s="6">
        <f t="shared" si="1473"/>
        <v>5.0551126659776485E-2</v>
      </c>
      <c r="C2442" s="10">
        <f t="shared" si="1474"/>
        <v>3.9680378984049146E-5</v>
      </c>
      <c r="D2442" s="6">
        <f t="shared" si="1475"/>
        <v>1.8368620360848197E-2</v>
      </c>
      <c r="E2442" s="6">
        <f t="shared" si="1476"/>
        <v>1.5029779243093705E-2</v>
      </c>
      <c r="F2442" s="10">
        <f t="shared" si="1460"/>
        <v>3.1160519913077244E-5</v>
      </c>
      <c r="G2442" s="10">
        <f t="shared" si="1477"/>
        <v>3.1327270012286374E-5</v>
      </c>
      <c r="H2442" s="10">
        <f t="shared" si="1461"/>
        <v>3.1243894962681809E-5</v>
      </c>
      <c r="I2442" s="6">
        <f t="shared" si="1478"/>
        <v>1.8337160076079589E-2</v>
      </c>
      <c r="J2442" s="6">
        <f t="shared" si="1462"/>
        <v>1.8368403971042269E-2</v>
      </c>
    </row>
    <row r="2443" spans="1:10" x14ac:dyDescent="0.25">
      <c r="A2443" s="11">
        <f t="shared" si="1472"/>
        <v>1.8328831786961184E-2</v>
      </c>
      <c r="B2443" s="6">
        <f t="shared" si="1473"/>
        <v>5.055142506255017E-2</v>
      </c>
      <c r="C2443" s="10">
        <f t="shared" si="1474"/>
        <v>3.968084745115878E-5</v>
      </c>
      <c r="D2443" s="6">
        <f t="shared" si="1475"/>
        <v>1.8368512634412342E-2</v>
      </c>
      <c r="E2443" s="6">
        <f t="shared" si="1476"/>
        <v>1.5029706492294537E-2</v>
      </c>
      <c r="F2443" s="10">
        <f t="shared" si="1460"/>
        <v>3.1161088855496903E-5</v>
      </c>
      <c r="G2443" s="10">
        <f t="shared" si="1477"/>
        <v>3.1327270012286374E-5</v>
      </c>
      <c r="H2443" s="10">
        <f t="shared" si="1461"/>
        <v>3.1244179433891642E-5</v>
      </c>
      <c r="I2443" s="6">
        <f t="shared" si="1478"/>
        <v>1.8337160076079589E-2</v>
      </c>
      <c r="J2443" s="6">
        <f t="shared" si="1462"/>
        <v>1.836840425551348E-2</v>
      </c>
    </row>
    <row r="2444" spans="1:10" x14ac:dyDescent="0.25">
      <c r="A2444" s="11">
        <f t="shared" si="1472"/>
        <v>1.8328777597511753E-2</v>
      </c>
      <c r="B2444" s="6">
        <f t="shared" si="1473"/>
        <v>5.0551574518992504E-2</v>
      </c>
      <c r="C2444" s="10">
        <f t="shared" si="1474"/>
        <v>3.9681082086168512E-5</v>
      </c>
      <c r="D2444" s="6">
        <f t="shared" si="1475"/>
        <v>1.836845867959792E-2</v>
      </c>
      <c r="E2444" s="6">
        <f t="shared" si="1476"/>
        <v>1.5029670054976962E-2</v>
      </c>
      <c r="F2444" s="10">
        <f t="shared" si="1460"/>
        <v>3.1161373815724484E-5</v>
      </c>
      <c r="G2444" s="10">
        <f t="shared" si="1477"/>
        <v>3.1327270012286374E-5</v>
      </c>
      <c r="H2444" s="10">
        <f t="shared" si="1461"/>
        <v>3.1244321914005429E-5</v>
      </c>
      <c r="I2444" s="6">
        <f t="shared" si="1478"/>
        <v>1.8337160076079589E-2</v>
      </c>
      <c r="J2444" s="6">
        <f t="shared" si="1462"/>
        <v>1.8368404397993594E-2</v>
      </c>
    </row>
    <row r="2445" spans="1:10" x14ac:dyDescent="0.25">
      <c r="A2445" s="11">
        <f t="shared" si="1472"/>
        <v>1.8328750456709592E-2</v>
      </c>
      <c r="B2445" s="6">
        <f t="shared" si="1473"/>
        <v>5.0551649374629068E-2</v>
      </c>
      <c r="C2445" s="10">
        <f t="shared" si="1474"/>
        <v>3.9681199603966387E-5</v>
      </c>
      <c r="D2445" s="6">
        <f t="shared" si="1475"/>
        <v>1.8368431656313557E-2</v>
      </c>
      <c r="E2445" s="6">
        <f t="shared" si="1476"/>
        <v>1.5029651805320843E-2</v>
      </c>
      <c r="F2445" s="10">
        <f t="shared" si="1460"/>
        <v>3.1161516539456975E-5</v>
      </c>
      <c r="G2445" s="10">
        <f t="shared" si="1477"/>
        <v>3.1327270012286374E-5</v>
      </c>
      <c r="H2445" s="10">
        <f t="shared" si="1461"/>
        <v>3.1244393275871674E-5</v>
      </c>
      <c r="I2445" s="6">
        <f t="shared" si="1478"/>
        <v>1.8337160076079589E-2</v>
      </c>
      <c r="J2445" s="6">
        <f t="shared" si="1462"/>
        <v>1.8368404469355462E-2</v>
      </c>
    </row>
    <row r="2446" spans="1:10" x14ac:dyDescent="0.25">
      <c r="A2446" s="11">
        <f t="shared" si="1472"/>
        <v>1.8328736863230544E-2</v>
      </c>
      <c r="B2446" s="6">
        <f t="shared" si="1473"/>
        <v>5.055168686618082E-2</v>
      </c>
      <c r="C2446" s="10">
        <f t="shared" si="1474"/>
        <v>3.9681258462987552E-5</v>
      </c>
      <c r="D2446" s="6">
        <f t="shared" si="1475"/>
        <v>1.8368418121693531E-2</v>
      </c>
      <c r="E2446" s="6">
        <f t="shared" si="1476"/>
        <v>1.502964266497135E-2</v>
      </c>
      <c r="F2446" s="10">
        <f t="shared" si="1460"/>
        <v>3.1161588023012127E-5</v>
      </c>
      <c r="G2446" s="10">
        <f t="shared" si="1477"/>
        <v>3.1327270012286374E-5</v>
      </c>
      <c r="H2446" s="10">
        <f t="shared" si="1461"/>
        <v>3.1244429017649247E-5</v>
      </c>
      <c r="I2446" s="6">
        <f t="shared" si="1478"/>
        <v>1.8337160076079589E-2</v>
      </c>
      <c r="J2446" s="6">
        <f t="shared" si="1462"/>
        <v>1.836840450509724E-2</v>
      </c>
    </row>
    <row r="2447" spans="1:10" x14ac:dyDescent="0.25">
      <c r="A2447" s="11">
        <f t="shared" si="1472"/>
        <v>1.83287300549324E-2</v>
      </c>
      <c r="B2447" s="6">
        <f t="shared" si="1473"/>
        <v>5.0551705643856901E-2</v>
      </c>
      <c r="C2447" s="10">
        <f t="shared" si="1474"/>
        <v>3.968128794259555E-5</v>
      </c>
      <c r="D2447" s="6">
        <f t="shared" si="1475"/>
        <v>1.8368411342874997E-2</v>
      </c>
      <c r="E2447" s="6">
        <f t="shared" si="1476"/>
        <v>1.5029638087023588E-2</v>
      </c>
      <c r="F2447" s="10">
        <f t="shared" si="1460"/>
        <v>3.1161623825655468E-5</v>
      </c>
      <c r="G2447" s="10">
        <f t="shared" si="1477"/>
        <v>3.1327270012286374E-5</v>
      </c>
      <c r="H2447" s="10">
        <f t="shared" si="1461"/>
        <v>3.1244446918970921E-5</v>
      </c>
      <c r="I2447" s="6">
        <f t="shared" si="1478"/>
        <v>1.8337160076079589E-2</v>
      </c>
      <c r="J2447" s="6">
        <f t="shared" si="1462"/>
        <v>1.8368404522998559E-2</v>
      </c>
    </row>
    <row r="2448" spans="1:10" x14ac:dyDescent="0.25">
      <c r="A2448" s="11">
        <f t="shared" si="1472"/>
        <v>1.832872664499418E-2</v>
      </c>
      <c r="B2448" s="6">
        <f t="shared" si="1473"/>
        <v>5.0551715048666977E-2</v>
      </c>
      <c r="C2448" s="10">
        <f t="shared" si="1474"/>
        <v>3.9681302707478619E-5</v>
      </c>
      <c r="D2448" s="6">
        <f t="shared" si="1475"/>
        <v>1.8368407947701657E-2</v>
      </c>
      <c r="E2448" s="6">
        <f t="shared" si="1476"/>
        <v>1.5029635794156813E-2</v>
      </c>
      <c r="F2448" s="10">
        <f t="shared" si="1460"/>
        <v>3.1161641757441177E-5</v>
      </c>
      <c r="G2448" s="10">
        <f t="shared" si="1477"/>
        <v>3.1327270012286374E-5</v>
      </c>
      <c r="H2448" s="10">
        <f t="shared" si="1461"/>
        <v>3.1244455884863775E-5</v>
      </c>
      <c r="I2448" s="6">
        <f t="shared" si="1478"/>
        <v>1.8337160076079589E-2</v>
      </c>
      <c r="J2448" s="6">
        <f t="shared" si="1462"/>
        <v>1.8368404531964453E-2</v>
      </c>
    </row>
    <row r="2449" spans="1:10" x14ac:dyDescent="0.25">
      <c r="A2449" s="11">
        <f t="shared" si="1472"/>
        <v>1.8328724937125576E-2</v>
      </c>
      <c r="B2449" s="6">
        <f t="shared" si="1473"/>
        <v>5.0551719759070315E-2</v>
      </c>
      <c r="C2449" s="10">
        <f t="shared" si="1474"/>
        <v>3.9681310102477952E-5</v>
      </c>
      <c r="D2449" s="6">
        <f t="shared" si="1475"/>
        <v>1.8368406247228054E-2</v>
      </c>
      <c r="E2449" s="6">
        <f t="shared" si="1476"/>
        <v>1.5029634645773726E-2</v>
      </c>
      <c r="F2449" s="10">
        <f t="shared" si="1460"/>
        <v>3.1161650738586763E-5</v>
      </c>
      <c r="G2449" s="10">
        <f t="shared" si="1477"/>
        <v>3.1327270012286374E-5</v>
      </c>
      <c r="H2449" s="10">
        <f t="shared" si="1461"/>
        <v>3.1244460375436572E-5</v>
      </c>
      <c r="I2449" s="6">
        <f t="shared" si="1478"/>
        <v>1.8337160076079589E-2</v>
      </c>
      <c r="J2449" s="6">
        <f t="shared" si="1462"/>
        <v>1.8368404536455024E-2</v>
      </c>
    </row>
    <row r="2450" spans="1:10" x14ac:dyDescent="0.25">
      <c r="A2450" s="11">
        <f t="shared" si="1472"/>
        <v>1.8328724081739061E-2</v>
      </c>
      <c r="B2450" s="6">
        <f t="shared" si="1473"/>
        <v>5.0551722118277603E-2</v>
      </c>
      <c r="C2450" s="10">
        <f t="shared" si="1474"/>
        <v>3.9681313806266415E-5</v>
      </c>
      <c r="D2450" s="6">
        <f t="shared" si="1475"/>
        <v>1.8368405395545327E-2</v>
      </c>
      <c r="E2450" s="6">
        <f t="shared" si="1476"/>
        <v>1.5029634070605691E-2</v>
      </c>
      <c r="F2450" s="10">
        <f t="shared" si="1460"/>
        <v>3.1161655236797588E-5</v>
      </c>
      <c r="G2450" s="10">
        <f t="shared" si="1477"/>
        <v>3.1327270012286374E-5</v>
      </c>
      <c r="H2450" s="10">
        <f t="shared" si="1461"/>
        <v>3.1244462624541981E-5</v>
      </c>
      <c r="I2450" s="6">
        <f t="shared" si="1478"/>
        <v>1.8337160076079589E-2</v>
      </c>
      <c r="J2450" s="6">
        <f t="shared" si="1462"/>
        <v>1.8368404538704131E-2</v>
      </c>
    </row>
    <row r="2451" spans="1:10" x14ac:dyDescent="0.25">
      <c r="A2451" s="11">
        <f t="shared" si="1472"/>
        <v>1.8328723653318463E-2</v>
      </c>
      <c r="B2451" s="6">
        <f t="shared" si="1473"/>
        <v>5.0551723299887379E-2</v>
      </c>
      <c r="C2451" s="10">
        <f t="shared" si="1474"/>
        <v>3.9681315661310189E-5</v>
      </c>
      <c r="D2451" s="6">
        <f t="shared" si="1475"/>
        <v>1.8368404968979773E-2</v>
      </c>
      <c r="E2451" s="6">
        <f t="shared" si="1476"/>
        <v>1.5029633782532602E-2</v>
      </c>
      <c r="F2451" s="10">
        <f t="shared" si="1460"/>
        <v>3.1161657489728205E-5</v>
      </c>
      <c r="G2451" s="10">
        <f t="shared" si="1477"/>
        <v>3.1327270012286374E-5</v>
      </c>
      <c r="H2451" s="10">
        <f t="shared" si="1461"/>
        <v>3.1244463751007289E-5</v>
      </c>
      <c r="I2451" s="6">
        <f t="shared" si="1478"/>
        <v>1.8337160076079589E-2</v>
      </c>
      <c r="J2451" s="6">
        <f t="shared" si="1462"/>
        <v>1.8368404539830595E-2</v>
      </c>
    </row>
    <row r="2452" spans="1:10" x14ac:dyDescent="0.25">
      <c r="A2452" s="25">
        <f t="shared" si="1472"/>
        <v>1.8328723438743873E-2</v>
      </c>
      <c r="B2452" s="6">
        <f t="shared" si="1473"/>
        <v>5.0551723891697015E-2</v>
      </c>
      <c r="C2452" s="10">
        <f t="shared" si="1474"/>
        <v>3.9681316590409482E-5</v>
      </c>
      <c r="D2452" s="6">
        <f t="shared" si="1475"/>
        <v>1.8368404755334283E-2</v>
      </c>
      <c r="E2452" s="6">
        <f t="shared" si="1476"/>
        <v>1.50296336382511E-2</v>
      </c>
      <c r="F2452" s="10">
        <f t="shared" si="1460"/>
        <v>3.1161658618109278E-5</v>
      </c>
      <c r="G2452" s="10">
        <f t="shared" si="1477"/>
        <v>3.1327270012286374E-5</v>
      </c>
      <c r="H2452" s="10">
        <f t="shared" si="1461"/>
        <v>3.1244464315197823E-5</v>
      </c>
      <c r="I2452" s="6">
        <f t="shared" si="1478"/>
        <v>1.8337160076079589E-2</v>
      </c>
      <c r="J2452" s="6">
        <f t="shared" si="1462"/>
        <v>1.8368404540394786E-2</v>
      </c>
    </row>
    <row r="2454" spans="1:10" x14ac:dyDescent="0.25">
      <c r="A2454" s="8" t="s">
        <v>82</v>
      </c>
      <c r="B2454">
        <f>B2421+1</f>
        <v>75</v>
      </c>
      <c r="C2454" t="s">
        <v>83</v>
      </c>
      <c r="D2454">
        <f>D$12/100</f>
        <v>1</v>
      </c>
      <c r="E2454" t="s">
        <v>15</v>
      </c>
    </row>
    <row r="2455" spans="1:10" x14ac:dyDescent="0.25">
      <c r="A2455" s="4" t="s">
        <v>89</v>
      </c>
      <c r="B2455" s="4" t="s">
        <v>86</v>
      </c>
      <c r="C2455" s="4" t="s">
        <v>88</v>
      </c>
      <c r="D2455" s="4" t="s">
        <v>91</v>
      </c>
      <c r="E2455" s="4" t="s">
        <v>93</v>
      </c>
      <c r="F2455" s="4" t="s">
        <v>95</v>
      </c>
      <c r="G2455" s="4" t="s">
        <v>95</v>
      </c>
      <c r="H2455" s="4" t="s">
        <v>97</v>
      </c>
      <c r="I2455" s="4" t="s">
        <v>99</v>
      </c>
      <c r="J2455" s="4" t="s">
        <v>99</v>
      </c>
    </row>
    <row r="2456" spans="1:10" x14ac:dyDescent="0.25">
      <c r="A2456" s="4" t="s">
        <v>84</v>
      </c>
      <c r="B2456" s="4" t="s">
        <v>85</v>
      </c>
      <c r="C2456" s="4" t="s">
        <v>87</v>
      </c>
      <c r="D2456" s="4" t="s">
        <v>90</v>
      </c>
      <c r="E2456" s="4" t="s">
        <v>92</v>
      </c>
      <c r="F2456" s="4" t="s">
        <v>94</v>
      </c>
      <c r="G2456" s="4" t="s">
        <v>28</v>
      </c>
      <c r="H2456" s="4" t="s">
        <v>96</v>
      </c>
      <c r="I2456" s="4" t="s">
        <v>32</v>
      </c>
      <c r="J2456" s="4" t="s">
        <v>98</v>
      </c>
    </row>
    <row r="2457" spans="1:10" x14ac:dyDescent="0.25">
      <c r="A2457" s="4" t="s">
        <v>0</v>
      </c>
      <c r="B2457" s="4" t="s">
        <v>22</v>
      </c>
      <c r="C2457" s="4" t="s">
        <v>0</v>
      </c>
      <c r="D2457" s="4" t="s">
        <v>0</v>
      </c>
      <c r="E2457" s="4" t="s">
        <v>0</v>
      </c>
      <c r="F2457" s="4" t="s">
        <v>20</v>
      </c>
      <c r="G2457" s="4" t="s">
        <v>20</v>
      </c>
      <c r="H2457" s="4" t="s">
        <v>0</v>
      </c>
      <c r="I2457" s="4" t="s">
        <v>0</v>
      </c>
      <c r="J2457" s="4" t="s">
        <v>0</v>
      </c>
    </row>
    <row r="2458" spans="1:10" x14ac:dyDescent="0.25">
      <c r="A2458" s="11">
        <f>A$27</f>
        <v>4.5999999999999999E-2</v>
      </c>
      <c r="B2458" s="6">
        <f>$D$13/A2458/0.167</f>
        <v>2.0142360142666429E-2</v>
      </c>
      <c r="C2458" s="10">
        <f>B2458^2/2/32.2</f>
        <v>6.2999172688956077E-6</v>
      </c>
      <c r="D2458" s="6">
        <f>A2458+C2458</f>
        <v>4.6006299917268893E-2</v>
      </c>
      <c r="E2458" s="6">
        <f>A2458*0.167/(0.167+2*A2458)</f>
        <v>2.966023166023166E-2</v>
      </c>
      <c r="F2458" s="10">
        <f t="shared" ref="F2458:F2485" si="1479">$D$15^2*B2458^2/($D$14^2*E2458^1.333)</f>
        <v>1.9990924920768716E-6</v>
      </c>
      <c r="G2458" s="10">
        <f>F2452</f>
        <v>3.1161658618109278E-5</v>
      </c>
      <c r="H2458" s="10">
        <f>((G2458+F2458)/2)*D$23</f>
        <v>1.6580375555093074E-5</v>
      </c>
      <c r="I2458" s="6">
        <f>D2452</f>
        <v>1.8368404755334283E-2</v>
      </c>
      <c r="J2458" s="6">
        <f>H2458+I2458</f>
        <v>1.8384985130889375E-2</v>
      </c>
    </row>
    <row r="2459" spans="1:10" x14ac:dyDescent="0.25">
      <c r="A2459" s="11">
        <f>A2458+(J2458-D2458)/2</f>
        <v>3.2189342606810237E-2</v>
      </c>
      <c r="B2459" s="6">
        <f>$D$13/A2459/0.167</f>
        <v>2.8784327094851195E-2</v>
      </c>
      <c r="C2459" s="10">
        <f>B2459^2/2/32.2</f>
        <v>1.2865488917754419E-5</v>
      </c>
      <c r="D2459" s="6">
        <f>A2459+C2459</f>
        <v>3.2202208095727991E-2</v>
      </c>
      <c r="E2459" s="6">
        <f>A2459*0.167/(0.167+2*A2459)</f>
        <v>2.3232996636549586E-2</v>
      </c>
      <c r="F2459" s="10">
        <f t="shared" si="1479"/>
        <v>5.6534652363737912E-6</v>
      </c>
      <c r="G2459" s="10">
        <f>G2458</f>
        <v>3.1161658618109278E-5</v>
      </c>
      <c r="H2459" s="10">
        <f t="shared" ref="H2459:H2485" si="1480">((G2459+F2459)/2)*D$23</f>
        <v>1.8407561927241536E-5</v>
      </c>
      <c r="I2459" s="6">
        <f>I2458</f>
        <v>1.8368404755334283E-2</v>
      </c>
      <c r="J2459" s="6">
        <f t="shared" ref="J2459:J2485" si="1481">H2459+I2459</f>
        <v>1.8386812317261525E-2</v>
      </c>
    </row>
    <row r="2460" spans="1:10" x14ac:dyDescent="0.25">
      <c r="A2460" s="11">
        <f t="shared" ref="A2460:A2472" si="1482">A2459+(J2459-D2459)/2</f>
        <v>2.5281644717577004E-2</v>
      </c>
      <c r="B2460" s="6">
        <f t="shared" ref="B2460:B2472" si="1483">$D$13/A2460/0.167</f>
        <v>3.6649062073025457E-2</v>
      </c>
      <c r="C2460" s="10">
        <f t="shared" ref="C2460:C2472" si="1484">B2460^2/2/32.2</f>
        <v>2.0856424702367592E-5</v>
      </c>
      <c r="D2460" s="6">
        <f t="shared" ref="D2460:D2472" si="1485">A2460+C2460</f>
        <v>2.530250114227937E-2</v>
      </c>
      <c r="E2460" s="6">
        <f t="shared" ref="E2460:E2472" si="1486">A2460*0.167/(0.167+2*A2460)</f>
        <v>1.940600677070458E-2</v>
      </c>
      <c r="F2460" s="10">
        <f t="shared" si="1479"/>
        <v>1.1650045935749616E-5</v>
      </c>
      <c r="G2460" s="10">
        <f t="shared" ref="G2460:G2472" si="1487">G2459</f>
        <v>3.1161658618109278E-5</v>
      </c>
      <c r="H2460" s="10">
        <f t="shared" ref="H2460:H2472" si="1488">((G2460+F2460)/2)*D$23</f>
        <v>2.1405852276929446E-5</v>
      </c>
      <c r="I2460" s="6">
        <f t="shared" ref="I2460:I2472" si="1489">I2459</f>
        <v>1.8368404755334283E-2</v>
      </c>
      <c r="J2460" s="6">
        <f t="shared" ref="J2460:J2472" si="1490">H2460+I2460</f>
        <v>1.8389810607611211E-2</v>
      </c>
    </row>
    <row r="2461" spans="1:10" x14ac:dyDescent="0.25">
      <c r="A2461" s="11">
        <f t="shared" si="1482"/>
        <v>2.1825299450242926E-2</v>
      </c>
      <c r="B2461" s="6">
        <f t="shared" si="1483"/>
        <v>4.2452960092253987E-2</v>
      </c>
      <c r="C2461" s="10">
        <f t="shared" si="1484"/>
        <v>2.7985307773206667E-5</v>
      </c>
      <c r="D2461" s="6">
        <f t="shared" si="1485"/>
        <v>2.1853284758016133E-2</v>
      </c>
      <c r="E2461" s="6">
        <f t="shared" si="1486"/>
        <v>1.7302704227830999E-2</v>
      </c>
      <c r="F2461" s="10">
        <f t="shared" si="1479"/>
        <v>1.821507017569841E-5</v>
      </c>
      <c r="G2461" s="10">
        <f t="shared" si="1487"/>
        <v>3.1161658618109278E-5</v>
      </c>
      <c r="H2461" s="10">
        <f t="shared" si="1488"/>
        <v>2.4688364396903844E-5</v>
      </c>
      <c r="I2461" s="6">
        <f t="shared" si="1489"/>
        <v>1.8368404755334283E-2</v>
      </c>
      <c r="J2461" s="6">
        <f t="shared" si="1490"/>
        <v>1.8393093119731186E-2</v>
      </c>
    </row>
    <row r="2462" spans="1:10" x14ac:dyDescent="0.25">
      <c r="A2462" s="11">
        <f t="shared" si="1482"/>
        <v>2.0095203631100452E-2</v>
      </c>
      <c r="B2462" s="6">
        <f t="shared" si="1483"/>
        <v>4.6107946133408566E-2</v>
      </c>
      <c r="C2462" s="10">
        <f t="shared" si="1484"/>
        <v>3.3011532556542017E-5</v>
      </c>
      <c r="D2462" s="6">
        <f t="shared" si="1485"/>
        <v>2.0128215163656996E-2</v>
      </c>
      <c r="E2462" s="6">
        <f t="shared" si="1486"/>
        <v>1.6197173656533538E-2</v>
      </c>
      <c r="F2462" s="10">
        <f t="shared" si="1479"/>
        <v>2.3463342705129397E-5</v>
      </c>
      <c r="G2462" s="10">
        <f t="shared" si="1487"/>
        <v>3.1161658618109278E-5</v>
      </c>
      <c r="H2462" s="10">
        <f t="shared" si="1488"/>
        <v>2.7312500661619339E-5</v>
      </c>
      <c r="I2462" s="6">
        <f t="shared" si="1489"/>
        <v>1.8368404755334283E-2</v>
      </c>
      <c r="J2462" s="6">
        <f t="shared" si="1490"/>
        <v>1.83957172559959E-2</v>
      </c>
    </row>
    <row r="2463" spans="1:10" x14ac:dyDescent="0.25">
      <c r="A2463" s="11">
        <f t="shared" si="1482"/>
        <v>1.9228954677269906E-2</v>
      </c>
      <c r="B2463" s="6">
        <f t="shared" si="1483"/>
        <v>4.8185072049595441E-2</v>
      </c>
      <c r="C2463" s="10">
        <f t="shared" si="1484"/>
        <v>3.6052813174296643E-5</v>
      </c>
      <c r="D2463" s="6">
        <f t="shared" si="1485"/>
        <v>1.9265007490444203E-2</v>
      </c>
      <c r="E2463" s="6">
        <f t="shared" si="1486"/>
        <v>1.5629651061827659E-2</v>
      </c>
      <c r="F2463" s="10">
        <f t="shared" si="1479"/>
        <v>2.6872710077106736E-5</v>
      </c>
      <c r="G2463" s="10">
        <f t="shared" si="1487"/>
        <v>3.1161658618109278E-5</v>
      </c>
      <c r="H2463" s="10">
        <f t="shared" si="1488"/>
        <v>2.9017184347608007E-5</v>
      </c>
      <c r="I2463" s="6">
        <f t="shared" si="1489"/>
        <v>1.8368404755334283E-2</v>
      </c>
      <c r="J2463" s="6">
        <f t="shared" si="1490"/>
        <v>1.8397421939681892E-2</v>
      </c>
    </row>
    <row r="2464" spans="1:10" x14ac:dyDescent="0.25">
      <c r="A2464" s="11">
        <f t="shared" si="1482"/>
        <v>1.8795161901888749E-2</v>
      </c>
      <c r="B2464" s="6">
        <f t="shared" si="1483"/>
        <v>4.9297184637156322E-2</v>
      </c>
      <c r="C2464" s="10">
        <f t="shared" si="1484"/>
        <v>3.7736217595495048E-5</v>
      </c>
      <c r="D2464" s="6">
        <f t="shared" si="1485"/>
        <v>1.8832898119484243E-2</v>
      </c>
      <c r="E2464" s="6">
        <f t="shared" si="1486"/>
        <v>1.5341840118625725E-2</v>
      </c>
      <c r="F2464" s="10">
        <f t="shared" si="1479"/>
        <v>2.883303938541167E-5</v>
      </c>
      <c r="G2464" s="10">
        <f t="shared" si="1487"/>
        <v>3.1161658618109278E-5</v>
      </c>
      <c r="H2464" s="10">
        <f t="shared" si="1488"/>
        <v>2.9997349001760472E-5</v>
      </c>
      <c r="I2464" s="6">
        <f t="shared" si="1489"/>
        <v>1.8368404755334283E-2</v>
      </c>
      <c r="J2464" s="6">
        <f t="shared" si="1490"/>
        <v>1.8398402104336044E-2</v>
      </c>
    </row>
    <row r="2465" spans="1:10" x14ac:dyDescent="0.25">
      <c r="A2465" s="11">
        <f t="shared" si="1482"/>
        <v>1.8577913894314652E-2</v>
      </c>
      <c r="B2465" s="6">
        <f t="shared" si="1483"/>
        <v>4.9873660295422347E-2</v>
      </c>
      <c r="C2465" s="10">
        <f t="shared" si="1484"/>
        <v>3.8623943963714086E-5</v>
      </c>
      <c r="D2465" s="6">
        <f t="shared" si="1485"/>
        <v>1.8616537838278366E-2</v>
      </c>
      <c r="E2465" s="6">
        <f t="shared" si="1486"/>
        <v>1.5196782055923974E-2</v>
      </c>
      <c r="F2465" s="10">
        <f t="shared" si="1479"/>
        <v>2.9887417526998015E-5</v>
      </c>
      <c r="G2465" s="10">
        <f t="shared" si="1487"/>
        <v>3.1161658618109278E-5</v>
      </c>
      <c r="H2465" s="10">
        <f t="shared" si="1488"/>
        <v>3.0524538072553643E-5</v>
      </c>
      <c r="I2465" s="6">
        <f t="shared" si="1489"/>
        <v>1.8368404755334283E-2</v>
      </c>
      <c r="J2465" s="6">
        <f t="shared" si="1490"/>
        <v>1.8398929293406835E-2</v>
      </c>
    </row>
    <row r="2466" spans="1:10" x14ac:dyDescent="0.25">
      <c r="A2466" s="11">
        <f t="shared" si="1482"/>
        <v>1.8469109621878886E-2</v>
      </c>
      <c r="B2466" s="6">
        <f t="shared" si="1483"/>
        <v>5.0167473447937483E-2</v>
      </c>
      <c r="C2466" s="10">
        <f t="shared" si="1484"/>
        <v>3.9080363232135279E-5</v>
      </c>
      <c r="D2466" s="6">
        <f t="shared" si="1485"/>
        <v>1.8508189985111022E-2</v>
      </c>
      <c r="E2466" s="6">
        <f t="shared" si="1486"/>
        <v>1.5123900357133187E-2</v>
      </c>
      <c r="F2466" s="10">
        <f t="shared" si="1479"/>
        <v>3.0435009267541493E-5</v>
      </c>
      <c r="G2466" s="10">
        <f t="shared" si="1487"/>
        <v>3.1161658618109278E-5</v>
      </c>
      <c r="H2466" s="10">
        <f t="shared" si="1488"/>
        <v>3.0798333942825384E-5</v>
      </c>
      <c r="I2466" s="6">
        <f t="shared" si="1489"/>
        <v>1.8368404755334283E-2</v>
      </c>
      <c r="J2466" s="6">
        <f t="shared" si="1490"/>
        <v>1.8399203089277109E-2</v>
      </c>
    </row>
    <row r="2467" spans="1:10" x14ac:dyDescent="0.25">
      <c r="A2467" s="11">
        <f t="shared" si="1482"/>
        <v>1.841461617396193E-2</v>
      </c>
      <c r="B2467" s="6">
        <f t="shared" si="1483"/>
        <v>5.0315931530127984E-2</v>
      </c>
      <c r="C2467" s="10">
        <f t="shared" si="1484"/>
        <v>3.9312002573672787E-5</v>
      </c>
      <c r="D2467" s="6">
        <f t="shared" si="1485"/>
        <v>1.8453928176535603E-2</v>
      </c>
      <c r="E2467" s="6">
        <f t="shared" si="1486"/>
        <v>1.5087339856151726E-2</v>
      </c>
      <c r="F2467" s="10">
        <f t="shared" si="1479"/>
        <v>3.0714339185395487E-5</v>
      </c>
      <c r="G2467" s="10">
        <f t="shared" si="1487"/>
        <v>3.1161658618109278E-5</v>
      </c>
      <c r="H2467" s="10">
        <f t="shared" si="1488"/>
        <v>3.0937998901752382E-5</v>
      </c>
      <c r="I2467" s="6">
        <f t="shared" si="1489"/>
        <v>1.8368404755334283E-2</v>
      </c>
      <c r="J2467" s="6">
        <f t="shared" si="1490"/>
        <v>1.8399342754236034E-2</v>
      </c>
    </row>
    <row r="2468" spans="1:10" x14ac:dyDescent="0.25">
      <c r="A2468" s="11">
        <f t="shared" si="1482"/>
        <v>1.8387323462812147E-2</v>
      </c>
      <c r="B2468" s="6">
        <f t="shared" si="1483"/>
        <v>5.0390616580851179E-2</v>
      </c>
      <c r="C2468" s="10">
        <f t="shared" si="1484"/>
        <v>3.9428792537241512E-5</v>
      </c>
      <c r="D2468" s="6">
        <f t="shared" si="1485"/>
        <v>1.8426752255349389E-2</v>
      </c>
      <c r="E2468" s="6">
        <f t="shared" si="1486"/>
        <v>1.5069014053600088E-2</v>
      </c>
      <c r="F2468" s="10">
        <f t="shared" si="1479"/>
        <v>3.0855535676794529E-5</v>
      </c>
      <c r="G2468" s="10">
        <f t="shared" si="1487"/>
        <v>3.1161658618109278E-5</v>
      </c>
      <c r="H2468" s="10">
        <f t="shared" si="1488"/>
        <v>3.10085971474519E-5</v>
      </c>
      <c r="I2468" s="6">
        <f t="shared" si="1489"/>
        <v>1.8368404755334283E-2</v>
      </c>
      <c r="J2468" s="6">
        <f t="shared" si="1490"/>
        <v>1.8399413352481735E-2</v>
      </c>
    </row>
    <row r="2469" spans="1:10" x14ac:dyDescent="0.25">
      <c r="A2469" s="11">
        <f t="shared" si="1482"/>
        <v>1.8373654011378318E-2</v>
      </c>
      <c r="B2469" s="6">
        <f t="shared" si="1483"/>
        <v>5.0428105699000796E-2</v>
      </c>
      <c r="C2469" s="10">
        <f t="shared" si="1484"/>
        <v>3.9487482055739073E-5</v>
      </c>
      <c r="D2469" s="6">
        <f t="shared" si="1485"/>
        <v>1.8413141493434058E-2</v>
      </c>
      <c r="E2469" s="6">
        <f t="shared" si="1486"/>
        <v>1.5059831953988164E-2</v>
      </c>
      <c r="F2469" s="10">
        <f t="shared" si="1479"/>
        <v>3.0926581381994916E-5</v>
      </c>
      <c r="G2469" s="10">
        <f t="shared" si="1487"/>
        <v>3.1161658618109278E-5</v>
      </c>
      <c r="H2469" s="10">
        <f t="shared" si="1488"/>
        <v>3.10441200000521E-5</v>
      </c>
      <c r="I2469" s="6">
        <f t="shared" si="1489"/>
        <v>1.8368404755334283E-2</v>
      </c>
      <c r="J2469" s="6">
        <f t="shared" si="1490"/>
        <v>1.8399448875334335E-2</v>
      </c>
    </row>
    <row r="2470" spans="1:10" x14ac:dyDescent="0.25">
      <c r="A2470" s="11">
        <f t="shared" si="1482"/>
        <v>1.8366807702328458E-2</v>
      </c>
      <c r="B2470" s="6">
        <f t="shared" si="1483"/>
        <v>5.0446902999109214E-2</v>
      </c>
      <c r="C2470" s="10">
        <f t="shared" si="1484"/>
        <v>3.9516925810582825E-5</v>
      </c>
      <c r="D2470" s="6">
        <f t="shared" si="1485"/>
        <v>1.8406324628139042E-2</v>
      </c>
      <c r="E2470" s="6">
        <f t="shared" si="1486"/>
        <v>1.5055232197183801E-2</v>
      </c>
      <c r="F2470" s="10">
        <f t="shared" si="1479"/>
        <v>3.096224708065353E-5</v>
      </c>
      <c r="G2470" s="10">
        <f t="shared" si="1487"/>
        <v>3.1161658618109278E-5</v>
      </c>
      <c r="H2470" s="10">
        <f t="shared" si="1488"/>
        <v>3.1061952849381408E-5</v>
      </c>
      <c r="I2470" s="6">
        <f t="shared" si="1489"/>
        <v>1.8368404755334283E-2</v>
      </c>
      <c r="J2470" s="6">
        <f t="shared" si="1490"/>
        <v>1.8399466708183664E-2</v>
      </c>
    </row>
    <row r="2471" spans="1:10" x14ac:dyDescent="0.25">
      <c r="A2471" s="11">
        <f t="shared" si="1482"/>
        <v>1.8363378742350771E-2</v>
      </c>
      <c r="B2471" s="6">
        <f t="shared" si="1483"/>
        <v>5.045632285663159E-2</v>
      </c>
      <c r="C2471" s="10">
        <f t="shared" si="1484"/>
        <v>3.9531685034357817E-5</v>
      </c>
      <c r="D2471" s="6">
        <f t="shared" si="1485"/>
        <v>1.8402910427385129E-2</v>
      </c>
      <c r="E2471" s="6">
        <f t="shared" si="1486"/>
        <v>1.5052928185944673E-2</v>
      </c>
      <c r="F2471" s="10">
        <f t="shared" si="1479"/>
        <v>3.098013095098407E-5</v>
      </c>
      <c r="G2471" s="10">
        <f t="shared" si="1487"/>
        <v>3.1161658618109278E-5</v>
      </c>
      <c r="H2471" s="10">
        <f t="shared" si="1488"/>
        <v>3.1070894784546674E-5</v>
      </c>
      <c r="I2471" s="6">
        <f t="shared" si="1489"/>
        <v>1.8368404755334283E-2</v>
      </c>
      <c r="J2471" s="6">
        <f t="shared" si="1490"/>
        <v>1.8399475650118829E-2</v>
      </c>
    </row>
    <row r="2472" spans="1:10" x14ac:dyDescent="0.25">
      <c r="A2472" s="11">
        <f t="shared" si="1482"/>
        <v>1.8361661353717619E-2</v>
      </c>
      <c r="B2472" s="6">
        <f t="shared" si="1483"/>
        <v>5.0461042098190141E-2</v>
      </c>
      <c r="C2472" s="10">
        <f t="shared" si="1484"/>
        <v>3.9539080273840332E-5</v>
      </c>
      <c r="D2472" s="6">
        <f t="shared" si="1485"/>
        <v>1.840120043399146E-2</v>
      </c>
      <c r="E2472" s="6">
        <f t="shared" si="1486"/>
        <v>1.5051774167626653E-2</v>
      </c>
      <c r="F2472" s="10">
        <f t="shared" si="1479"/>
        <v>3.0989093274230317E-5</v>
      </c>
      <c r="G2472" s="10">
        <f t="shared" si="1487"/>
        <v>3.1161658618109278E-5</v>
      </c>
      <c r="H2472" s="10">
        <f t="shared" si="1488"/>
        <v>3.1075375946169794E-5</v>
      </c>
      <c r="I2472" s="6">
        <f t="shared" si="1489"/>
        <v>1.8368404755334283E-2</v>
      </c>
      <c r="J2472" s="6">
        <f t="shared" si="1490"/>
        <v>1.8399480131280451E-2</v>
      </c>
    </row>
    <row r="2473" spans="1:10" x14ac:dyDescent="0.25">
      <c r="A2473" s="11">
        <f t="shared" ref="A2473:A2485" si="1491">A2472+(J2472-D2472)/2</f>
        <v>1.8360801202362116E-2</v>
      </c>
      <c r="B2473" s="6">
        <f t="shared" ref="B2473:B2485" si="1492">$D$13/A2473/0.167</f>
        <v>5.0463406054603727E-2</v>
      </c>
      <c r="C2473" s="10">
        <f t="shared" ref="C2473:C2485" si="1493">B2473^2/2/32.2</f>
        <v>3.9542784947699005E-5</v>
      </c>
      <c r="D2473" s="6">
        <f t="shared" ref="D2473:D2485" si="1494">A2473+C2473</f>
        <v>1.8400343987309817E-2</v>
      </c>
      <c r="E2473" s="6">
        <f t="shared" ref="E2473:E2485" si="1495">A2473*0.167/(0.167+2*A2473)</f>
        <v>1.5051196164768472E-2</v>
      </c>
      <c r="F2473" s="10">
        <f t="shared" si="1479"/>
        <v>3.0993583349177766E-5</v>
      </c>
      <c r="G2473" s="10">
        <f t="shared" ref="G2473:G2485" si="1496">G2472</f>
        <v>3.1161658618109278E-5</v>
      </c>
      <c r="H2473" s="10">
        <f t="shared" si="1480"/>
        <v>3.1077620983643522E-5</v>
      </c>
      <c r="I2473" s="6">
        <f t="shared" ref="I2473:I2485" si="1497">I2472</f>
        <v>1.8368404755334283E-2</v>
      </c>
      <c r="J2473" s="6">
        <f t="shared" si="1481"/>
        <v>1.8399482376317926E-2</v>
      </c>
    </row>
    <row r="2474" spans="1:10" x14ac:dyDescent="0.25">
      <c r="A2474" s="11">
        <f t="shared" si="1491"/>
        <v>1.8360370396866173E-2</v>
      </c>
      <c r="B2474" s="6">
        <f t="shared" si="1492"/>
        <v>5.046459012182037E-2</v>
      </c>
      <c r="C2474" s="10">
        <f t="shared" si="1493"/>
        <v>3.9544640623654188E-5</v>
      </c>
      <c r="D2474" s="6">
        <f t="shared" si="1494"/>
        <v>1.8399915037489827E-2</v>
      </c>
      <c r="E2474" s="6">
        <f t="shared" si="1495"/>
        <v>1.5050906669248595E-2</v>
      </c>
      <c r="F2474" s="10">
        <f t="shared" si="1479"/>
        <v>3.0995832524993731E-5</v>
      </c>
      <c r="G2474" s="10">
        <f t="shared" si="1496"/>
        <v>3.1161658618109278E-5</v>
      </c>
      <c r="H2474" s="10">
        <f t="shared" si="1480"/>
        <v>3.1078745571551508E-5</v>
      </c>
      <c r="I2474" s="6">
        <f t="shared" si="1497"/>
        <v>1.8368404755334283E-2</v>
      </c>
      <c r="J2474" s="6">
        <f t="shared" si="1481"/>
        <v>1.8399483500905835E-2</v>
      </c>
    </row>
    <row r="2475" spans="1:10" x14ac:dyDescent="0.25">
      <c r="A2475" s="11">
        <f t="shared" si="1491"/>
        <v>1.8360154628574175E-2</v>
      </c>
      <c r="B2475" s="6">
        <f t="shared" si="1492"/>
        <v>5.0465183181009537E-2</v>
      </c>
      <c r="C2475" s="10">
        <f t="shared" si="1493"/>
        <v>3.9545570085292668E-5</v>
      </c>
      <c r="D2475" s="6">
        <f t="shared" si="1494"/>
        <v>1.8399700198659469E-2</v>
      </c>
      <c r="E2475" s="6">
        <f t="shared" si="1495"/>
        <v>1.5050761674927603E-2</v>
      </c>
      <c r="F2475" s="10">
        <f t="shared" si="1479"/>
        <v>3.0996959103802047E-5</v>
      </c>
      <c r="G2475" s="10">
        <f t="shared" si="1496"/>
        <v>3.1161658618109278E-5</v>
      </c>
      <c r="H2475" s="10">
        <f t="shared" si="1480"/>
        <v>3.1079308860955663E-5</v>
      </c>
      <c r="I2475" s="6">
        <f t="shared" si="1497"/>
        <v>1.8368404755334283E-2</v>
      </c>
      <c r="J2475" s="6">
        <f t="shared" si="1481"/>
        <v>1.8399484064195237E-2</v>
      </c>
    </row>
    <row r="2476" spans="1:10" x14ac:dyDescent="0.25">
      <c r="A2476" s="11">
        <f t="shared" si="1491"/>
        <v>1.8360046561342061E-2</v>
      </c>
      <c r="B2476" s="6">
        <f t="shared" si="1492"/>
        <v>5.0465480219072385E-2</v>
      </c>
      <c r="C2476" s="10">
        <f t="shared" si="1493"/>
        <v>3.9546035617105372E-5</v>
      </c>
      <c r="D2476" s="6">
        <f t="shared" si="1494"/>
        <v>1.8399592596959165E-2</v>
      </c>
      <c r="E2476" s="6">
        <f t="shared" si="1495"/>
        <v>1.5050689054504032E-2</v>
      </c>
      <c r="F2476" s="10">
        <f t="shared" si="1479"/>
        <v>3.0997523369826293E-5</v>
      </c>
      <c r="G2476" s="10">
        <f t="shared" si="1496"/>
        <v>3.1161658618109278E-5</v>
      </c>
      <c r="H2476" s="10">
        <f t="shared" si="1480"/>
        <v>3.1079590993967786E-5</v>
      </c>
      <c r="I2476" s="6">
        <f t="shared" si="1497"/>
        <v>1.8368404755334283E-2</v>
      </c>
      <c r="J2476" s="6">
        <f t="shared" si="1481"/>
        <v>1.8399484346328251E-2</v>
      </c>
    </row>
    <row r="2477" spans="1:10" x14ac:dyDescent="0.25">
      <c r="A2477" s="11">
        <f t="shared" si="1491"/>
        <v>1.8359992436026602E-2</v>
      </c>
      <c r="B2477" s="6">
        <f t="shared" si="1492"/>
        <v>5.0465628991466831E-2</v>
      </c>
      <c r="C2477" s="10">
        <f t="shared" si="1493"/>
        <v>3.9546268781123867E-5</v>
      </c>
      <c r="D2477" s="6">
        <f t="shared" si="1494"/>
        <v>1.8399538704807726E-2</v>
      </c>
      <c r="E2477" s="6">
        <f t="shared" si="1495"/>
        <v>1.5050652682612974E-2</v>
      </c>
      <c r="F2477" s="10">
        <f t="shared" si="1479"/>
        <v>3.0997805986829369E-5</v>
      </c>
      <c r="G2477" s="10">
        <f t="shared" si="1496"/>
        <v>3.1161658618109278E-5</v>
      </c>
      <c r="H2477" s="10">
        <f t="shared" si="1480"/>
        <v>3.107973230246932E-5</v>
      </c>
      <c r="I2477" s="6">
        <f t="shared" si="1497"/>
        <v>1.8368404755334283E-2</v>
      </c>
      <c r="J2477" s="6">
        <f t="shared" si="1481"/>
        <v>1.8399484487636751E-2</v>
      </c>
    </row>
    <row r="2478" spans="1:10" x14ac:dyDescent="0.25">
      <c r="A2478" s="11">
        <f t="shared" si="1491"/>
        <v>1.8359965327441115E-2</v>
      </c>
      <c r="B2478" s="6">
        <f t="shared" si="1492"/>
        <v>5.046570350423378E-2</v>
      </c>
      <c r="C2478" s="10">
        <f t="shared" si="1493"/>
        <v>3.9546385561758285E-5</v>
      </c>
      <c r="D2478" s="6">
        <f t="shared" si="1494"/>
        <v>1.8399511713002872E-2</v>
      </c>
      <c r="E2478" s="6">
        <f t="shared" si="1495"/>
        <v>1.5050634465789739E-2</v>
      </c>
      <c r="F2478" s="10">
        <f t="shared" si="1479"/>
        <v>3.0997947536445642E-5</v>
      </c>
      <c r="G2478" s="10">
        <f t="shared" si="1496"/>
        <v>3.1161658618109278E-5</v>
      </c>
      <c r="H2478" s="10">
        <f t="shared" si="1480"/>
        <v>3.107980307727746E-5</v>
      </c>
      <c r="I2478" s="6">
        <f t="shared" si="1497"/>
        <v>1.8368404755334283E-2</v>
      </c>
      <c r="J2478" s="6">
        <f t="shared" si="1481"/>
        <v>1.8399484558411561E-2</v>
      </c>
    </row>
    <row r="2479" spans="1:10" x14ac:dyDescent="0.25">
      <c r="A2479" s="11">
        <f t="shared" si="1491"/>
        <v>1.8359951750145459E-2</v>
      </c>
      <c r="B2479" s="6">
        <f t="shared" si="1492"/>
        <v>5.0465740823927553E-2</v>
      </c>
      <c r="C2479" s="10">
        <f t="shared" si="1493"/>
        <v>3.9546444051363785E-5</v>
      </c>
      <c r="D2479" s="6">
        <f t="shared" si="1494"/>
        <v>1.8399498194196822E-2</v>
      </c>
      <c r="E2479" s="6">
        <f t="shared" si="1495"/>
        <v>1.5050625341916644E-2</v>
      </c>
      <c r="F2479" s="10">
        <f t="shared" si="1479"/>
        <v>3.0998018431691778E-5</v>
      </c>
      <c r="G2479" s="10">
        <f t="shared" si="1496"/>
        <v>3.1161658618109278E-5</v>
      </c>
      <c r="H2479" s="10">
        <f t="shared" si="1480"/>
        <v>3.1079838524900528E-5</v>
      </c>
      <c r="I2479" s="6">
        <f t="shared" si="1497"/>
        <v>1.8368404755334283E-2</v>
      </c>
      <c r="J2479" s="6">
        <f t="shared" si="1481"/>
        <v>1.8399484593859185E-2</v>
      </c>
    </row>
    <row r="2480" spans="1:10" x14ac:dyDescent="0.25">
      <c r="A2480" s="11">
        <f t="shared" si="1491"/>
        <v>1.8359944949976642E-2</v>
      </c>
      <c r="B2480" s="6">
        <f t="shared" si="1492"/>
        <v>5.0465759515462741E-2</v>
      </c>
      <c r="C2480" s="10">
        <f t="shared" si="1493"/>
        <v>3.9546473345846552E-5</v>
      </c>
      <c r="D2480" s="6">
        <f t="shared" si="1494"/>
        <v>1.8399491423322489E-2</v>
      </c>
      <c r="E2480" s="6">
        <f t="shared" si="1495"/>
        <v>1.5050620772237136E-2</v>
      </c>
      <c r="F2480" s="10">
        <f t="shared" si="1479"/>
        <v>3.0998053939554792E-5</v>
      </c>
      <c r="G2480" s="10">
        <f t="shared" si="1496"/>
        <v>3.1161658618109278E-5</v>
      </c>
      <c r="H2480" s="10">
        <f t="shared" si="1480"/>
        <v>3.1079856278832038E-5</v>
      </c>
      <c r="I2480" s="6">
        <f t="shared" si="1497"/>
        <v>1.8368404755334283E-2</v>
      </c>
      <c r="J2480" s="6">
        <f t="shared" si="1481"/>
        <v>1.8399484611613115E-2</v>
      </c>
    </row>
    <row r="2481" spans="1:10" x14ac:dyDescent="0.25">
      <c r="A2481" s="11">
        <f t="shared" si="1491"/>
        <v>1.8359941544121954E-2</v>
      </c>
      <c r="B2481" s="6">
        <f t="shared" si="1492"/>
        <v>5.0465768877096223E-2</v>
      </c>
      <c r="C2481" s="10">
        <f t="shared" si="1493"/>
        <v>3.9546488017957978E-5</v>
      </c>
      <c r="D2481" s="6">
        <f t="shared" si="1494"/>
        <v>1.8399488032139911E-2</v>
      </c>
      <c r="E2481" s="6">
        <f t="shared" si="1495"/>
        <v>1.5050618483519554E-2</v>
      </c>
      <c r="F2481" s="10">
        <f t="shared" si="1479"/>
        <v>3.0998071723637002E-5</v>
      </c>
      <c r="G2481" s="10">
        <f t="shared" si="1496"/>
        <v>3.1161658618109278E-5</v>
      </c>
      <c r="H2481" s="10">
        <f t="shared" si="1480"/>
        <v>3.107986517087314E-5</v>
      </c>
      <c r="I2481" s="6">
        <f t="shared" si="1497"/>
        <v>1.8368404755334283E-2</v>
      </c>
      <c r="J2481" s="6">
        <f t="shared" si="1481"/>
        <v>1.8399484620505155E-2</v>
      </c>
    </row>
    <row r="2482" spans="1:10" x14ac:dyDescent="0.25">
      <c r="A2482" s="11">
        <f t="shared" si="1491"/>
        <v>1.8359939838304577E-2</v>
      </c>
      <c r="B2482" s="6">
        <f t="shared" si="1492"/>
        <v>5.0465773565858081E-2</v>
      </c>
      <c r="C2482" s="10">
        <f t="shared" si="1493"/>
        <v>3.954649536646677E-5</v>
      </c>
      <c r="D2482" s="6">
        <f t="shared" si="1494"/>
        <v>1.8399486333671045E-2</v>
      </c>
      <c r="E2482" s="6">
        <f t="shared" si="1495"/>
        <v>1.5050617337218618E-2</v>
      </c>
      <c r="F2482" s="10">
        <f t="shared" si="1479"/>
        <v>3.0998080630773953E-5</v>
      </c>
      <c r="G2482" s="10">
        <f t="shared" si="1496"/>
        <v>3.1161658618109278E-5</v>
      </c>
      <c r="H2482" s="10">
        <f t="shared" si="1480"/>
        <v>3.1079869624441615E-5</v>
      </c>
      <c r="I2482" s="6">
        <f t="shared" si="1497"/>
        <v>1.8368404755334283E-2</v>
      </c>
      <c r="J2482" s="6">
        <f t="shared" si="1481"/>
        <v>1.8399484624958724E-2</v>
      </c>
    </row>
    <row r="2483" spans="1:10" x14ac:dyDescent="0.25">
      <c r="A2483" s="11">
        <f t="shared" si="1491"/>
        <v>1.8359938983948415E-2</v>
      </c>
      <c r="B2483" s="6">
        <f t="shared" si="1492"/>
        <v>5.0465775914217983E-2</v>
      </c>
      <c r="C2483" s="10">
        <f t="shared" si="1493"/>
        <v>3.954649904695751E-5</v>
      </c>
      <c r="D2483" s="6">
        <f t="shared" si="1494"/>
        <v>1.8399485482995373E-2</v>
      </c>
      <c r="E2483" s="6">
        <f t="shared" si="1495"/>
        <v>1.5050616763095439E-2</v>
      </c>
      <c r="F2483" s="10">
        <f t="shared" si="1479"/>
        <v>3.0998085091901885E-5</v>
      </c>
      <c r="G2483" s="10">
        <f t="shared" si="1496"/>
        <v>3.1161658618109278E-5</v>
      </c>
      <c r="H2483" s="10">
        <f t="shared" si="1480"/>
        <v>3.1079871855005582E-5</v>
      </c>
      <c r="I2483" s="6">
        <f t="shared" si="1497"/>
        <v>1.8368404755334283E-2</v>
      </c>
      <c r="J2483" s="6">
        <f t="shared" si="1481"/>
        <v>1.8399484627189287E-2</v>
      </c>
    </row>
    <row r="2484" spans="1:10" x14ac:dyDescent="0.25">
      <c r="A2484" s="11">
        <f t="shared" si="1491"/>
        <v>1.8359938556045372E-2</v>
      </c>
      <c r="B2484" s="6">
        <f t="shared" si="1492"/>
        <v>5.0465777090390719E-2</v>
      </c>
      <c r="C2484" s="10">
        <f t="shared" si="1493"/>
        <v>3.9546500890326161E-5</v>
      </c>
      <c r="D2484" s="6">
        <f t="shared" si="1494"/>
        <v>1.8399485056935699E-2</v>
      </c>
      <c r="E2484" s="6">
        <f t="shared" si="1495"/>
        <v>1.5050616475546676E-2</v>
      </c>
      <c r="F2484" s="10">
        <f t="shared" si="1479"/>
        <v>3.0998087326251621E-5</v>
      </c>
      <c r="G2484" s="10">
        <f t="shared" si="1496"/>
        <v>3.1161658618109278E-5</v>
      </c>
      <c r="H2484" s="10">
        <f t="shared" si="1480"/>
        <v>3.107987297218045E-5</v>
      </c>
      <c r="I2484" s="6">
        <f t="shared" si="1497"/>
        <v>1.8368404755334283E-2</v>
      </c>
      <c r="J2484" s="6">
        <f t="shared" si="1481"/>
        <v>1.8399484628306463E-2</v>
      </c>
    </row>
    <row r="2485" spans="1:10" x14ac:dyDescent="0.25">
      <c r="A2485" s="25">
        <f t="shared" si="1491"/>
        <v>1.8359938341730754E-2</v>
      </c>
      <c r="B2485" s="6">
        <f t="shared" si="1492"/>
        <v>5.0465777679475146E-2</v>
      </c>
      <c r="C2485" s="10">
        <f t="shared" si="1493"/>
        <v>3.9546501813574713E-5</v>
      </c>
      <c r="D2485" s="6">
        <f t="shared" si="1494"/>
        <v>1.8399484843544329E-2</v>
      </c>
      <c r="E2485" s="6">
        <f t="shared" si="1495"/>
        <v>1.5050616331528294E-2</v>
      </c>
      <c r="F2485" s="10">
        <f t="shared" si="1479"/>
        <v>3.0998088445322542E-5</v>
      </c>
      <c r="G2485" s="10">
        <f t="shared" si="1496"/>
        <v>3.1161658618109278E-5</v>
      </c>
      <c r="H2485" s="10">
        <f t="shared" si="1480"/>
        <v>3.1079873531715906E-5</v>
      </c>
      <c r="I2485" s="6">
        <f t="shared" si="1497"/>
        <v>1.8368404755334283E-2</v>
      </c>
      <c r="J2485" s="6">
        <f t="shared" si="1481"/>
        <v>1.8399484628865998E-2</v>
      </c>
    </row>
    <row r="2487" spans="1:10" x14ac:dyDescent="0.25">
      <c r="A2487" s="8" t="s">
        <v>82</v>
      </c>
      <c r="B2487">
        <f>B2454+1</f>
        <v>76</v>
      </c>
      <c r="C2487" t="s">
        <v>83</v>
      </c>
      <c r="D2487">
        <f>D$12/100</f>
        <v>1</v>
      </c>
      <c r="E2487" t="s">
        <v>15</v>
      </c>
    </row>
    <row r="2488" spans="1:10" x14ac:dyDescent="0.25">
      <c r="A2488" s="4" t="s">
        <v>89</v>
      </c>
      <c r="B2488" s="4" t="s">
        <v>86</v>
      </c>
      <c r="C2488" s="4" t="s">
        <v>88</v>
      </c>
      <c r="D2488" s="4" t="s">
        <v>91</v>
      </c>
      <c r="E2488" s="4" t="s">
        <v>93</v>
      </c>
      <c r="F2488" s="4" t="s">
        <v>95</v>
      </c>
      <c r="G2488" s="4" t="s">
        <v>95</v>
      </c>
      <c r="H2488" s="4" t="s">
        <v>97</v>
      </c>
      <c r="I2488" s="4" t="s">
        <v>99</v>
      </c>
      <c r="J2488" s="4" t="s">
        <v>99</v>
      </c>
    </row>
    <row r="2489" spans="1:10" x14ac:dyDescent="0.25">
      <c r="A2489" s="4" t="s">
        <v>84</v>
      </c>
      <c r="B2489" s="4" t="s">
        <v>85</v>
      </c>
      <c r="C2489" s="4" t="s">
        <v>87</v>
      </c>
      <c r="D2489" s="4" t="s">
        <v>90</v>
      </c>
      <c r="E2489" s="4" t="s">
        <v>92</v>
      </c>
      <c r="F2489" s="4" t="s">
        <v>94</v>
      </c>
      <c r="G2489" s="4" t="s">
        <v>28</v>
      </c>
      <c r="H2489" s="4" t="s">
        <v>96</v>
      </c>
      <c r="I2489" s="4" t="s">
        <v>32</v>
      </c>
      <c r="J2489" s="4" t="s">
        <v>98</v>
      </c>
    </row>
    <row r="2490" spans="1:10" x14ac:dyDescent="0.25">
      <c r="A2490" s="4" t="s">
        <v>0</v>
      </c>
      <c r="B2490" s="4" t="s">
        <v>22</v>
      </c>
      <c r="C2490" s="4" t="s">
        <v>0</v>
      </c>
      <c r="D2490" s="4" t="s">
        <v>0</v>
      </c>
      <c r="E2490" s="4" t="s">
        <v>0</v>
      </c>
      <c r="F2490" s="4" t="s">
        <v>20</v>
      </c>
      <c r="G2490" s="4" t="s">
        <v>20</v>
      </c>
      <c r="H2490" s="4" t="s">
        <v>0</v>
      </c>
      <c r="I2490" s="4" t="s">
        <v>0</v>
      </c>
      <c r="J2490" s="4" t="s">
        <v>0</v>
      </c>
    </row>
    <row r="2491" spans="1:10" x14ac:dyDescent="0.25">
      <c r="A2491" s="11">
        <f>A$27</f>
        <v>4.5999999999999999E-2</v>
      </c>
      <c r="B2491" s="6">
        <f>$D$13/A2491/0.167</f>
        <v>2.0142360142666429E-2</v>
      </c>
      <c r="C2491" s="10">
        <f>B2491^2/2/32.2</f>
        <v>6.2999172688956077E-6</v>
      </c>
      <c r="D2491" s="6">
        <f>A2491+C2491</f>
        <v>4.6006299917268893E-2</v>
      </c>
      <c r="E2491" s="6">
        <f>A2491*0.167/(0.167+2*A2491)</f>
        <v>2.966023166023166E-2</v>
      </c>
      <c r="F2491" s="10">
        <f t="shared" ref="F2491:F2518" si="1498">$D$15^2*B2491^2/($D$14^2*E2491^1.333)</f>
        <v>1.9990924920768716E-6</v>
      </c>
      <c r="G2491" s="10">
        <f>F2485</f>
        <v>3.0998088445322542E-5</v>
      </c>
      <c r="H2491" s="10">
        <f>((G2491+F2491)/2)*D$23</f>
        <v>1.6498590468699706E-5</v>
      </c>
      <c r="I2491" s="6">
        <f>D2485</f>
        <v>1.8399484843544329E-2</v>
      </c>
      <c r="J2491" s="6">
        <f>H2491+I2491</f>
        <v>1.8415983434013027E-2</v>
      </c>
    </row>
    <row r="2492" spans="1:10" x14ac:dyDescent="0.25">
      <c r="A2492" s="11">
        <f>A2491+(J2491-D2491)/2</f>
        <v>3.2204841758372064E-2</v>
      </c>
      <c r="B2492" s="6">
        <f>$D$13/A2492/0.167</f>
        <v>2.877047412666723E-2</v>
      </c>
      <c r="C2492" s="10">
        <f>B2492^2/2/32.2</f>
        <v>1.2853108407969385E-5</v>
      </c>
      <c r="D2492" s="6">
        <f>A2492+C2492</f>
        <v>3.2217694866780035E-2</v>
      </c>
      <c r="E2492" s="6">
        <f>A2492*0.167/(0.167+2*A2492)</f>
        <v>2.3241069655838251E-2</v>
      </c>
      <c r="F2492" s="10">
        <f t="shared" si="1498"/>
        <v>5.6454098257925193E-6</v>
      </c>
      <c r="G2492" s="10">
        <f>G2491</f>
        <v>3.0998088445322542E-5</v>
      </c>
      <c r="H2492" s="10">
        <f t="shared" ref="H2492:H2518" si="1499">((G2492+F2492)/2)*D$23</f>
        <v>1.8321749135557532E-5</v>
      </c>
      <c r="I2492" s="6">
        <f>I2491</f>
        <v>1.8399484843544329E-2</v>
      </c>
      <c r="J2492" s="6">
        <f t="shared" ref="J2492:J2518" si="1500">H2492+I2492</f>
        <v>1.8417806592679886E-2</v>
      </c>
    </row>
    <row r="2493" spans="1:10" x14ac:dyDescent="0.25">
      <c r="A2493" s="11">
        <f t="shared" ref="A2493:A2505" si="1501">A2492+(J2492-D2492)/2</f>
        <v>2.530489762132199E-2</v>
      </c>
      <c r="B2493" s="6">
        <f t="shared" ref="B2493:B2505" si="1502">$D$13/A2493/0.167</f>
        <v>3.66153849119683E-2</v>
      </c>
      <c r="C2493" s="10">
        <f t="shared" ref="C2493:C2505" si="1503">B2493^2/2/32.2</f>
        <v>2.0818111991484408E-5</v>
      </c>
      <c r="D2493" s="6">
        <f t="shared" ref="D2493:D2505" si="1504">A2493+C2493</f>
        <v>2.5325715733313475E-2</v>
      </c>
      <c r="E2493" s="6">
        <f t="shared" ref="E2493:E2505" si="1505">A2493*0.167/(0.167+2*A2493)</f>
        <v>1.9419704421157594E-2</v>
      </c>
      <c r="F2493" s="10">
        <f t="shared" si="1498"/>
        <v>1.1617712799340805E-5</v>
      </c>
      <c r="G2493" s="10">
        <f t="shared" ref="G2493:G2505" si="1506">G2492</f>
        <v>3.0998088445322542E-5</v>
      </c>
      <c r="H2493" s="10">
        <f t="shared" ref="H2493:H2505" si="1507">((G2493+F2493)/2)*D$23</f>
        <v>2.1307900622331674E-5</v>
      </c>
      <c r="I2493" s="6">
        <f t="shared" ref="I2493:I2505" si="1508">I2492</f>
        <v>1.8399484843544329E-2</v>
      </c>
      <c r="J2493" s="6">
        <f t="shared" ref="J2493:J2505" si="1509">H2493+I2493</f>
        <v>1.8420792744166661E-2</v>
      </c>
    </row>
    <row r="2494" spans="1:10" x14ac:dyDescent="0.25">
      <c r="A2494" s="11">
        <f t="shared" si="1501"/>
        <v>2.1852436126748583E-2</v>
      </c>
      <c r="B2494" s="6">
        <f t="shared" si="1502"/>
        <v>4.2400241382172917E-2</v>
      </c>
      <c r="C2494" s="10">
        <f t="shared" si="1503"/>
        <v>2.791584579606411E-5</v>
      </c>
      <c r="D2494" s="6">
        <f t="shared" si="1504"/>
        <v>2.1880351972544648E-2</v>
      </c>
      <c r="E2494" s="6">
        <f t="shared" si="1505"/>
        <v>1.7319755324767736E-2</v>
      </c>
      <c r="F2494" s="10">
        <f t="shared" si="1498"/>
        <v>1.8146017968195845E-5</v>
      </c>
      <c r="G2494" s="10">
        <f t="shared" si="1506"/>
        <v>3.0998088445322542E-5</v>
      </c>
      <c r="H2494" s="10">
        <f t="shared" si="1507"/>
        <v>2.4572053206759194E-5</v>
      </c>
      <c r="I2494" s="6">
        <f t="shared" si="1508"/>
        <v>1.8399484843544329E-2</v>
      </c>
      <c r="J2494" s="6">
        <f t="shared" si="1509"/>
        <v>1.8424056896751088E-2</v>
      </c>
    </row>
    <row r="2495" spans="1:10" x14ac:dyDescent="0.25">
      <c r="A2495" s="11">
        <f t="shared" si="1501"/>
        <v>2.0124288588851805E-2</v>
      </c>
      <c r="B2495" s="6">
        <f t="shared" si="1502"/>
        <v>4.6041307868936704E-2</v>
      </c>
      <c r="C2495" s="10">
        <f t="shared" si="1503"/>
        <v>3.2916180594444301E-5</v>
      </c>
      <c r="D2495" s="6">
        <f t="shared" si="1504"/>
        <v>2.0157204769446248E-2</v>
      </c>
      <c r="E2495" s="6">
        <f t="shared" si="1505"/>
        <v>1.6216064014068471E-2</v>
      </c>
      <c r="F2495" s="10">
        <f t="shared" si="1498"/>
        <v>2.3359247778777098E-5</v>
      </c>
      <c r="G2495" s="10">
        <f t="shared" si="1506"/>
        <v>3.0998088445322542E-5</v>
      </c>
      <c r="H2495" s="10">
        <f t="shared" si="1507"/>
        <v>2.7178668112049818E-5</v>
      </c>
      <c r="I2495" s="6">
        <f t="shared" si="1508"/>
        <v>1.8399484843544329E-2</v>
      </c>
      <c r="J2495" s="6">
        <f t="shared" si="1509"/>
        <v>1.842666351165638E-2</v>
      </c>
    </row>
    <row r="2496" spans="1:10" x14ac:dyDescent="0.25">
      <c r="A2496" s="11">
        <f t="shared" si="1501"/>
        <v>1.9259017959956871E-2</v>
      </c>
      <c r="B2496" s="6">
        <f t="shared" si="1502"/>
        <v>4.8109855263083763E-2</v>
      </c>
      <c r="C2496" s="10">
        <f t="shared" si="1503"/>
        <v>3.5940344307994846E-5</v>
      </c>
      <c r="D2496" s="6">
        <f t="shared" si="1504"/>
        <v>1.9294958304264864E-2</v>
      </c>
      <c r="E2496" s="6">
        <f t="shared" si="1505"/>
        <v>1.564950728006231E-2</v>
      </c>
      <c r="F2496" s="10">
        <f t="shared" si="1498"/>
        <v>2.6743580064180857E-5</v>
      </c>
      <c r="G2496" s="10">
        <f t="shared" si="1506"/>
        <v>3.0998088445322542E-5</v>
      </c>
      <c r="H2496" s="10">
        <f t="shared" si="1507"/>
        <v>2.8870834254751699E-5</v>
      </c>
      <c r="I2496" s="6">
        <f t="shared" si="1508"/>
        <v>1.8399484843544329E-2</v>
      </c>
      <c r="J2496" s="6">
        <f t="shared" si="1509"/>
        <v>1.8428355677799081E-2</v>
      </c>
    </row>
    <row r="2497" spans="1:10" x14ac:dyDescent="0.25">
      <c r="A2497" s="11">
        <f t="shared" si="1501"/>
        <v>1.8825716646723979E-2</v>
      </c>
      <c r="B2497" s="6">
        <f t="shared" si="1502"/>
        <v>4.9217173717734264E-2</v>
      </c>
      <c r="C2497" s="10">
        <f t="shared" si="1503"/>
        <v>3.7613822806857642E-5</v>
      </c>
      <c r="D2497" s="6">
        <f t="shared" si="1504"/>
        <v>1.8863330469530835E-2</v>
      </c>
      <c r="E2497" s="6">
        <f t="shared" si="1505"/>
        <v>1.5362192335564542E-2</v>
      </c>
      <c r="F2497" s="10">
        <f t="shared" si="1498"/>
        <v>2.8688778874568151E-5</v>
      </c>
      <c r="G2497" s="10">
        <f t="shared" si="1506"/>
        <v>3.0998088445322542E-5</v>
      </c>
      <c r="H2497" s="10">
        <f t="shared" si="1507"/>
        <v>2.9843433659945348E-5</v>
      </c>
      <c r="I2497" s="6">
        <f t="shared" si="1508"/>
        <v>1.8399484843544329E-2</v>
      </c>
      <c r="J2497" s="6">
        <f t="shared" si="1509"/>
        <v>1.8429328277204275E-2</v>
      </c>
    </row>
    <row r="2498" spans="1:10" x14ac:dyDescent="0.25">
      <c r="A2498" s="11">
        <f t="shared" si="1501"/>
        <v>1.8608715550560699E-2</v>
      </c>
      <c r="B2498" s="6">
        <f t="shared" si="1502"/>
        <v>4.9791108045323315E-2</v>
      </c>
      <c r="C2498" s="10">
        <f t="shared" si="1503"/>
        <v>3.8496186962438815E-5</v>
      </c>
      <c r="D2498" s="6">
        <f t="shared" si="1504"/>
        <v>1.8647211737523137E-2</v>
      </c>
      <c r="E2498" s="6">
        <f t="shared" si="1505"/>
        <v>1.5217386097687389E-2</v>
      </c>
      <c r="F2498" s="10">
        <f t="shared" si="1498"/>
        <v>2.9734806537181389E-5</v>
      </c>
      <c r="G2498" s="10">
        <f t="shared" si="1506"/>
        <v>3.0998088445322542E-5</v>
      </c>
      <c r="H2498" s="10">
        <f t="shared" si="1507"/>
        <v>3.0366447491251967E-5</v>
      </c>
      <c r="I2498" s="6">
        <f t="shared" si="1508"/>
        <v>1.8399484843544329E-2</v>
      </c>
      <c r="J2498" s="6">
        <f t="shared" si="1509"/>
        <v>1.8429851291035582E-2</v>
      </c>
    </row>
    <row r="2499" spans="1:10" x14ac:dyDescent="0.25">
      <c r="A2499" s="11">
        <f t="shared" si="1501"/>
        <v>1.8500035327316922E-2</v>
      </c>
      <c r="B2499" s="6">
        <f t="shared" si="1502"/>
        <v>5.0083610661787528E-2</v>
      </c>
      <c r="C2499" s="10">
        <f t="shared" si="1503"/>
        <v>3.8949814548470763E-5</v>
      </c>
      <c r="D2499" s="6">
        <f t="shared" si="1504"/>
        <v>1.8538985141865392E-2</v>
      </c>
      <c r="E2499" s="6">
        <f t="shared" si="1505"/>
        <v>1.5144631517762408E-2</v>
      </c>
      <c r="F2499" s="10">
        <f t="shared" si="1498"/>
        <v>3.0278003466257809E-5</v>
      </c>
      <c r="G2499" s="10">
        <f t="shared" si="1506"/>
        <v>3.0998088445322542E-5</v>
      </c>
      <c r="H2499" s="10">
        <f t="shared" si="1507"/>
        <v>3.0638045955790172E-5</v>
      </c>
      <c r="I2499" s="6">
        <f t="shared" si="1508"/>
        <v>1.8399484843544329E-2</v>
      </c>
      <c r="J2499" s="6">
        <f t="shared" si="1509"/>
        <v>1.843012288950012E-2</v>
      </c>
    </row>
    <row r="2500" spans="1:10" x14ac:dyDescent="0.25">
      <c r="A2500" s="11">
        <f t="shared" si="1501"/>
        <v>1.8445604201134287E-2</v>
      </c>
      <c r="B2500" s="6">
        <f t="shared" si="1502"/>
        <v>5.0231402368791964E-2</v>
      </c>
      <c r="C2500" s="10">
        <f t="shared" si="1503"/>
        <v>3.9180027700861469E-5</v>
      </c>
      <c r="D2500" s="6">
        <f t="shared" si="1504"/>
        <v>1.8484784228835149E-2</v>
      </c>
      <c r="E2500" s="6">
        <f t="shared" si="1505"/>
        <v>1.5108134998699393E-2</v>
      </c>
      <c r="F2500" s="10">
        <f t="shared" si="1498"/>
        <v>3.0555076018036831E-5</v>
      </c>
      <c r="G2500" s="10">
        <f t="shared" si="1506"/>
        <v>3.0998088445322542E-5</v>
      </c>
      <c r="H2500" s="10">
        <f t="shared" si="1507"/>
        <v>3.077658223167969E-5</v>
      </c>
      <c r="I2500" s="6">
        <f t="shared" si="1508"/>
        <v>1.8399484843544329E-2</v>
      </c>
      <c r="J2500" s="6">
        <f t="shared" si="1509"/>
        <v>1.8430261425776008E-2</v>
      </c>
    </row>
    <row r="2501" spans="1:10" x14ac:dyDescent="0.25">
      <c r="A2501" s="11">
        <f t="shared" si="1501"/>
        <v>1.8418342799604717E-2</v>
      </c>
      <c r="B2501" s="6">
        <f t="shared" si="1502"/>
        <v>5.0305750992024147E-2</v>
      </c>
      <c r="C2501" s="10">
        <f t="shared" si="1503"/>
        <v>3.9296096007322024E-5</v>
      </c>
      <c r="D2501" s="6">
        <f t="shared" si="1504"/>
        <v>1.8457638895612038E-2</v>
      </c>
      <c r="E2501" s="6">
        <f t="shared" si="1505"/>
        <v>1.5089841352610362E-2</v>
      </c>
      <c r="F2501" s="10">
        <f t="shared" si="1498"/>
        <v>3.0695127234690337E-5</v>
      </c>
      <c r="G2501" s="10">
        <f t="shared" si="1506"/>
        <v>3.0998088445322542E-5</v>
      </c>
      <c r="H2501" s="10">
        <f t="shared" si="1507"/>
        <v>3.0846607840006439E-5</v>
      </c>
      <c r="I2501" s="6">
        <f t="shared" si="1508"/>
        <v>1.8399484843544329E-2</v>
      </c>
      <c r="J2501" s="6">
        <f t="shared" si="1509"/>
        <v>1.8430331451384334E-2</v>
      </c>
    </row>
    <row r="2502" spans="1:10" x14ac:dyDescent="0.25">
      <c r="A2502" s="11">
        <f t="shared" si="1501"/>
        <v>1.8404689077490863E-2</v>
      </c>
      <c r="B2502" s="6">
        <f t="shared" si="1502"/>
        <v>5.0343070869685862E-2</v>
      </c>
      <c r="C2502" s="10">
        <f t="shared" si="1503"/>
        <v>3.935442212096604E-5</v>
      </c>
      <c r="D2502" s="6">
        <f t="shared" si="1504"/>
        <v>1.8444043499611828E-2</v>
      </c>
      <c r="E2502" s="6">
        <f t="shared" si="1505"/>
        <v>1.5080675402501572E-2</v>
      </c>
      <c r="F2502" s="10">
        <f t="shared" si="1498"/>
        <v>3.0765595482687155E-5</v>
      </c>
      <c r="G2502" s="10">
        <f t="shared" si="1506"/>
        <v>3.0998088445322542E-5</v>
      </c>
      <c r="H2502" s="10">
        <f t="shared" si="1507"/>
        <v>3.0881841964004848E-5</v>
      </c>
      <c r="I2502" s="6">
        <f t="shared" si="1508"/>
        <v>1.8399484843544329E-2</v>
      </c>
      <c r="J2502" s="6">
        <f t="shared" si="1509"/>
        <v>1.8430366685508334E-2</v>
      </c>
    </row>
    <row r="2503" spans="1:10" x14ac:dyDescent="0.25">
      <c r="A2503" s="11">
        <f t="shared" si="1501"/>
        <v>1.8397850670439114E-2</v>
      </c>
      <c r="B2503" s="6">
        <f t="shared" si="1502"/>
        <v>5.0361783186521604E-2</v>
      </c>
      <c r="C2503" s="10">
        <f t="shared" si="1503"/>
        <v>3.9383683318729967E-5</v>
      </c>
      <c r="D2503" s="6">
        <f t="shared" si="1504"/>
        <v>1.8437234353757843E-2</v>
      </c>
      <c r="E2503" s="6">
        <f t="shared" si="1505"/>
        <v>1.5076083753230022E-2</v>
      </c>
      <c r="F2503" s="10">
        <f t="shared" si="1498"/>
        <v>3.0800970929738095E-5</v>
      </c>
      <c r="G2503" s="10">
        <f t="shared" si="1506"/>
        <v>3.0998088445322542E-5</v>
      </c>
      <c r="H2503" s="10">
        <f t="shared" si="1507"/>
        <v>3.0899529687530318E-5</v>
      </c>
      <c r="I2503" s="6">
        <f t="shared" si="1508"/>
        <v>1.8399484843544329E-2</v>
      </c>
      <c r="J2503" s="6">
        <f t="shared" si="1509"/>
        <v>1.843038437323186E-2</v>
      </c>
    </row>
    <row r="2504" spans="1:10" x14ac:dyDescent="0.25">
      <c r="A2504" s="11">
        <f t="shared" si="1501"/>
        <v>1.8394425680176123E-2</v>
      </c>
      <c r="B2504" s="6">
        <f t="shared" si="1502"/>
        <v>5.0371160408732268E-2</v>
      </c>
      <c r="C2504" s="10">
        <f t="shared" si="1503"/>
        <v>3.9398350945997467E-5</v>
      </c>
      <c r="D2504" s="6">
        <f t="shared" si="1504"/>
        <v>1.843382403112212E-2</v>
      </c>
      <c r="E2504" s="6">
        <f t="shared" si="1505"/>
        <v>1.5073783811448749E-2</v>
      </c>
      <c r="F2504" s="10">
        <f t="shared" si="1498"/>
        <v>3.0818709136981438E-5</v>
      </c>
      <c r="G2504" s="10">
        <f t="shared" si="1506"/>
        <v>3.0998088445322542E-5</v>
      </c>
      <c r="H2504" s="10">
        <f t="shared" si="1507"/>
        <v>3.0908398791151993E-5</v>
      </c>
      <c r="I2504" s="6">
        <f t="shared" si="1508"/>
        <v>1.8399484843544329E-2</v>
      </c>
      <c r="J2504" s="6">
        <f t="shared" si="1509"/>
        <v>1.8430393242335481E-2</v>
      </c>
    </row>
    <row r="2505" spans="1:10" x14ac:dyDescent="0.25">
      <c r="A2505" s="11">
        <f t="shared" si="1501"/>
        <v>1.8392710285782803E-2</v>
      </c>
      <c r="B2505" s="6">
        <f t="shared" si="1502"/>
        <v>5.0375858270265868E-2</v>
      </c>
      <c r="C2505" s="10">
        <f t="shared" si="1503"/>
        <v>3.940570025568189E-5</v>
      </c>
      <c r="D2505" s="6">
        <f t="shared" si="1504"/>
        <v>1.8432115986038486E-2</v>
      </c>
      <c r="E2505" s="6">
        <f t="shared" si="1505"/>
        <v>1.5072631835539217E-2</v>
      </c>
      <c r="F2505" s="10">
        <f t="shared" si="1498"/>
        <v>3.0827598416407791E-5</v>
      </c>
      <c r="G2505" s="10">
        <f t="shared" si="1506"/>
        <v>3.0998088445322542E-5</v>
      </c>
      <c r="H2505" s="10">
        <f t="shared" si="1507"/>
        <v>3.0912843430865166E-5</v>
      </c>
      <c r="I2505" s="6">
        <f t="shared" si="1508"/>
        <v>1.8399484843544329E-2</v>
      </c>
      <c r="J2505" s="6">
        <f t="shared" si="1509"/>
        <v>1.8430397686975193E-2</v>
      </c>
    </row>
    <row r="2506" spans="1:10" x14ac:dyDescent="0.25">
      <c r="A2506" s="11">
        <f t="shared" ref="A2506:A2518" si="1510">A2505+(J2505-D2505)/2</f>
        <v>1.8391851136251157E-2</v>
      </c>
      <c r="B2506" s="6">
        <f t="shared" ref="B2506:B2518" si="1511">$D$13/A2506/0.167</f>
        <v>5.0378211507833885E-2</v>
      </c>
      <c r="C2506" s="10">
        <f t="shared" ref="C2506:C2518" si="1512">B2506^2/2/32.2</f>
        <v>3.9409381905715001E-5</v>
      </c>
      <c r="D2506" s="6">
        <f t="shared" ref="D2506:D2518" si="1513">A2506+C2506</f>
        <v>1.8431260518156873E-2</v>
      </c>
      <c r="E2506" s="6">
        <f t="shared" ref="E2506:E2518" si="1514">A2506*0.167/(0.167+2*A2506)</f>
        <v>1.5072054857688146E-2</v>
      </c>
      <c r="F2506" s="10">
        <f t="shared" si="1498"/>
        <v>3.0832051877406998E-5</v>
      </c>
      <c r="G2506" s="10">
        <f t="shared" ref="G2506:G2518" si="1515">G2505</f>
        <v>3.0998088445322542E-5</v>
      </c>
      <c r="H2506" s="10">
        <f t="shared" si="1499"/>
        <v>3.0915070161364767E-5</v>
      </c>
      <c r="I2506" s="6">
        <f t="shared" ref="I2506:I2518" si="1516">I2505</f>
        <v>1.8399484843544329E-2</v>
      </c>
      <c r="J2506" s="6">
        <f t="shared" si="1500"/>
        <v>1.8430399913705695E-2</v>
      </c>
    </row>
    <row r="2507" spans="1:10" x14ac:dyDescent="0.25">
      <c r="A2507" s="11">
        <f t="shared" si="1510"/>
        <v>1.8391420834025569E-2</v>
      </c>
      <c r="B2507" s="6">
        <f t="shared" si="1511"/>
        <v>5.0379390201787361E-2</v>
      </c>
      <c r="C2507" s="10">
        <f t="shared" si="1512"/>
        <v>3.941122604198677E-5</v>
      </c>
      <c r="D2507" s="6">
        <f t="shared" si="1513"/>
        <v>1.8430832060067556E-2</v>
      </c>
      <c r="E2507" s="6">
        <f t="shared" si="1514"/>
        <v>1.5071765876566416E-2</v>
      </c>
      <c r="F2507" s="10">
        <f t="shared" si="1498"/>
        <v>3.083428270373327E-5</v>
      </c>
      <c r="G2507" s="10">
        <f t="shared" si="1515"/>
        <v>3.0998088445322542E-5</v>
      </c>
      <c r="H2507" s="10">
        <f t="shared" si="1499"/>
        <v>3.0916185574527906E-5</v>
      </c>
      <c r="I2507" s="6">
        <f t="shared" si="1516"/>
        <v>1.8399484843544329E-2</v>
      </c>
      <c r="J2507" s="6">
        <f t="shared" si="1500"/>
        <v>1.8430401029118856E-2</v>
      </c>
    </row>
    <row r="2508" spans="1:10" x14ac:dyDescent="0.25">
      <c r="A2508" s="11">
        <f t="shared" si="1510"/>
        <v>1.8391205318551221E-2</v>
      </c>
      <c r="B2508" s="6">
        <f t="shared" si="1511"/>
        <v>5.0379980567562134E-2</v>
      </c>
      <c r="C2508" s="10">
        <f t="shared" si="1512"/>
        <v>3.9412149720309597E-5</v>
      </c>
      <c r="D2508" s="6">
        <f t="shared" si="1513"/>
        <v>1.8430617468271529E-2</v>
      </c>
      <c r="E2508" s="6">
        <f t="shared" si="1514"/>
        <v>1.50716211403913E-2</v>
      </c>
      <c r="F2508" s="10">
        <f t="shared" si="1498"/>
        <v>3.0835400087398994E-5</v>
      </c>
      <c r="G2508" s="10">
        <f t="shared" si="1515"/>
        <v>3.0998088445322542E-5</v>
      </c>
      <c r="H2508" s="10">
        <f t="shared" si="1499"/>
        <v>3.0916744266360768E-5</v>
      </c>
      <c r="I2508" s="6">
        <f t="shared" si="1516"/>
        <v>1.8399484843544329E-2</v>
      </c>
      <c r="J2508" s="6">
        <f t="shared" si="1500"/>
        <v>1.8430401587810688E-2</v>
      </c>
    </row>
    <row r="2509" spans="1:10" x14ac:dyDescent="0.25">
      <c r="A2509" s="11">
        <f t="shared" si="1510"/>
        <v>1.83910973783208E-2</v>
      </c>
      <c r="B2509" s="6">
        <f t="shared" si="1511"/>
        <v>5.0380276255557202E-2</v>
      </c>
      <c r="C2509" s="10">
        <f t="shared" si="1512"/>
        <v>3.9412612353823926E-5</v>
      </c>
      <c r="D2509" s="6">
        <f t="shared" si="1513"/>
        <v>1.8430509990674623E-2</v>
      </c>
      <c r="E2509" s="6">
        <f t="shared" si="1514"/>
        <v>1.5071548649514556E-2</v>
      </c>
      <c r="F2509" s="10">
        <f t="shared" si="1498"/>
        <v>3.0835959745859167E-5</v>
      </c>
      <c r="G2509" s="10">
        <f t="shared" si="1515"/>
        <v>3.0998088445322542E-5</v>
      </c>
      <c r="H2509" s="10">
        <f t="shared" si="1499"/>
        <v>3.0917024095590854E-5</v>
      </c>
      <c r="I2509" s="6">
        <f t="shared" si="1516"/>
        <v>1.8399484843544329E-2</v>
      </c>
      <c r="J2509" s="6">
        <f t="shared" si="1500"/>
        <v>1.8430401867639921E-2</v>
      </c>
    </row>
    <row r="2510" spans="1:10" x14ac:dyDescent="0.25">
      <c r="A2510" s="11">
        <f t="shared" si="1510"/>
        <v>1.8391043316803447E-2</v>
      </c>
      <c r="B2510" s="6">
        <f t="shared" si="1511"/>
        <v>5.0380424351243354E-2</v>
      </c>
      <c r="C2510" s="10">
        <f t="shared" si="1512"/>
        <v>3.9412844065393691E-5</v>
      </c>
      <c r="D2510" s="6">
        <f t="shared" si="1513"/>
        <v>1.843045616086884E-2</v>
      </c>
      <c r="E2510" s="6">
        <f t="shared" si="1514"/>
        <v>1.5071512342634286E-2</v>
      </c>
      <c r="F2510" s="10">
        <f t="shared" si="1498"/>
        <v>3.083624005413058E-5</v>
      </c>
      <c r="G2510" s="10">
        <f t="shared" si="1515"/>
        <v>3.0998088445322542E-5</v>
      </c>
      <c r="H2510" s="10">
        <f t="shared" si="1499"/>
        <v>3.0917164249726561E-5</v>
      </c>
      <c r="I2510" s="6">
        <f t="shared" si="1516"/>
        <v>1.8399484843544329E-2</v>
      </c>
      <c r="J2510" s="6">
        <f t="shared" si="1500"/>
        <v>1.8430402007794056E-2</v>
      </c>
    </row>
    <row r="2511" spans="1:10" x14ac:dyDescent="0.25">
      <c r="A2511" s="11">
        <f t="shared" si="1510"/>
        <v>1.8391016240266053E-2</v>
      </c>
      <c r="B2511" s="6">
        <f t="shared" si="1511"/>
        <v>5.0380498524819524E-2</v>
      </c>
      <c r="C2511" s="10">
        <f t="shared" si="1512"/>
        <v>3.9412960118157485E-5</v>
      </c>
      <c r="D2511" s="6">
        <f t="shared" si="1513"/>
        <v>1.8430429200384211E-2</v>
      </c>
      <c r="E2511" s="6">
        <f t="shared" si="1514"/>
        <v>1.5071494158435391E-2</v>
      </c>
      <c r="F2511" s="10">
        <f t="shared" si="1498"/>
        <v>3.0836380446915454E-5</v>
      </c>
      <c r="G2511" s="10">
        <f t="shared" si="1515"/>
        <v>3.0998088445322542E-5</v>
      </c>
      <c r="H2511" s="10">
        <f t="shared" si="1499"/>
        <v>3.0917234446119001E-5</v>
      </c>
      <c r="I2511" s="6">
        <f t="shared" si="1516"/>
        <v>1.8399484843544329E-2</v>
      </c>
      <c r="J2511" s="6">
        <f t="shared" si="1500"/>
        <v>1.8430402077990449E-2</v>
      </c>
    </row>
    <row r="2512" spans="1:10" x14ac:dyDescent="0.25">
      <c r="A2512" s="11">
        <f t="shared" si="1510"/>
        <v>1.8391002679069172E-2</v>
      </c>
      <c r="B2512" s="6">
        <f t="shared" si="1511"/>
        <v>5.0380535674499252E-2</v>
      </c>
      <c r="C2512" s="10">
        <f t="shared" si="1512"/>
        <v>3.941301824300453E-5</v>
      </c>
      <c r="D2512" s="6">
        <f t="shared" si="1513"/>
        <v>1.8430415697312175E-2</v>
      </c>
      <c r="E2512" s="6">
        <f t="shared" si="1514"/>
        <v>1.5071485050934086E-2</v>
      </c>
      <c r="F2512" s="10">
        <f t="shared" si="1498"/>
        <v>3.0836450762514209E-5</v>
      </c>
      <c r="G2512" s="10">
        <f t="shared" si="1515"/>
        <v>3.0998088445322542E-5</v>
      </c>
      <c r="H2512" s="10">
        <f t="shared" si="1499"/>
        <v>3.0917269603918376E-5</v>
      </c>
      <c r="I2512" s="6">
        <f t="shared" si="1516"/>
        <v>1.8399484843544329E-2</v>
      </c>
      <c r="J2512" s="6">
        <f t="shared" si="1500"/>
        <v>1.8430402113148246E-2</v>
      </c>
    </row>
    <row r="2513" spans="1:10" x14ac:dyDescent="0.25">
      <c r="A2513" s="11">
        <f t="shared" si="1510"/>
        <v>1.8390995886987206E-2</v>
      </c>
      <c r="B2513" s="6">
        <f t="shared" si="1511"/>
        <v>5.0380554280817794E-2</v>
      </c>
      <c r="C2513" s="10">
        <f t="shared" si="1512"/>
        <v>3.9413047354696089E-5</v>
      </c>
      <c r="D2513" s="6">
        <f t="shared" si="1513"/>
        <v>1.8430408934341901E-2</v>
      </c>
      <c r="E2513" s="6">
        <f t="shared" si="1514"/>
        <v>1.5071480489470353E-2</v>
      </c>
      <c r="F2513" s="10">
        <f t="shared" si="1498"/>
        <v>3.0836485979937337E-5</v>
      </c>
      <c r="G2513" s="10">
        <f t="shared" si="1515"/>
        <v>3.0998088445322542E-5</v>
      </c>
      <c r="H2513" s="10">
        <f t="shared" si="1499"/>
        <v>3.0917287212629943E-5</v>
      </c>
      <c r="I2513" s="6">
        <f t="shared" si="1516"/>
        <v>1.8399484843544329E-2</v>
      </c>
      <c r="J2513" s="6">
        <f t="shared" si="1500"/>
        <v>1.8430402130756959E-2</v>
      </c>
    </row>
    <row r="2514" spans="1:10" x14ac:dyDescent="0.25">
      <c r="A2514" s="11">
        <f t="shared" si="1510"/>
        <v>1.8390992485194733E-2</v>
      </c>
      <c r="B2514" s="6">
        <f t="shared" si="1511"/>
        <v>5.0380563599737936E-2</v>
      </c>
      <c r="C2514" s="10">
        <f t="shared" si="1512"/>
        <v>3.9413061935205571E-5</v>
      </c>
      <c r="D2514" s="6">
        <f t="shared" si="1513"/>
        <v>1.8430405547129939E-2</v>
      </c>
      <c r="E2514" s="6">
        <f t="shared" si="1514"/>
        <v>1.5071478204875642E-2</v>
      </c>
      <c r="F2514" s="10">
        <f t="shared" si="1498"/>
        <v>3.0836503618491054E-5</v>
      </c>
      <c r="G2514" s="10">
        <f t="shared" si="1515"/>
        <v>3.0998088445322542E-5</v>
      </c>
      <c r="H2514" s="10">
        <f t="shared" si="1499"/>
        <v>3.0917296031906795E-5</v>
      </c>
      <c r="I2514" s="6">
        <f t="shared" si="1516"/>
        <v>1.8399484843544329E-2</v>
      </c>
      <c r="J2514" s="6">
        <f t="shared" si="1500"/>
        <v>1.8430402139576234E-2</v>
      </c>
    </row>
    <row r="2515" spans="1:10" x14ac:dyDescent="0.25">
      <c r="A2515" s="11">
        <f t="shared" si="1510"/>
        <v>1.8390990781417881E-2</v>
      </c>
      <c r="B2515" s="6">
        <f t="shared" si="1511"/>
        <v>5.038056826709051E-2</v>
      </c>
      <c r="C2515" s="10">
        <f t="shared" si="1512"/>
        <v>3.9413069237810049E-5</v>
      </c>
      <c r="D2515" s="6">
        <f t="shared" si="1513"/>
        <v>1.843040385065569E-2</v>
      </c>
      <c r="E2515" s="6">
        <f t="shared" si="1514"/>
        <v>1.507147706064365E-2</v>
      </c>
      <c r="F2515" s="10">
        <f t="shared" si="1498"/>
        <v>3.0836512452709276E-5</v>
      </c>
      <c r="G2515" s="10">
        <f t="shared" si="1515"/>
        <v>3.0998088445322542E-5</v>
      </c>
      <c r="H2515" s="10">
        <f t="shared" si="1499"/>
        <v>3.0917300449015909E-5</v>
      </c>
      <c r="I2515" s="6">
        <f t="shared" si="1516"/>
        <v>1.8399484843544329E-2</v>
      </c>
      <c r="J2515" s="6">
        <f t="shared" si="1500"/>
        <v>1.8430402143993344E-2</v>
      </c>
    </row>
    <row r="2516" spans="1:10" x14ac:dyDescent="0.25">
      <c r="A2516" s="11">
        <f t="shared" si="1510"/>
        <v>1.8390989928086708E-2</v>
      </c>
      <c r="B2516" s="6">
        <f t="shared" si="1511"/>
        <v>5.0380570604719406E-2</v>
      </c>
      <c r="C2516" s="10">
        <f t="shared" si="1512"/>
        <v>3.9413072895296844E-5</v>
      </c>
      <c r="D2516" s="6">
        <f t="shared" si="1513"/>
        <v>1.8430403000982004E-2</v>
      </c>
      <c r="E2516" s="6">
        <f t="shared" si="1514"/>
        <v>1.5071476487558711E-2</v>
      </c>
      <c r="F2516" s="10">
        <f t="shared" si="1498"/>
        <v>3.0836516877300374E-5</v>
      </c>
      <c r="G2516" s="10">
        <f t="shared" si="1515"/>
        <v>3.0998088445322542E-5</v>
      </c>
      <c r="H2516" s="10">
        <f t="shared" si="1499"/>
        <v>3.0917302661311461E-5</v>
      </c>
      <c r="I2516" s="6">
        <f t="shared" si="1516"/>
        <v>1.8399484843544329E-2</v>
      </c>
      <c r="J2516" s="6">
        <f t="shared" si="1500"/>
        <v>1.843040214620564E-2</v>
      </c>
    </row>
    <row r="2517" spans="1:10" x14ac:dyDescent="0.25">
      <c r="A2517" s="11">
        <f t="shared" si="1510"/>
        <v>1.8390989500698528E-2</v>
      </c>
      <c r="B2517" s="6">
        <f t="shared" si="1511"/>
        <v>5.0380571775513416E-2</v>
      </c>
      <c r="C2517" s="10">
        <f t="shared" si="1512"/>
        <v>3.9413074727137561E-5</v>
      </c>
      <c r="D2517" s="6">
        <f t="shared" si="1513"/>
        <v>1.8430402575425664E-2</v>
      </c>
      <c r="E2517" s="6">
        <f t="shared" si="1514"/>
        <v>1.5071476200530953E-2</v>
      </c>
      <c r="F2517" s="10">
        <f t="shared" si="1498"/>
        <v>3.0836519093342998E-5</v>
      </c>
      <c r="G2517" s="10">
        <f t="shared" si="1515"/>
        <v>3.0998088445322542E-5</v>
      </c>
      <c r="H2517" s="10">
        <f t="shared" si="1499"/>
        <v>3.091730376933277E-5</v>
      </c>
      <c r="I2517" s="6">
        <f t="shared" si="1516"/>
        <v>1.8399484843544329E-2</v>
      </c>
      <c r="J2517" s="6">
        <f t="shared" si="1500"/>
        <v>1.8430402147313663E-2</v>
      </c>
    </row>
    <row r="2518" spans="1:10" x14ac:dyDescent="0.25">
      <c r="A2518" s="25">
        <f t="shared" si="1510"/>
        <v>1.8390989286642526E-2</v>
      </c>
      <c r="B2518" s="6">
        <f t="shared" si="1511"/>
        <v>5.0380572361901868E-2</v>
      </c>
      <c r="C2518" s="10">
        <f t="shared" si="1512"/>
        <v>3.9413075644609158E-5</v>
      </c>
      <c r="D2518" s="6">
        <f t="shared" si="1513"/>
        <v>1.8430402362287136E-2</v>
      </c>
      <c r="E2518" s="6">
        <f t="shared" si="1514"/>
        <v>1.507147605677402E-2</v>
      </c>
      <c r="F2518" s="10">
        <f t="shared" si="1498"/>
        <v>3.0836520203240917E-5</v>
      </c>
      <c r="G2518" s="10">
        <f t="shared" si="1515"/>
        <v>3.0998088445322542E-5</v>
      </c>
      <c r="H2518" s="10">
        <f t="shared" si="1499"/>
        <v>3.0917304324281733E-5</v>
      </c>
      <c r="I2518" s="6">
        <f t="shared" si="1516"/>
        <v>1.8399484843544329E-2</v>
      </c>
      <c r="J2518" s="6">
        <f t="shared" si="1500"/>
        <v>1.8430402147868612E-2</v>
      </c>
    </row>
    <row r="2520" spans="1:10" x14ac:dyDescent="0.25">
      <c r="A2520" s="8" t="s">
        <v>82</v>
      </c>
      <c r="B2520">
        <f>B2487+1</f>
        <v>77</v>
      </c>
      <c r="C2520" t="s">
        <v>83</v>
      </c>
      <c r="D2520">
        <f>D$12/100</f>
        <v>1</v>
      </c>
      <c r="E2520" t="s">
        <v>15</v>
      </c>
    </row>
    <row r="2521" spans="1:10" x14ac:dyDescent="0.25">
      <c r="A2521" s="4" t="s">
        <v>89</v>
      </c>
      <c r="B2521" s="4" t="s">
        <v>86</v>
      </c>
      <c r="C2521" s="4" t="s">
        <v>88</v>
      </c>
      <c r="D2521" s="4" t="s">
        <v>91</v>
      </c>
      <c r="E2521" s="4" t="s">
        <v>93</v>
      </c>
      <c r="F2521" s="4" t="s">
        <v>95</v>
      </c>
      <c r="G2521" s="4" t="s">
        <v>95</v>
      </c>
      <c r="H2521" s="4" t="s">
        <v>97</v>
      </c>
      <c r="I2521" s="4" t="s">
        <v>99</v>
      </c>
      <c r="J2521" s="4" t="s">
        <v>99</v>
      </c>
    </row>
    <row r="2522" spans="1:10" x14ac:dyDescent="0.25">
      <c r="A2522" s="4" t="s">
        <v>84</v>
      </c>
      <c r="B2522" s="4" t="s">
        <v>85</v>
      </c>
      <c r="C2522" s="4" t="s">
        <v>87</v>
      </c>
      <c r="D2522" s="4" t="s">
        <v>90</v>
      </c>
      <c r="E2522" s="4" t="s">
        <v>92</v>
      </c>
      <c r="F2522" s="4" t="s">
        <v>94</v>
      </c>
      <c r="G2522" s="4" t="s">
        <v>28</v>
      </c>
      <c r="H2522" s="4" t="s">
        <v>96</v>
      </c>
      <c r="I2522" s="4" t="s">
        <v>32</v>
      </c>
      <c r="J2522" s="4" t="s">
        <v>98</v>
      </c>
    </row>
    <row r="2523" spans="1:10" x14ac:dyDescent="0.25">
      <c r="A2523" s="4" t="s">
        <v>0</v>
      </c>
      <c r="B2523" s="4" t="s">
        <v>22</v>
      </c>
      <c r="C2523" s="4" t="s">
        <v>0</v>
      </c>
      <c r="D2523" s="4" t="s">
        <v>0</v>
      </c>
      <c r="E2523" s="4" t="s">
        <v>0</v>
      </c>
      <c r="F2523" s="4" t="s">
        <v>20</v>
      </c>
      <c r="G2523" s="4" t="s">
        <v>20</v>
      </c>
      <c r="H2523" s="4" t="s">
        <v>0</v>
      </c>
      <c r="I2523" s="4" t="s">
        <v>0</v>
      </c>
      <c r="J2523" s="4" t="s">
        <v>0</v>
      </c>
    </row>
    <row r="2524" spans="1:10" x14ac:dyDescent="0.25">
      <c r="A2524" s="11">
        <f>A$27</f>
        <v>4.5999999999999999E-2</v>
      </c>
      <c r="B2524" s="6">
        <f>$D$13/A2524/0.167</f>
        <v>2.0142360142666429E-2</v>
      </c>
      <c r="C2524" s="10">
        <f>B2524^2/2/32.2</f>
        <v>6.2999172688956077E-6</v>
      </c>
      <c r="D2524" s="6">
        <f>A2524+C2524</f>
        <v>4.6006299917268893E-2</v>
      </c>
      <c r="E2524" s="6">
        <f>A2524*0.167/(0.167+2*A2524)</f>
        <v>2.966023166023166E-2</v>
      </c>
      <c r="F2524" s="10">
        <f t="shared" ref="F2524:F2551" si="1517">$D$15^2*B2524^2/($D$14^2*E2524^1.333)</f>
        <v>1.9990924920768716E-6</v>
      </c>
      <c r="G2524" s="10">
        <f>F2518</f>
        <v>3.0836520203240917E-5</v>
      </c>
      <c r="H2524" s="10">
        <f>((G2524+F2524)/2)*D$23</f>
        <v>1.6417806347658893E-5</v>
      </c>
      <c r="I2524" s="6">
        <f>D2518</f>
        <v>1.8430402362287136E-2</v>
      </c>
      <c r="J2524" s="6">
        <f>H2524+I2524</f>
        <v>1.8446820168634796E-2</v>
      </c>
    </row>
    <row r="2525" spans="1:10" x14ac:dyDescent="0.25">
      <c r="A2525" s="11">
        <f>A2524+(J2524-D2524)/2</f>
        <v>3.2220260125682951E-2</v>
      </c>
      <c r="B2525" s="6">
        <f>$D$13/A2525/0.167</f>
        <v>2.8756706586117807E-2</v>
      </c>
      <c r="C2525" s="10">
        <f>B2525^2/2/32.2</f>
        <v>1.2840810150311665E-5</v>
      </c>
      <c r="D2525" s="6">
        <f>A2525+C2525</f>
        <v>3.2233100935833266E-2</v>
      </c>
      <c r="E2525" s="6">
        <f>A2525*0.167/(0.167+2*A2525)</f>
        <v>2.3249098451494241E-2</v>
      </c>
      <c r="F2525" s="10">
        <f t="shared" si="1517"/>
        <v>5.6374119739486038E-6</v>
      </c>
      <c r="G2525" s="10">
        <f>G2524</f>
        <v>3.0836520203240917E-5</v>
      </c>
      <c r="H2525" s="10">
        <f t="shared" ref="H2525:H2551" si="1518">((G2525+F2525)/2)*D$23</f>
        <v>1.8236966088594759E-5</v>
      </c>
      <c r="I2525" s="6">
        <f>I2524</f>
        <v>1.8430402362287136E-2</v>
      </c>
      <c r="J2525" s="6">
        <f t="shared" ref="J2525:J2551" si="1519">H2525+I2525</f>
        <v>1.8448639328375732E-2</v>
      </c>
    </row>
    <row r="2526" spans="1:10" x14ac:dyDescent="0.25">
      <c r="A2526" s="11">
        <f t="shared" ref="A2526:A2538" si="1520">A2525+(J2525-D2525)/2</f>
        <v>2.5328029321954184E-2</v>
      </c>
      <c r="B2526" s="6">
        <f t="shared" ref="B2526:B2538" si="1521">$D$13/A2526/0.167</f>
        <v>3.6581944642630725E-2</v>
      </c>
      <c r="C2526" s="10">
        <f t="shared" ref="C2526:C2538" si="1522">B2526^2/2/32.2</f>
        <v>2.0780103631001534E-5</v>
      </c>
      <c r="D2526" s="6">
        <f t="shared" ref="D2526:D2538" si="1523">A2526+C2526</f>
        <v>2.5348809425585185E-2</v>
      </c>
      <c r="E2526" s="6">
        <f t="shared" ref="E2526:E2538" si="1524">A2526*0.167/(0.167+2*A2526)</f>
        <v>1.9433324866395717E-2</v>
      </c>
      <c r="F2526" s="10">
        <f t="shared" si="1517"/>
        <v>1.158566888407472E-5</v>
      </c>
      <c r="G2526" s="10">
        <f t="shared" ref="G2526:G2538" si="1525">G2525</f>
        <v>3.0836520203240917E-5</v>
      </c>
      <c r="H2526" s="10">
        <f t="shared" ref="H2526:H2538" si="1526">((G2526+F2526)/2)*D$23</f>
        <v>2.1211094543657819E-5</v>
      </c>
      <c r="I2526" s="6">
        <f t="shared" ref="I2526:I2538" si="1527">I2525</f>
        <v>1.8430402362287136E-2</v>
      </c>
      <c r="J2526" s="6">
        <f t="shared" ref="J2526:J2538" si="1528">H2526+I2526</f>
        <v>1.8451613456830794E-2</v>
      </c>
    </row>
    <row r="2527" spans="1:10" x14ac:dyDescent="0.25">
      <c r="A2527" s="11">
        <f t="shared" si="1520"/>
        <v>2.1879431337576988E-2</v>
      </c>
      <c r="B2527" s="6">
        <f t="shared" si="1521"/>
        <v>4.234792725034623E-2</v>
      </c>
      <c r="C2527" s="10">
        <f t="shared" si="1522"/>
        <v>2.78470022111897E-5</v>
      </c>
      <c r="D2527" s="6">
        <f t="shared" si="1523"/>
        <v>2.1907278339788179E-2</v>
      </c>
      <c r="E2527" s="6">
        <f t="shared" si="1524"/>
        <v>1.7336708819724076E-2</v>
      </c>
      <c r="F2527" s="10">
        <f t="shared" si="1517"/>
        <v>1.8077676071189154E-5</v>
      </c>
      <c r="G2527" s="10">
        <f t="shared" si="1525"/>
        <v>3.0836520203240917E-5</v>
      </c>
      <c r="H2527" s="10">
        <f t="shared" si="1526"/>
        <v>2.4457098137215036E-5</v>
      </c>
      <c r="I2527" s="6">
        <f t="shared" si="1527"/>
        <v>1.8430402362287136E-2</v>
      </c>
      <c r="J2527" s="6">
        <f t="shared" si="1528"/>
        <v>1.8454859460424352E-2</v>
      </c>
    </row>
    <row r="2528" spans="1:10" x14ac:dyDescent="0.25">
      <c r="A2528" s="11">
        <f t="shared" si="1520"/>
        <v>2.0153221897895077E-2</v>
      </c>
      <c r="B2528" s="6">
        <f t="shared" si="1521"/>
        <v>4.5975207897623063E-2</v>
      </c>
      <c r="C2528" s="10">
        <f t="shared" si="1522"/>
        <v>3.2821735112261837E-5</v>
      </c>
      <c r="D2528" s="6">
        <f t="shared" si="1523"/>
        <v>2.0186043633007338E-2</v>
      </c>
      <c r="E2528" s="6">
        <f t="shared" si="1524"/>
        <v>1.6234845358998069E-2</v>
      </c>
      <c r="F2528" s="10">
        <f t="shared" si="1517"/>
        <v>2.3256312039224492E-5</v>
      </c>
      <c r="G2528" s="10">
        <f t="shared" si="1525"/>
        <v>3.0836520203240917E-5</v>
      </c>
      <c r="H2528" s="10">
        <f t="shared" si="1526"/>
        <v>2.7046416121232705E-5</v>
      </c>
      <c r="I2528" s="6">
        <f t="shared" si="1527"/>
        <v>1.8430402362287136E-2</v>
      </c>
      <c r="J2528" s="6">
        <f t="shared" si="1528"/>
        <v>1.845744877840837E-2</v>
      </c>
    </row>
    <row r="2529" spans="1:10" x14ac:dyDescent="0.25">
      <c r="A2529" s="11">
        <f t="shared" si="1520"/>
        <v>1.9288924470595593E-2</v>
      </c>
      <c r="B2529" s="6">
        <f t="shared" si="1521"/>
        <v>4.8035263343744451E-2</v>
      </c>
      <c r="C2529" s="10">
        <f t="shared" si="1522"/>
        <v>3.5828983299734147E-5</v>
      </c>
      <c r="D2529" s="6">
        <f t="shared" si="1523"/>
        <v>1.9324753453895328E-2</v>
      </c>
      <c r="E2529" s="6">
        <f t="shared" si="1524"/>
        <v>1.5669248429148387E-2</v>
      </c>
      <c r="F2529" s="10">
        <f t="shared" si="1517"/>
        <v>2.6615950554505217E-5</v>
      </c>
      <c r="G2529" s="10">
        <f t="shared" si="1525"/>
        <v>3.0836520203240917E-5</v>
      </c>
      <c r="H2529" s="10">
        <f t="shared" si="1526"/>
        <v>2.8726235378873065E-5</v>
      </c>
      <c r="I2529" s="6">
        <f t="shared" si="1527"/>
        <v>1.8430402362287136E-2</v>
      </c>
      <c r="J2529" s="6">
        <f t="shared" si="1528"/>
        <v>1.8459128597666009E-2</v>
      </c>
    </row>
    <row r="2530" spans="1:10" x14ac:dyDescent="0.25">
      <c r="A2530" s="11">
        <f t="shared" si="1520"/>
        <v>1.8856112042480933E-2</v>
      </c>
      <c r="B2530" s="6">
        <f t="shared" si="1521"/>
        <v>4.9137837348188988E-2</v>
      </c>
      <c r="C2530" s="10">
        <f t="shared" si="1522"/>
        <v>3.7492656199644047E-5</v>
      </c>
      <c r="D2530" s="6">
        <f t="shared" si="1523"/>
        <v>1.8893604698680577E-2</v>
      </c>
      <c r="E2530" s="6">
        <f t="shared" si="1524"/>
        <v>1.538242635567965E-2</v>
      </c>
      <c r="F2530" s="10">
        <f t="shared" si="1517"/>
        <v>2.8546232170308644E-5</v>
      </c>
      <c r="G2530" s="10">
        <f t="shared" si="1525"/>
        <v>3.0836520203240917E-5</v>
      </c>
      <c r="H2530" s="10">
        <f t="shared" si="1526"/>
        <v>2.9691376186774783E-5</v>
      </c>
      <c r="I2530" s="6">
        <f t="shared" si="1527"/>
        <v>1.8430402362287136E-2</v>
      </c>
      <c r="J2530" s="6">
        <f t="shared" si="1528"/>
        <v>1.8460093738473911E-2</v>
      </c>
    </row>
    <row r="2531" spans="1:10" x14ac:dyDescent="0.25">
      <c r="A2531" s="11">
        <f t="shared" si="1520"/>
        <v>1.8639356562377599E-2</v>
      </c>
      <c r="B2531" s="6">
        <f t="shared" si="1521"/>
        <v>4.9709257047683579E-2</v>
      </c>
      <c r="C2531" s="10">
        <f t="shared" si="1522"/>
        <v>3.8369724165103722E-5</v>
      </c>
      <c r="D2531" s="6">
        <f t="shared" si="1523"/>
        <v>1.8677726286542701E-2</v>
      </c>
      <c r="E2531" s="6">
        <f t="shared" si="1524"/>
        <v>1.523787035027999E-2</v>
      </c>
      <c r="F2531" s="10">
        <f t="shared" si="1517"/>
        <v>2.9584029147069256E-5</v>
      </c>
      <c r="G2531" s="10">
        <f t="shared" si="1525"/>
        <v>3.0836520203240917E-5</v>
      </c>
      <c r="H2531" s="10">
        <f t="shared" si="1526"/>
        <v>3.0210274675155088E-5</v>
      </c>
      <c r="I2531" s="6">
        <f t="shared" si="1527"/>
        <v>1.8430402362287136E-2</v>
      </c>
      <c r="J2531" s="6">
        <f t="shared" si="1528"/>
        <v>1.846061263696229E-2</v>
      </c>
    </row>
    <row r="2532" spans="1:10" x14ac:dyDescent="0.25">
      <c r="A2532" s="11">
        <f t="shared" si="1520"/>
        <v>1.8530799737587395E-2</v>
      </c>
      <c r="B2532" s="6">
        <f t="shared" si="1521"/>
        <v>5.0000462995845159E-2</v>
      </c>
      <c r="C2532" s="10">
        <f t="shared" si="1522"/>
        <v>3.882059471737393E-5</v>
      </c>
      <c r="D2532" s="6">
        <f t="shared" si="1523"/>
        <v>1.8569620332304769E-2</v>
      </c>
      <c r="E2532" s="6">
        <f t="shared" si="1524"/>
        <v>1.516524208443037E-2</v>
      </c>
      <c r="F2532" s="10">
        <f t="shared" si="1517"/>
        <v>3.0122894878430896E-5</v>
      </c>
      <c r="G2532" s="10">
        <f t="shared" si="1525"/>
        <v>3.0836520203240917E-5</v>
      </c>
      <c r="H2532" s="10">
        <f t="shared" si="1526"/>
        <v>3.0479707540835908E-5</v>
      </c>
      <c r="I2532" s="6">
        <f t="shared" si="1527"/>
        <v>1.8430402362287136E-2</v>
      </c>
      <c r="J2532" s="6">
        <f t="shared" si="1528"/>
        <v>1.8460882069827971E-2</v>
      </c>
    </row>
    <row r="2533" spans="1:10" x14ac:dyDescent="0.25">
      <c r="A2533" s="11">
        <f t="shared" si="1520"/>
        <v>1.8476430606348994E-2</v>
      </c>
      <c r="B2533" s="6">
        <f t="shared" si="1521"/>
        <v>5.0147595404291402E-2</v>
      </c>
      <c r="C2533" s="10">
        <f t="shared" si="1522"/>
        <v>3.9049399453920935E-5</v>
      </c>
      <c r="D2533" s="6">
        <f t="shared" si="1523"/>
        <v>1.8515480005802915E-2</v>
      </c>
      <c r="E2533" s="6">
        <f t="shared" si="1524"/>
        <v>1.5128809142041967E-2</v>
      </c>
      <c r="F2533" s="10">
        <f t="shared" si="1517"/>
        <v>3.0397742888909691E-5</v>
      </c>
      <c r="G2533" s="10">
        <f t="shared" si="1525"/>
        <v>3.0836520203240917E-5</v>
      </c>
      <c r="H2533" s="10">
        <f t="shared" si="1526"/>
        <v>3.0617131546075304E-5</v>
      </c>
      <c r="I2533" s="6">
        <f t="shared" si="1527"/>
        <v>1.8430402362287136E-2</v>
      </c>
      <c r="J2533" s="6">
        <f t="shared" si="1528"/>
        <v>1.8461019493833213E-2</v>
      </c>
    </row>
    <row r="2534" spans="1:10" x14ac:dyDescent="0.25">
      <c r="A2534" s="11">
        <f t="shared" si="1520"/>
        <v>1.8449200350364143E-2</v>
      </c>
      <c r="B2534" s="6">
        <f t="shared" si="1521"/>
        <v>5.0221611179173294E-2</v>
      </c>
      <c r="C2534" s="10">
        <f t="shared" si="1522"/>
        <v>3.9164755115404721E-5</v>
      </c>
      <c r="D2534" s="6">
        <f t="shared" si="1523"/>
        <v>1.8488365105479548E-2</v>
      </c>
      <c r="E2534" s="6">
        <f t="shared" si="1524"/>
        <v>1.5110547448741254E-2</v>
      </c>
      <c r="F2534" s="10">
        <f t="shared" si="1517"/>
        <v>3.0536665523696774E-5</v>
      </c>
      <c r="G2534" s="10">
        <f t="shared" si="1525"/>
        <v>3.0836520203240917E-5</v>
      </c>
      <c r="H2534" s="10">
        <f t="shared" si="1526"/>
        <v>3.0686592863468846E-5</v>
      </c>
      <c r="I2534" s="6">
        <f t="shared" si="1527"/>
        <v>1.8430402362287136E-2</v>
      </c>
      <c r="J2534" s="6">
        <f t="shared" si="1528"/>
        <v>1.8461088955150605E-2</v>
      </c>
    </row>
    <row r="2535" spans="1:10" x14ac:dyDescent="0.25">
      <c r="A2535" s="11">
        <f t="shared" si="1520"/>
        <v>1.8435562275199671E-2</v>
      </c>
      <c r="B2535" s="6">
        <f t="shared" si="1521"/>
        <v>5.025876361845983E-2</v>
      </c>
      <c r="C2535" s="10">
        <f t="shared" si="1522"/>
        <v>3.9222722367332629E-5</v>
      </c>
      <c r="D2535" s="6">
        <f t="shared" si="1523"/>
        <v>1.8474784997567002E-2</v>
      </c>
      <c r="E2535" s="6">
        <f t="shared" si="1524"/>
        <v>1.5101397545866015E-2</v>
      </c>
      <c r="F2535" s="10">
        <f t="shared" si="1517"/>
        <v>3.0606564741522912E-5</v>
      </c>
      <c r="G2535" s="10">
        <f t="shared" si="1525"/>
        <v>3.0836520203240917E-5</v>
      </c>
      <c r="H2535" s="10">
        <f t="shared" si="1526"/>
        <v>3.0721542472381915E-5</v>
      </c>
      <c r="I2535" s="6">
        <f t="shared" si="1527"/>
        <v>1.8430402362287136E-2</v>
      </c>
      <c r="J2535" s="6">
        <f t="shared" si="1528"/>
        <v>1.8461123904759517E-2</v>
      </c>
    </row>
    <row r="2536" spans="1:10" x14ac:dyDescent="0.25">
      <c r="A2536" s="11">
        <f t="shared" si="1520"/>
        <v>1.842873172879593E-2</v>
      </c>
      <c r="B2536" s="6">
        <f t="shared" si="1521"/>
        <v>5.0277391857350195E-2</v>
      </c>
      <c r="C2536" s="10">
        <f t="shared" si="1522"/>
        <v>3.9251803291576764E-5</v>
      </c>
      <c r="D2536" s="6">
        <f t="shared" si="1523"/>
        <v>1.8467983532087506E-2</v>
      </c>
      <c r="E2536" s="6">
        <f t="shared" si="1524"/>
        <v>1.5096813952799663E-2</v>
      </c>
      <c r="F2536" s="10">
        <f t="shared" si="1517"/>
        <v>3.0641654175513666E-5</v>
      </c>
      <c r="G2536" s="10">
        <f t="shared" si="1525"/>
        <v>3.0836520203240917E-5</v>
      </c>
      <c r="H2536" s="10">
        <f t="shared" si="1526"/>
        <v>3.0739087189377292E-5</v>
      </c>
      <c r="I2536" s="6">
        <f t="shared" si="1527"/>
        <v>1.8430402362287136E-2</v>
      </c>
      <c r="J2536" s="6">
        <f t="shared" si="1528"/>
        <v>1.8461141449476512E-2</v>
      </c>
    </row>
    <row r="2537" spans="1:10" x14ac:dyDescent="0.25">
      <c r="A2537" s="11">
        <f t="shared" si="1520"/>
        <v>1.8425310687490433E-2</v>
      </c>
      <c r="B2537" s="6">
        <f t="shared" si="1521"/>
        <v>5.0286726898544021E-2</v>
      </c>
      <c r="C2537" s="10">
        <f t="shared" si="1522"/>
        <v>3.9266380468458855E-5</v>
      </c>
      <c r="D2537" s="6">
        <f t="shared" si="1523"/>
        <v>1.8464577067958891E-2</v>
      </c>
      <c r="E2537" s="6">
        <f t="shared" si="1524"/>
        <v>1.509451805472178E-2</v>
      </c>
      <c r="F2537" s="10">
        <f t="shared" si="1517"/>
        <v>3.0659248847593308E-5</v>
      </c>
      <c r="G2537" s="10">
        <f t="shared" si="1525"/>
        <v>3.0836520203240917E-5</v>
      </c>
      <c r="H2537" s="10">
        <f t="shared" si="1526"/>
        <v>3.0747884525417113E-5</v>
      </c>
      <c r="I2537" s="6">
        <f t="shared" si="1527"/>
        <v>1.8430402362287136E-2</v>
      </c>
      <c r="J2537" s="6">
        <f t="shared" si="1528"/>
        <v>1.8461150246812552E-2</v>
      </c>
    </row>
    <row r="2538" spans="1:10" x14ac:dyDescent="0.25">
      <c r="A2538" s="11">
        <f t="shared" si="1520"/>
        <v>1.8423597276917263E-2</v>
      </c>
      <c r="B2538" s="6">
        <f t="shared" si="1521"/>
        <v>5.0291403607889272E-2</v>
      </c>
      <c r="C2538" s="10">
        <f t="shared" si="1522"/>
        <v>3.9273684423161769E-5</v>
      </c>
      <c r="D2538" s="6">
        <f t="shared" si="1523"/>
        <v>1.8462870961340427E-2</v>
      </c>
      <c r="E2538" s="6">
        <f t="shared" si="1524"/>
        <v>1.5093368108299565E-2</v>
      </c>
      <c r="F2538" s="10">
        <f t="shared" si="1517"/>
        <v>3.0668066150513559E-5</v>
      </c>
      <c r="G2538" s="10">
        <f t="shared" si="1525"/>
        <v>3.0836520203240917E-5</v>
      </c>
      <c r="H2538" s="10">
        <f t="shared" si="1526"/>
        <v>3.0752293176877238E-5</v>
      </c>
      <c r="I2538" s="6">
        <f t="shared" si="1527"/>
        <v>1.8430402362287136E-2</v>
      </c>
      <c r="J2538" s="6">
        <f t="shared" si="1528"/>
        <v>1.8461154655464013E-2</v>
      </c>
    </row>
    <row r="2539" spans="1:10" x14ac:dyDescent="0.25">
      <c r="A2539" s="11">
        <f t="shared" ref="A2539:A2551" si="1529">A2538+(J2538-D2538)/2</f>
        <v>1.8422739123979057E-2</v>
      </c>
      <c r="B2539" s="6">
        <f t="shared" ref="B2539:B2551" si="1530">$D$13/A2539/0.167</f>
        <v>5.0293746240843151E-2</v>
      </c>
      <c r="C2539" s="10">
        <f t="shared" ref="C2539:C2551" si="1531">B2539^2/2/32.2</f>
        <v>3.9277343337551623E-5</v>
      </c>
      <c r="D2539" s="6">
        <f t="shared" ref="D2539:D2551" si="1532">A2539+C2539</f>
        <v>1.8462016467316607E-2</v>
      </c>
      <c r="E2539" s="6">
        <f t="shared" ref="E2539:E2551" si="1533">A2539*0.167/(0.167+2*A2539)</f>
        <v>1.5092792148973362E-2</v>
      </c>
      <c r="F2539" s="10">
        <f t="shared" si="1517"/>
        <v>3.0672483532653913E-5</v>
      </c>
      <c r="G2539" s="10">
        <f t="shared" ref="G2539:G2551" si="1534">G2538</f>
        <v>3.0836520203240917E-5</v>
      </c>
      <c r="H2539" s="10">
        <f t="shared" si="1518"/>
        <v>3.0754501867947412E-5</v>
      </c>
      <c r="I2539" s="6">
        <f t="shared" ref="I2539:I2551" si="1535">I2538</f>
        <v>1.8430402362287136E-2</v>
      </c>
      <c r="J2539" s="6">
        <f t="shared" si="1519"/>
        <v>1.8461156864155084E-2</v>
      </c>
    </row>
    <row r="2540" spans="1:10" x14ac:dyDescent="0.25">
      <c r="A2540" s="11">
        <f t="shared" si="1529"/>
        <v>1.8422309322398293E-2</v>
      </c>
      <c r="B2540" s="6">
        <f t="shared" si="1530"/>
        <v>5.0294919618798027E-2</v>
      </c>
      <c r="C2540" s="10">
        <f t="shared" si="1531"/>
        <v>3.9279176078592463E-5</v>
      </c>
      <c r="D2540" s="6">
        <f t="shared" si="1532"/>
        <v>1.8461588498476886E-2</v>
      </c>
      <c r="E2540" s="6">
        <f t="shared" si="1533"/>
        <v>1.5092503678997895E-2</v>
      </c>
      <c r="F2540" s="10">
        <f t="shared" si="1517"/>
        <v>3.0674696277690768E-5</v>
      </c>
      <c r="G2540" s="10">
        <f t="shared" si="1534"/>
        <v>3.0836520203240917E-5</v>
      </c>
      <c r="H2540" s="10">
        <f t="shared" si="1518"/>
        <v>3.0755608240465846E-5</v>
      </c>
      <c r="I2540" s="6">
        <f t="shared" si="1535"/>
        <v>1.8430402362287136E-2</v>
      </c>
      <c r="J2540" s="6">
        <f t="shared" si="1519"/>
        <v>1.8461157970527602E-2</v>
      </c>
    </row>
    <row r="2541" spans="1:10" x14ac:dyDescent="0.25">
      <c r="A2541" s="11">
        <f t="shared" si="1529"/>
        <v>1.8422094058423651E-2</v>
      </c>
      <c r="B2541" s="6">
        <f t="shared" si="1530"/>
        <v>5.0295507319863236E-2</v>
      </c>
      <c r="C2541" s="10">
        <f t="shared" si="1531"/>
        <v>3.9280094046000252E-5</v>
      </c>
      <c r="D2541" s="6">
        <f t="shared" si="1532"/>
        <v>1.8461374152469651E-2</v>
      </c>
      <c r="E2541" s="6">
        <f t="shared" si="1533"/>
        <v>1.5092359199337329E-2</v>
      </c>
      <c r="F2541" s="10">
        <f t="shared" si="1517"/>
        <v>3.0675804600627078E-5</v>
      </c>
      <c r="G2541" s="10">
        <f t="shared" si="1534"/>
        <v>3.0836520203240917E-5</v>
      </c>
      <c r="H2541" s="10">
        <f t="shared" si="1518"/>
        <v>3.0756162401933998E-5</v>
      </c>
      <c r="I2541" s="6">
        <f t="shared" si="1535"/>
        <v>1.8430402362287136E-2</v>
      </c>
      <c r="J2541" s="6">
        <f t="shared" si="1519"/>
        <v>1.8461158524689072E-2</v>
      </c>
    </row>
    <row r="2542" spans="1:10" x14ac:dyDescent="0.25">
      <c r="A2542" s="11">
        <f t="shared" si="1529"/>
        <v>1.842198624453336E-2</v>
      </c>
      <c r="B2542" s="6">
        <f t="shared" si="1530"/>
        <v>5.02958016721788E-2</v>
      </c>
      <c r="C2542" s="10">
        <f t="shared" si="1531"/>
        <v>3.9280553817502231E-5</v>
      </c>
      <c r="D2542" s="6">
        <f t="shared" si="1532"/>
        <v>1.8461266798350862E-2</v>
      </c>
      <c r="E2542" s="6">
        <f t="shared" si="1533"/>
        <v>1.5092286837189064E-2</v>
      </c>
      <c r="F2542" s="10">
        <f t="shared" si="1517"/>
        <v>3.0676359718882606E-5</v>
      </c>
      <c r="G2542" s="10">
        <f t="shared" si="1534"/>
        <v>3.0836520203240917E-5</v>
      </c>
      <c r="H2542" s="10">
        <f t="shared" si="1518"/>
        <v>3.0756439961061765E-5</v>
      </c>
      <c r="I2542" s="6">
        <f t="shared" si="1535"/>
        <v>1.8430402362287136E-2</v>
      </c>
      <c r="J2542" s="6">
        <f t="shared" si="1519"/>
        <v>1.8461158802248197E-2</v>
      </c>
    </row>
    <row r="2543" spans="1:10" x14ac:dyDescent="0.25">
      <c r="A2543" s="11">
        <f t="shared" si="1529"/>
        <v>1.8421932246482028E-2</v>
      </c>
      <c r="B2543" s="6">
        <f t="shared" si="1530"/>
        <v>5.0295949098368625E-2</v>
      </c>
      <c r="C2543" s="10">
        <f t="shared" si="1531"/>
        <v>3.9280784094808812E-5</v>
      </c>
      <c r="D2543" s="6">
        <f t="shared" si="1532"/>
        <v>1.8461213030576837E-2</v>
      </c>
      <c r="E2543" s="6">
        <f t="shared" si="1533"/>
        <v>1.5092250594909059E-2</v>
      </c>
      <c r="F2543" s="10">
        <f t="shared" si="1517"/>
        <v>3.0676637752177642E-5</v>
      </c>
      <c r="G2543" s="10">
        <f t="shared" si="1534"/>
        <v>3.0836520203240917E-5</v>
      </c>
      <c r="H2543" s="10">
        <f t="shared" si="1518"/>
        <v>3.0756578977709283E-5</v>
      </c>
      <c r="I2543" s="6">
        <f t="shared" si="1535"/>
        <v>1.8430402362287136E-2</v>
      </c>
      <c r="J2543" s="6">
        <f t="shared" si="1519"/>
        <v>1.8461158941264846E-2</v>
      </c>
    </row>
    <row r="2544" spans="1:10" x14ac:dyDescent="0.25">
      <c r="A2544" s="11">
        <f t="shared" si="1529"/>
        <v>1.842190520182603E-2</v>
      </c>
      <c r="B2544" s="6">
        <f t="shared" si="1530"/>
        <v>5.0296022936368909E-2</v>
      </c>
      <c r="C2544" s="10">
        <f t="shared" si="1531"/>
        <v>3.9280899428815948E-5</v>
      </c>
      <c r="D2544" s="6">
        <f t="shared" si="1532"/>
        <v>1.8461186101254846E-2</v>
      </c>
      <c r="E2544" s="6">
        <f t="shared" si="1533"/>
        <v>1.5092232443128573E-2</v>
      </c>
      <c r="F2544" s="10">
        <f t="shared" si="1517"/>
        <v>3.0676777005046468E-5</v>
      </c>
      <c r="G2544" s="10">
        <f t="shared" si="1534"/>
        <v>3.0836520203240917E-5</v>
      </c>
      <c r="H2544" s="10">
        <f t="shared" si="1518"/>
        <v>3.0756648604143689E-5</v>
      </c>
      <c r="I2544" s="6">
        <f t="shared" si="1535"/>
        <v>1.8430402362287136E-2</v>
      </c>
      <c r="J2544" s="6">
        <f t="shared" si="1519"/>
        <v>1.8461159010891279E-2</v>
      </c>
    </row>
    <row r="2545" spans="1:10" x14ac:dyDescent="0.25">
      <c r="A2545" s="11">
        <f t="shared" si="1529"/>
        <v>1.8421891656644249E-2</v>
      </c>
      <c r="B2545" s="6">
        <f t="shared" si="1530"/>
        <v>5.0296059917846504E-2</v>
      </c>
      <c r="C2545" s="10">
        <f t="shared" si="1531"/>
        <v>3.9280957193472132E-5</v>
      </c>
      <c r="D2545" s="6">
        <f t="shared" si="1532"/>
        <v>1.8461172613837722E-2</v>
      </c>
      <c r="E2545" s="6">
        <f t="shared" si="1533"/>
        <v>1.5092223351895747E-2</v>
      </c>
      <c r="F2545" s="10">
        <f t="shared" si="1517"/>
        <v>3.0676846749474257E-5</v>
      </c>
      <c r="G2545" s="10">
        <f t="shared" si="1534"/>
        <v>3.0836520203240917E-5</v>
      </c>
      <c r="H2545" s="10">
        <f t="shared" si="1518"/>
        <v>3.0756683476357584E-5</v>
      </c>
      <c r="I2545" s="6">
        <f t="shared" si="1535"/>
        <v>1.8430402362287136E-2</v>
      </c>
      <c r="J2545" s="6">
        <f t="shared" si="1519"/>
        <v>1.8461159045763495E-2</v>
      </c>
    </row>
    <row r="2546" spans="1:10" x14ac:dyDescent="0.25">
      <c r="A2546" s="11">
        <f t="shared" si="1529"/>
        <v>1.8421884872607135E-2</v>
      </c>
      <c r="B2546" s="6">
        <f t="shared" si="1530"/>
        <v>5.0296078439856583E-2</v>
      </c>
      <c r="C2546" s="10">
        <f t="shared" si="1531"/>
        <v>3.928098612466158E-5</v>
      </c>
      <c r="D2546" s="6">
        <f t="shared" si="1532"/>
        <v>1.8461165858731796E-2</v>
      </c>
      <c r="E2546" s="6">
        <f t="shared" si="1533"/>
        <v>1.509221879859597E-2</v>
      </c>
      <c r="F2546" s="10">
        <f t="shared" si="1517"/>
        <v>3.0676881680705125E-5</v>
      </c>
      <c r="G2546" s="10">
        <f t="shared" si="1534"/>
        <v>3.0836520203240917E-5</v>
      </c>
      <c r="H2546" s="10">
        <f t="shared" si="1518"/>
        <v>3.0756700941973018E-5</v>
      </c>
      <c r="I2546" s="6">
        <f t="shared" si="1535"/>
        <v>1.8430402362287136E-2</v>
      </c>
      <c r="J2546" s="6">
        <f t="shared" si="1519"/>
        <v>1.8461159063229111E-2</v>
      </c>
    </row>
    <row r="2547" spans="1:10" x14ac:dyDescent="0.25">
      <c r="A2547" s="11">
        <f t="shared" si="1529"/>
        <v>1.8421881474855795E-2</v>
      </c>
      <c r="B2547" s="6">
        <f t="shared" si="1530"/>
        <v>5.0296087716518584E-2</v>
      </c>
      <c r="C2547" s="10">
        <f t="shared" si="1531"/>
        <v>3.9281000614716332E-5</v>
      </c>
      <c r="D2547" s="6">
        <f t="shared" si="1532"/>
        <v>1.846116247547051E-2</v>
      </c>
      <c r="E2547" s="6">
        <f t="shared" si="1533"/>
        <v>1.5092216518098134E-2</v>
      </c>
      <c r="F2547" s="10">
        <f t="shared" si="1517"/>
        <v>3.0676899175858915E-5</v>
      </c>
      <c r="G2547" s="10">
        <f t="shared" si="1534"/>
        <v>3.0836520203240917E-5</v>
      </c>
      <c r="H2547" s="10">
        <f t="shared" si="1518"/>
        <v>3.0756709689549913E-5</v>
      </c>
      <c r="I2547" s="6">
        <f t="shared" si="1535"/>
        <v>1.8430402362287136E-2</v>
      </c>
      <c r="J2547" s="6">
        <f t="shared" si="1519"/>
        <v>1.8461159071976686E-2</v>
      </c>
    </row>
    <row r="2548" spans="1:10" x14ac:dyDescent="0.25">
      <c r="A2548" s="11">
        <f t="shared" si="1529"/>
        <v>1.8421879773108885E-2</v>
      </c>
      <c r="B2548" s="6">
        <f t="shared" si="1530"/>
        <v>5.0296092362690038E-2</v>
      </c>
      <c r="C2548" s="10">
        <f t="shared" si="1531"/>
        <v>3.9281007871991415E-5</v>
      </c>
      <c r="D2548" s="6">
        <f t="shared" si="1532"/>
        <v>1.8461160780980874E-2</v>
      </c>
      <c r="E2548" s="6">
        <f t="shared" si="1533"/>
        <v>1.5092215375922044E-2</v>
      </c>
      <c r="F2548" s="10">
        <f t="shared" si="1517"/>
        <v>3.0676907938224979E-5</v>
      </c>
      <c r="G2548" s="10">
        <f t="shared" si="1534"/>
        <v>3.0836520203240917E-5</v>
      </c>
      <c r="H2548" s="10">
        <f t="shared" si="1518"/>
        <v>3.0756714070732951E-5</v>
      </c>
      <c r="I2548" s="6">
        <f t="shared" si="1535"/>
        <v>1.8430402362287136E-2</v>
      </c>
      <c r="J2548" s="6">
        <f t="shared" si="1519"/>
        <v>1.8461159076357869E-2</v>
      </c>
    </row>
    <row r="2549" spans="1:10" x14ac:dyDescent="0.25">
      <c r="A2549" s="11">
        <f t="shared" si="1529"/>
        <v>1.8421878920797382E-2</v>
      </c>
      <c r="B2549" s="6">
        <f t="shared" si="1530"/>
        <v>5.0296094689702288E-2</v>
      </c>
      <c r="C2549" s="10">
        <f t="shared" si="1531"/>
        <v>3.92810115067624E-5</v>
      </c>
      <c r="D2549" s="6">
        <f t="shared" si="1532"/>
        <v>1.8461159932304145E-2</v>
      </c>
      <c r="E2549" s="6">
        <f t="shared" si="1533"/>
        <v>1.5092214803868798E-2</v>
      </c>
      <c r="F2549" s="10">
        <f t="shared" si="1517"/>
        <v>3.067691232681385E-5</v>
      </c>
      <c r="G2549" s="10">
        <f t="shared" si="1534"/>
        <v>3.0836520203240917E-5</v>
      </c>
      <c r="H2549" s="10">
        <f t="shared" si="1518"/>
        <v>3.075671626502738E-5</v>
      </c>
      <c r="I2549" s="6">
        <f t="shared" si="1535"/>
        <v>1.8430402362287136E-2</v>
      </c>
      <c r="J2549" s="6">
        <f t="shared" si="1519"/>
        <v>1.8461159078552163E-2</v>
      </c>
    </row>
    <row r="2550" spans="1:10" x14ac:dyDescent="0.25">
      <c r="A2550" s="11">
        <f t="shared" si="1529"/>
        <v>1.8421878493921393E-2</v>
      </c>
      <c r="B2550" s="6">
        <f t="shared" si="1530"/>
        <v>5.0296095855174923E-2</v>
      </c>
      <c r="C2550" s="10">
        <f t="shared" si="1531"/>
        <v>3.9281013327219623E-5</v>
      </c>
      <c r="D2550" s="6">
        <f t="shared" si="1532"/>
        <v>1.8461159507248612E-2</v>
      </c>
      <c r="E2550" s="6">
        <f t="shared" si="1533"/>
        <v>1.5092214517358761E-2</v>
      </c>
      <c r="F2550" s="10">
        <f t="shared" si="1517"/>
        <v>3.0676914524817131E-5</v>
      </c>
      <c r="G2550" s="10">
        <f t="shared" si="1534"/>
        <v>3.0836520203240917E-5</v>
      </c>
      <c r="H2550" s="10">
        <f t="shared" si="1518"/>
        <v>3.0756717364029021E-5</v>
      </c>
      <c r="I2550" s="6">
        <f t="shared" si="1535"/>
        <v>1.8430402362287136E-2</v>
      </c>
      <c r="J2550" s="6">
        <f t="shared" si="1519"/>
        <v>1.8461159079651165E-2</v>
      </c>
    </row>
    <row r="2551" spans="1:10" x14ac:dyDescent="0.25">
      <c r="A2551" s="25">
        <f t="shared" si="1529"/>
        <v>1.8421878280122671E-2</v>
      </c>
      <c r="B2551" s="6">
        <f t="shared" si="1530"/>
        <v>5.0296096438896133E-2</v>
      </c>
      <c r="C2551" s="10">
        <f t="shared" si="1531"/>
        <v>3.9281014238986643E-5</v>
      </c>
      <c r="D2551" s="6">
        <f t="shared" si="1532"/>
        <v>1.8461159294361658E-2</v>
      </c>
      <c r="E2551" s="6">
        <f t="shared" si="1533"/>
        <v>1.5092214373861632E-2</v>
      </c>
      <c r="F2551" s="10">
        <f t="shared" si="1517"/>
        <v>3.0676915625676247E-5</v>
      </c>
      <c r="G2551" s="10">
        <f t="shared" si="1534"/>
        <v>3.0836520203240917E-5</v>
      </c>
      <c r="H2551" s="10">
        <f t="shared" si="1518"/>
        <v>3.0756717914458582E-5</v>
      </c>
      <c r="I2551" s="6">
        <f t="shared" si="1535"/>
        <v>1.8430402362287136E-2</v>
      </c>
      <c r="J2551" s="6">
        <f t="shared" si="1519"/>
        <v>1.8461159080201593E-2</v>
      </c>
    </row>
    <row r="2553" spans="1:10" x14ac:dyDescent="0.25">
      <c r="A2553" s="8" t="s">
        <v>82</v>
      </c>
      <c r="B2553">
        <f>B2520+1</f>
        <v>78</v>
      </c>
      <c r="C2553" t="s">
        <v>83</v>
      </c>
      <c r="D2553">
        <f>D$12/100</f>
        <v>1</v>
      </c>
      <c r="E2553" t="s">
        <v>15</v>
      </c>
    </row>
    <row r="2554" spans="1:10" x14ac:dyDescent="0.25">
      <c r="A2554" s="4" t="s">
        <v>89</v>
      </c>
      <c r="B2554" s="4" t="s">
        <v>86</v>
      </c>
      <c r="C2554" s="4" t="s">
        <v>88</v>
      </c>
      <c r="D2554" s="4" t="s">
        <v>91</v>
      </c>
      <c r="E2554" s="4" t="s">
        <v>93</v>
      </c>
      <c r="F2554" s="4" t="s">
        <v>95</v>
      </c>
      <c r="G2554" s="4" t="s">
        <v>95</v>
      </c>
      <c r="H2554" s="4" t="s">
        <v>97</v>
      </c>
      <c r="I2554" s="4" t="s">
        <v>99</v>
      </c>
      <c r="J2554" s="4" t="s">
        <v>99</v>
      </c>
    </row>
    <row r="2555" spans="1:10" x14ac:dyDescent="0.25">
      <c r="A2555" s="4" t="s">
        <v>84</v>
      </c>
      <c r="B2555" s="4" t="s">
        <v>85</v>
      </c>
      <c r="C2555" s="4" t="s">
        <v>87</v>
      </c>
      <c r="D2555" s="4" t="s">
        <v>90</v>
      </c>
      <c r="E2555" s="4" t="s">
        <v>92</v>
      </c>
      <c r="F2555" s="4" t="s">
        <v>94</v>
      </c>
      <c r="G2555" s="4" t="s">
        <v>28</v>
      </c>
      <c r="H2555" s="4" t="s">
        <v>96</v>
      </c>
      <c r="I2555" s="4" t="s">
        <v>32</v>
      </c>
      <c r="J2555" s="4" t="s">
        <v>98</v>
      </c>
    </row>
    <row r="2556" spans="1:10" x14ac:dyDescent="0.25">
      <c r="A2556" s="4" t="s">
        <v>0</v>
      </c>
      <c r="B2556" s="4" t="s">
        <v>22</v>
      </c>
      <c r="C2556" s="4" t="s">
        <v>0</v>
      </c>
      <c r="D2556" s="4" t="s">
        <v>0</v>
      </c>
      <c r="E2556" s="4" t="s">
        <v>0</v>
      </c>
      <c r="F2556" s="4" t="s">
        <v>20</v>
      </c>
      <c r="G2556" s="4" t="s">
        <v>20</v>
      </c>
      <c r="H2556" s="4" t="s">
        <v>0</v>
      </c>
      <c r="I2556" s="4" t="s">
        <v>0</v>
      </c>
      <c r="J2556" s="4" t="s">
        <v>0</v>
      </c>
    </row>
    <row r="2557" spans="1:10" x14ac:dyDescent="0.25">
      <c r="A2557" s="11">
        <f>A$27</f>
        <v>4.5999999999999999E-2</v>
      </c>
      <c r="B2557" s="6">
        <f>$D$13/A2557/0.167</f>
        <v>2.0142360142666429E-2</v>
      </c>
      <c r="C2557" s="10">
        <f>B2557^2/2/32.2</f>
        <v>6.2999172688956077E-6</v>
      </c>
      <c r="D2557" s="6">
        <f>A2557+C2557</f>
        <v>4.6006299917268893E-2</v>
      </c>
      <c r="E2557" s="6">
        <f>A2557*0.167/(0.167+2*A2557)</f>
        <v>2.966023166023166E-2</v>
      </c>
      <c r="F2557" s="10">
        <f t="shared" ref="F2557:F2584" si="1536">$D$15^2*B2557^2/($D$14^2*E2557^1.333)</f>
        <v>1.9990924920768716E-6</v>
      </c>
      <c r="G2557" s="10">
        <f>F2551</f>
        <v>3.0676915625676247E-5</v>
      </c>
      <c r="H2557" s="10">
        <f>((G2557+F2557)/2)*D$23</f>
        <v>1.6338004058876558E-5</v>
      </c>
      <c r="I2557" s="6">
        <f>D2551</f>
        <v>1.8461159294361658E-2</v>
      </c>
      <c r="J2557" s="6">
        <f>H2557+I2557</f>
        <v>1.8477497298420534E-2</v>
      </c>
    </row>
    <row r="2558" spans="1:10" x14ac:dyDescent="0.25">
      <c r="A2558" s="11">
        <f>A2557+(J2557-D2557)/2</f>
        <v>3.2235598690575823E-2</v>
      </c>
      <c r="B2558" s="6">
        <f>$D$13/A2558/0.167</f>
        <v>2.8743023371659456E-2</v>
      </c>
      <c r="C2558" s="10">
        <f>B2558^2/2/32.2</f>
        <v>1.2828593051921765E-5</v>
      </c>
      <c r="D2558" s="6">
        <f>A2558+C2558</f>
        <v>3.2248427283627742E-2</v>
      </c>
      <c r="E2558" s="6">
        <f>A2558*0.167/(0.167+2*A2558)</f>
        <v>2.3257083569070094E-2</v>
      </c>
      <c r="F2558" s="10">
        <f t="shared" si="1536"/>
        <v>5.6294708912614778E-6</v>
      </c>
      <c r="G2558" s="10">
        <f>G2557</f>
        <v>3.0676915625676247E-5</v>
      </c>
      <c r="H2558" s="10">
        <f t="shared" ref="H2558:H2584" si="1537">((G2558+F2558)/2)*D$23</f>
        <v>1.8153193258468863E-5</v>
      </c>
      <c r="I2558" s="6">
        <f>I2557</f>
        <v>1.8461159294361658E-2</v>
      </c>
      <c r="J2558" s="6">
        <f t="shared" ref="J2558:J2584" si="1538">H2558+I2558</f>
        <v>1.8479312487620126E-2</v>
      </c>
    </row>
    <row r="2559" spans="1:10" x14ac:dyDescent="0.25">
      <c r="A2559" s="11">
        <f t="shared" ref="A2559:A2571" si="1539">A2558+(J2558-D2558)/2</f>
        <v>2.5351041292572013E-2</v>
      </c>
      <c r="B2559" s="6">
        <f t="shared" ref="B2559:B2571" si="1540">$D$13/A2559/0.167</f>
        <v>3.6548738013145808E-2</v>
      </c>
      <c r="C2559" s="10">
        <f t="shared" ref="C2559:C2571" si="1541">B2559^2/2/32.2</f>
        <v>2.074239519182561E-5</v>
      </c>
      <c r="D2559" s="6">
        <f t="shared" ref="D2559:D2571" si="1542">A2559+C2559</f>
        <v>2.5371783687763837E-2</v>
      </c>
      <c r="E2559" s="6">
        <f t="shared" ref="E2559:E2571" si="1543">A2559*0.167/(0.167+2*A2559)</f>
        <v>1.9446869067978444E-2</v>
      </c>
      <c r="F2559" s="10">
        <f t="shared" si="1536"/>
        <v>1.1553909708105518E-5</v>
      </c>
      <c r="G2559" s="10">
        <f t="shared" ref="G2559:G2571" si="1544">G2558</f>
        <v>3.0676915625676247E-5</v>
      </c>
      <c r="H2559" s="10">
        <f t="shared" ref="H2559:H2571" si="1545">((G2559+F2559)/2)*D$23</f>
        <v>2.1115412666890883E-5</v>
      </c>
      <c r="I2559" s="6">
        <f t="shared" ref="I2559:I2571" si="1546">I2558</f>
        <v>1.8461159294361658E-2</v>
      </c>
      <c r="J2559" s="6">
        <f t="shared" ref="J2559:J2571" si="1547">H2559+I2559</f>
        <v>1.848227470702855E-2</v>
      </c>
    </row>
    <row r="2560" spans="1:10" x14ac:dyDescent="0.25">
      <c r="A2560" s="11">
        <f t="shared" si="1539"/>
        <v>2.1906286802204369E-2</v>
      </c>
      <c r="B2560" s="6">
        <f t="shared" si="1540"/>
        <v>4.2296011867671693E-2</v>
      </c>
      <c r="C2560" s="10">
        <f t="shared" si="1541"/>
        <v>2.7778767389910318E-5</v>
      </c>
      <c r="D2560" s="6">
        <f t="shared" si="1542"/>
        <v>2.1934065569594281E-2</v>
      </c>
      <c r="E2560" s="6">
        <f t="shared" si="1543"/>
        <v>1.7353565934985684E-2</v>
      </c>
      <c r="F2560" s="10">
        <f t="shared" si="1536"/>
        <v>1.8010032465649593E-5</v>
      </c>
      <c r="G2560" s="10">
        <f t="shared" si="1544"/>
        <v>3.0676915625676247E-5</v>
      </c>
      <c r="H2560" s="10">
        <f t="shared" si="1545"/>
        <v>2.434347404566292E-5</v>
      </c>
      <c r="I2560" s="6">
        <f t="shared" si="1546"/>
        <v>1.8461159294361658E-2</v>
      </c>
      <c r="J2560" s="6">
        <f t="shared" si="1547"/>
        <v>1.8485502768407321E-2</v>
      </c>
    </row>
    <row r="2561" spans="1:10" x14ac:dyDescent="0.25">
      <c r="A2561" s="11">
        <f t="shared" si="1539"/>
        <v>2.018200540161089E-2</v>
      </c>
      <c r="B2561" s="6">
        <f t="shared" si="1540"/>
        <v>4.5909638221021405E-2</v>
      </c>
      <c r="C2561" s="10">
        <f t="shared" si="1541"/>
        <v>3.2728181391072507E-5</v>
      </c>
      <c r="D2561" s="6">
        <f t="shared" si="1542"/>
        <v>2.0214733583001961E-2</v>
      </c>
      <c r="E2561" s="6">
        <f t="shared" si="1543"/>
        <v>1.6253519060582589E-2</v>
      </c>
      <c r="F2561" s="10">
        <f t="shared" si="1536"/>
        <v>2.3154514794968571E-5</v>
      </c>
      <c r="G2561" s="10">
        <f t="shared" si="1544"/>
        <v>3.0676915625676247E-5</v>
      </c>
      <c r="H2561" s="10">
        <f t="shared" si="1545"/>
        <v>2.6915715210322409E-5</v>
      </c>
      <c r="I2561" s="6">
        <f t="shared" si="1546"/>
        <v>1.8461159294361658E-2</v>
      </c>
      <c r="J2561" s="6">
        <f t="shared" si="1547"/>
        <v>1.8488075009571982E-2</v>
      </c>
    </row>
    <row r="2562" spans="1:10" x14ac:dyDescent="0.25">
      <c r="A2562" s="11">
        <f t="shared" si="1539"/>
        <v>1.9318676114895898E-2</v>
      </c>
      <c r="B2562" s="6">
        <f t="shared" si="1540"/>
        <v>4.7961286842436855E-2</v>
      </c>
      <c r="C2562" s="10">
        <f t="shared" si="1541"/>
        <v>3.5718711732647617E-5</v>
      </c>
      <c r="D2562" s="6">
        <f t="shared" si="1542"/>
        <v>1.9354394826628547E-2</v>
      </c>
      <c r="E2562" s="6">
        <f t="shared" si="1543"/>
        <v>1.5688875956652273E-2</v>
      </c>
      <c r="F2562" s="10">
        <f t="shared" si="1536"/>
        <v>2.6489793958496214E-5</v>
      </c>
      <c r="G2562" s="10">
        <f t="shared" si="1544"/>
        <v>3.0676915625676247E-5</v>
      </c>
      <c r="H2562" s="10">
        <f t="shared" si="1545"/>
        <v>2.8583354792086231E-5</v>
      </c>
      <c r="I2562" s="6">
        <f t="shared" si="1546"/>
        <v>1.8461159294361658E-2</v>
      </c>
      <c r="J2562" s="6">
        <f t="shared" si="1547"/>
        <v>1.8489742649153745E-2</v>
      </c>
    </row>
    <row r="2563" spans="1:10" x14ac:dyDescent="0.25">
      <c r="A2563" s="11">
        <f t="shared" si="1539"/>
        <v>1.8886350026158495E-2</v>
      </c>
      <c r="B2563" s="6">
        <f t="shared" si="1540"/>
        <v>4.9059165231997812E-2</v>
      </c>
      <c r="C2563" s="10">
        <f t="shared" si="1541"/>
        <v>3.7372697100317745E-5</v>
      </c>
      <c r="D2563" s="6">
        <f t="shared" si="1542"/>
        <v>1.8923722723258814E-2</v>
      </c>
      <c r="E2563" s="6">
        <f t="shared" si="1543"/>
        <v>1.5402543667015448E-2</v>
      </c>
      <c r="F2563" s="10">
        <f t="shared" si="1536"/>
        <v>2.8405367264479591E-5</v>
      </c>
      <c r="G2563" s="10">
        <f t="shared" si="1544"/>
        <v>3.0676915625676247E-5</v>
      </c>
      <c r="H2563" s="10">
        <f t="shared" si="1545"/>
        <v>2.9541141445077921E-5</v>
      </c>
      <c r="I2563" s="6">
        <f t="shared" si="1546"/>
        <v>1.8461159294361658E-2</v>
      </c>
      <c r="J2563" s="6">
        <f t="shared" si="1547"/>
        <v>1.8490700435806737E-2</v>
      </c>
    </row>
    <row r="2564" spans="1:10" x14ac:dyDescent="0.25">
      <c r="A2564" s="11">
        <f t="shared" si="1539"/>
        <v>1.8669838882432455E-2</v>
      </c>
      <c r="B2564" s="6">
        <f t="shared" si="1540"/>
        <v>4.9628096546376718E-2</v>
      </c>
      <c r="C2564" s="10">
        <f t="shared" si="1541"/>
        <v>3.8244533646218769E-5</v>
      </c>
      <c r="D2564" s="6">
        <f t="shared" si="1542"/>
        <v>1.8708083416078672E-2</v>
      </c>
      <c r="E2564" s="6">
        <f t="shared" si="1543"/>
        <v>1.5258236322335628E-2</v>
      </c>
      <c r="F2564" s="10">
        <f t="shared" si="1536"/>
        <v>2.9435050834732106E-5</v>
      </c>
      <c r="G2564" s="10">
        <f t="shared" si="1544"/>
        <v>3.0676915625676247E-5</v>
      </c>
      <c r="H2564" s="10">
        <f t="shared" si="1545"/>
        <v>3.0055983230204177E-5</v>
      </c>
      <c r="I2564" s="6">
        <f t="shared" si="1546"/>
        <v>1.8461159294361658E-2</v>
      </c>
      <c r="J2564" s="6">
        <f t="shared" si="1547"/>
        <v>1.8491215277591861E-2</v>
      </c>
    </row>
    <row r="2565" spans="1:10" x14ac:dyDescent="0.25">
      <c r="A2565" s="11">
        <f t="shared" si="1539"/>
        <v>1.8561404813189047E-2</v>
      </c>
      <c r="B2565" s="6">
        <f t="shared" si="1540"/>
        <v>4.9918019454232507E-2</v>
      </c>
      <c r="C2565" s="10">
        <f t="shared" si="1541"/>
        <v>3.8692681152688427E-5</v>
      </c>
      <c r="D2565" s="6">
        <f t="shared" si="1542"/>
        <v>1.8600097494341737E-2</v>
      </c>
      <c r="E2565" s="6">
        <f t="shared" si="1543"/>
        <v>1.5185733576155911E-2</v>
      </c>
      <c r="F2565" s="10">
        <f t="shared" si="1536"/>
        <v>2.9969647638434252E-5</v>
      </c>
      <c r="G2565" s="10">
        <f t="shared" si="1544"/>
        <v>3.0676915625676247E-5</v>
      </c>
      <c r="H2565" s="10">
        <f t="shared" si="1545"/>
        <v>3.032328163205525E-5</v>
      </c>
      <c r="I2565" s="6">
        <f t="shared" si="1546"/>
        <v>1.8461159294361658E-2</v>
      </c>
      <c r="J2565" s="6">
        <f t="shared" si="1547"/>
        <v>1.8491482575993715E-2</v>
      </c>
    </row>
    <row r="2566" spans="1:10" x14ac:dyDescent="0.25">
      <c r="A2566" s="11">
        <f t="shared" si="1539"/>
        <v>1.8507097354015036E-2</v>
      </c>
      <c r="B2566" s="6">
        <f t="shared" si="1540"/>
        <v>5.0064499518161609E-2</v>
      </c>
      <c r="C2566" s="10">
        <f t="shared" si="1541"/>
        <v>3.892009490689447E-5</v>
      </c>
      <c r="D2566" s="6">
        <f t="shared" si="1542"/>
        <v>1.8546017448921932E-2</v>
      </c>
      <c r="E2566" s="6">
        <f t="shared" si="1543"/>
        <v>1.5149363810413631E-2</v>
      </c>
      <c r="F2566" s="10">
        <f t="shared" si="1536"/>
        <v>3.0242303236765931E-5</v>
      </c>
      <c r="G2566" s="10">
        <f t="shared" si="1544"/>
        <v>3.0676915625676247E-5</v>
      </c>
      <c r="H2566" s="10">
        <f t="shared" si="1545"/>
        <v>3.0459609431221089E-5</v>
      </c>
      <c r="I2566" s="6">
        <f t="shared" si="1546"/>
        <v>1.8461159294361658E-2</v>
      </c>
      <c r="J2566" s="6">
        <f t="shared" si="1547"/>
        <v>1.8491618903792879E-2</v>
      </c>
    </row>
    <row r="2567" spans="1:10" x14ac:dyDescent="0.25">
      <c r="A2567" s="11">
        <f t="shared" si="1539"/>
        <v>1.8479898081450508E-2</v>
      </c>
      <c r="B2567" s="6">
        <f t="shared" si="1540"/>
        <v>5.0138185961788047E-2</v>
      </c>
      <c r="C2567" s="10">
        <f t="shared" si="1541"/>
        <v>3.9034746763025466E-5</v>
      </c>
      <c r="D2567" s="6">
        <f t="shared" si="1542"/>
        <v>1.8518932828213534E-2</v>
      </c>
      <c r="E2567" s="6">
        <f t="shared" si="1543"/>
        <v>1.5131133868840296E-2</v>
      </c>
      <c r="F2567" s="10">
        <f t="shared" si="1536"/>
        <v>3.038011362825033E-5</v>
      </c>
      <c r="G2567" s="10">
        <f t="shared" si="1544"/>
        <v>3.0676915625676247E-5</v>
      </c>
      <c r="H2567" s="10">
        <f t="shared" si="1545"/>
        <v>3.0528514626963287E-5</v>
      </c>
      <c r="I2567" s="6">
        <f t="shared" si="1546"/>
        <v>1.8461159294361658E-2</v>
      </c>
      <c r="J2567" s="6">
        <f t="shared" si="1547"/>
        <v>1.8491687808988622E-2</v>
      </c>
    </row>
    <row r="2568" spans="1:10" x14ac:dyDescent="0.25">
      <c r="A2568" s="11">
        <f t="shared" si="1539"/>
        <v>1.8466275571838053E-2</v>
      </c>
      <c r="B2568" s="6">
        <f t="shared" si="1540"/>
        <v>5.0175172733568765E-2</v>
      </c>
      <c r="C2568" s="10">
        <f t="shared" si="1541"/>
        <v>3.9092359609370532E-5</v>
      </c>
      <c r="D2568" s="6">
        <f t="shared" si="1542"/>
        <v>1.8505367931447424E-2</v>
      </c>
      <c r="E2568" s="6">
        <f t="shared" si="1543"/>
        <v>1.5121999912237087E-2</v>
      </c>
      <c r="F2568" s="10">
        <f t="shared" si="1536"/>
        <v>3.0449452063939945E-5</v>
      </c>
      <c r="G2568" s="10">
        <f t="shared" si="1544"/>
        <v>3.0676915625676247E-5</v>
      </c>
      <c r="H2568" s="10">
        <f t="shared" si="1545"/>
        <v>3.0563183844808096E-5</v>
      </c>
      <c r="I2568" s="6">
        <f t="shared" si="1546"/>
        <v>1.8461159294361658E-2</v>
      </c>
      <c r="J2568" s="6">
        <f t="shared" si="1547"/>
        <v>1.8491722478206466E-2</v>
      </c>
    </row>
    <row r="2569" spans="1:10" x14ac:dyDescent="0.25">
      <c r="A2569" s="11">
        <f t="shared" si="1539"/>
        <v>1.8459452845217574E-2</v>
      </c>
      <c r="B2569" s="6">
        <f t="shared" si="1540"/>
        <v>5.0193717784148918E-2</v>
      </c>
      <c r="C2569" s="10">
        <f t="shared" si="1541"/>
        <v>3.9121262499919059E-5</v>
      </c>
      <c r="D2569" s="6">
        <f t="shared" si="1542"/>
        <v>1.8498574107717495E-2</v>
      </c>
      <c r="E2569" s="6">
        <f t="shared" si="1543"/>
        <v>1.5117424324702674E-2</v>
      </c>
      <c r="F2569" s="10">
        <f t="shared" si="1536"/>
        <v>3.0484259633360013E-5</v>
      </c>
      <c r="G2569" s="10">
        <f t="shared" si="1544"/>
        <v>3.0676915625676247E-5</v>
      </c>
      <c r="H2569" s="10">
        <f t="shared" si="1545"/>
        <v>3.0580587629518133E-5</v>
      </c>
      <c r="I2569" s="6">
        <f t="shared" si="1546"/>
        <v>1.8461159294361658E-2</v>
      </c>
      <c r="J2569" s="6">
        <f t="shared" si="1547"/>
        <v>1.8491739881991175E-2</v>
      </c>
    </row>
    <row r="2570" spans="1:10" x14ac:dyDescent="0.25">
      <c r="A2570" s="11">
        <f t="shared" si="1539"/>
        <v>1.8456035732354416E-2</v>
      </c>
      <c r="B2570" s="6">
        <f t="shared" si="1540"/>
        <v>5.0203011090749393E-2</v>
      </c>
      <c r="C2570" s="10">
        <f t="shared" si="1541"/>
        <v>3.9135750350588613E-5</v>
      </c>
      <c r="D2570" s="6">
        <f t="shared" si="1542"/>
        <v>1.8495171482705006E-2</v>
      </c>
      <c r="E2570" s="6">
        <f t="shared" si="1543"/>
        <v>1.5115132444900977E-2</v>
      </c>
      <c r="F2570" s="10">
        <f t="shared" si="1536"/>
        <v>3.0501712852982889E-5</v>
      </c>
      <c r="G2570" s="10">
        <f t="shared" si="1544"/>
        <v>3.0676915625676247E-5</v>
      </c>
      <c r="H2570" s="10">
        <f t="shared" si="1545"/>
        <v>3.0589314239329566E-5</v>
      </c>
      <c r="I2570" s="6">
        <f t="shared" si="1546"/>
        <v>1.8461159294361658E-2</v>
      </c>
      <c r="J2570" s="6">
        <f t="shared" si="1547"/>
        <v>1.8491748608600988E-2</v>
      </c>
    </row>
    <row r="2571" spans="1:10" x14ac:dyDescent="0.25">
      <c r="A2571" s="11">
        <f t="shared" si="1539"/>
        <v>1.8454324295302409E-2</v>
      </c>
      <c r="B2571" s="6">
        <f t="shared" si="1540"/>
        <v>5.0207666871797133E-2</v>
      </c>
      <c r="C2571" s="10">
        <f t="shared" si="1541"/>
        <v>3.9143009514120423E-5</v>
      </c>
      <c r="D2571" s="6">
        <f t="shared" si="1542"/>
        <v>1.8493467304816529E-2</v>
      </c>
      <c r="E2571" s="6">
        <f t="shared" si="1543"/>
        <v>1.5113984515208548E-2</v>
      </c>
      <c r="F2571" s="10">
        <f t="shared" si="1536"/>
        <v>3.0510459224031998E-5</v>
      </c>
      <c r="G2571" s="10">
        <f t="shared" si="1544"/>
        <v>3.0676915625676247E-5</v>
      </c>
      <c r="H2571" s="10">
        <f t="shared" si="1545"/>
        <v>3.0593687424854124E-5</v>
      </c>
      <c r="I2571" s="6">
        <f t="shared" si="1546"/>
        <v>1.8461159294361658E-2</v>
      </c>
      <c r="J2571" s="6">
        <f t="shared" si="1547"/>
        <v>1.8491752981786513E-2</v>
      </c>
    </row>
    <row r="2572" spans="1:10" x14ac:dyDescent="0.25">
      <c r="A2572" s="11">
        <f t="shared" ref="A2572:A2584" si="1548">A2571+(J2571-D2571)/2</f>
        <v>1.8453467133787399E-2</v>
      </c>
      <c r="B2572" s="6">
        <f t="shared" ref="B2572:B2584" si="1549">$D$13/A2572/0.167</f>
        <v>5.0209999012391038E-2</v>
      </c>
      <c r="C2572" s="10">
        <f t="shared" ref="C2572:C2584" si="1550">B2572^2/2/32.2</f>
        <v>3.9146645975532743E-5</v>
      </c>
      <c r="D2572" s="6">
        <f t="shared" ref="D2572:D2584" si="1551">A2572+C2572</f>
        <v>1.8492613779762933E-2</v>
      </c>
      <c r="E2572" s="6">
        <f t="shared" ref="E2572:E2584" si="1552">A2572*0.167/(0.167+2*A2572)</f>
        <v>1.5113409568006787E-2</v>
      </c>
      <c r="F2572" s="10">
        <f t="shared" si="1536"/>
        <v>3.0514841051033959E-5</v>
      </c>
      <c r="G2572" s="10">
        <f t="shared" ref="G2572:G2584" si="1553">G2571</f>
        <v>3.0676915625676247E-5</v>
      </c>
      <c r="H2572" s="10">
        <f t="shared" si="1537"/>
        <v>3.0595878338355106E-5</v>
      </c>
      <c r="I2572" s="6">
        <f t="shared" ref="I2572:I2584" si="1554">I2571</f>
        <v>1.8461159294361658E-2</v>
      </c>
      <c r="J2572" s="6">
        <f t="shared" si="1538"/>
        <v>1.8491755172700013E-2</v>
      </c>
    </row>
    <row r="2573" spans="1:10" x14ac:dyDescent="0.25">
      <c r="A2573" s="11">
        <f t="shared" si="1548"/>
        <v>1.8453037830255939E-2</v>
      </c>
      <c r="B2573" s="6">
        <f t="shared" si="1549"/>
        <v>5.0211167130621154E-2</v>
      </c>
      <c r="C2573" s="10">
        <f t="shared" si="1550"/>
        <v>3.914846746303059E-5</v>
      </c>
      <c r="D2573" s="6">
        <f t="shared" si="1551"/>
        <v>1.8492186297718968E-2</v>
      </c>
      <c r="E2573" s="6">
        <f t="shared" si="1552"/>
        <v>1.5113121605966598E-2</v>
      </c>
      <c r="F2573" s="10">
        <f t="shared" si="1536"/>
        <v>3.0517035977283933E-5</v>
      </c>
      <c r="G2573" s="10">
        <f t="shared" si="1553"/>
        <v>3.0676915625676247E-5</v>
      </c>
      <c r="H2573" s="10">
        <f t="shared" si="1537"/>
        <v>3.0596975801480088E-5</v>
      </c>
      <c r="I2573" s="6">
        <f t="shared" si="1554"/>
        <v>1.8461159294361658E-2</v>
      </c>
      <c r="J2573" s="6">
        <f t="shared" si="1538"/>
        <v>1.8491756270163136E-2</v>
      </c>
    </row>
    <row r="2574" spans="1:10" x14ac:dyDescent="0.25">
      <c r="A2574" s="11">
        <f t="shared" si="1548"/>
        <v>1.8452822816478025E-2</v>
      </c>
      <c r="B2574" s="6">
        <f t="shared" si="1549"/>
        <v>5.0211752195185297E-2</v>
      </c>
      <c r="C2574" s="10">
        <f t="shared" si="1550"/>
        <v>3.9149379790538747E-5</v>
      </c>
      <c r="D2574" s="6">
        <f t="shared" si="1551"/>
        <v>1.8491972196268563E-2</v>
      </c>
      <c r="E2574" s="6">
        <f t="shared" si="1552"/>
        <v>1.5112977381209725E-2</v>
      </c>
      <c r="F2574" s="10">
        <f t="shared" si="1536"/>
        <v>3.0518135371048689E-5</v>
      </c>
      <c r="G2574" s="10">
        <f t="shared" si="1553"/>
        <v>3.0676915625676247E-5</v>
      </c>
      <c r="H2574" s="10">
        <f t="shared" si="1537"/>
        <v>3.0597525498362468E-5</v>
      </c>
      <c r="I2574" s="6">
        <f t="shared" si="1554"/>
        <v>1.8461159294361658E-2</v>
      </c>
      <c r="J2574" s="6">
        <f t="shared" si="1538"/>
        <v>1.8491756819860022E-2</v>
      </c>
    </row>
    <row r="2575" spans="1:10" x14ac:dyDescent="0.25">
      <c r="A2575" s="11">
        <f t="shared" si="1548"/>
        <v>1.8452715128273754E-2</v>
      </c>
      <c r="B2575" s="6">
        <f t="shared" si="1549"/>
        <v>5.0212045225960962E-2</v>
      </c>
      <c r="C2575" s="10">
        <f t="shared" si="1550"/>
        <v>3.9149836735620319E-5</v>
      </c>
      <c r="D2575" s="6">
        <f t="shared" si="1551"/>
        <v>1.8491864965009375E-2</v>
      </c>
      <c r="E2575" s="6">
        <f t="shared" si="1552"/>
        <v>1.5112905146981808E-2</v>
      </c>
      <c r="F2575" s="10">
        <f t="shared" si="1536"/>
        <v>3.0518686015028362E-5</v>
      </c>
      <c r="G2575" s="10">
        <f t="shared" si="1553"/>
        <v>3.0676915625676247E-5</v>
      </c>
      <c r="H2575" s="10">
        <f t="shared" si="1537"/>
        <v>3.0597800820352304E-5</v>
      </c>
      <c r="I2575" s="6">
        <f t="shared" si="1554"/>
        <v>1.8461159294361658E-2</v>
      </c>
      <c r="J2575" s="6">
        <f t="shared" si="1538"/>
        <v>1.8491757095182009E-2</v>
      </c>
    </row>
    <row r="2576" spans="1:10" x14ac:dyDescent="0.25">
      <c r="A2576" s="11">
        <f t="shared" si="1548"/>
        <v>1.8452661193360073E-2</v>
      </c>
      <c r="B2576" s="6">
        <f t="shared" si="1549"/>
        <v>5.0212191989741896E-2</v>
      </c>
      <c r="C2576" s="10">
        <f t="shared" si="1550"/>
        <v>3.9150065596501554E-5</v>
      </c>
      <c r="D2576" s="6">
        <f t="shared" si="1551"/>
        <v>1.8491811258956575E-2</v>
      </c>
      <c r="E2576" s="6">
        <f t="shared" si="1552"/>
        <v>1.5112868968896659E-2</v>
      </c>
      <c r="F2576" s="10">
        <f t="shared" si="1536"/>
        <v>3.0518961806385595E-5</v>
      </c>
      <c r="G2576" s="10">
        <f t="shared" si="1553"/>
        <v>3.0676915625676247E-5</v>
      </c>
      <c r="H2576" s="10">
        <f t="shared" si="1537"/>
        <v>3.0597938716030924E-5</v>
      </c>
      <c r="I2576" s="6">
        <f t="shared" si="1554"/>
        <v>1.8461159294361658E-2</v>
      </c>
      <c r="J2576" s="6">
        <f t="shared" si="1538"/>
        <v>1.849175723307769E-2</v>
      </c>
    </row>
    <row r="2577" spans="1:10" x14ac:dyDescent="0.25">
      <c r="A2577" s="11">
        <f t="shared" si="1548"/>
        <v>1.8452634180420632E-2</v>
      </c>
      <c r="B2577" s="6">
        <f t="shared" si="1549"/>
        <v>5.0212265495718778E-2</v>
      </c>
      <c r="C2577" s="10">
        <f t="shared" si="1550"/>
        <v>3.9150180220691773E-5</v>
      </c>
      <c r="D2577" s="6">
        <f t="shared" si="1551"/>
        <v>1.8491784360641323E-2</v>
      </c>
      <c r="E2577" s="6">
        <f t="shared" si="1552"/>
        <v>1.5112850849331198E-2</v>
      </c>
      <c r="F2577" s="10">
        <f t="shared" si="1536"/>
        <v>3.0519099935894423E-5</v>
      </c>
      <c r="G2577" s="10">
        <f t="shared" si="1553"/>
        <v>3.0676915625676247E-5</v>
      </c>
      <c r="H2577" s="10">
        <f t="shared" si="1537"/>
        <v>3.0598007780785335E-5</v>
      </c>
      <c r="I2577" s="6">
        <f t="shared" si="1554"/>
        <v>1.8461159294361658E-2</v>
      </c>
      <c r="J2577" s="6">
        <f t="shared" si="1538"/>
        <v>1.8491757302142444E-2</v>
      </c>
    </row>
    <row r="2578" spans="1:10" x14ac:dyDescent="0.25">
      <c r="A2578" s="11">
        <f t="shared" si="1548"/>
        <v>1.8452620651171193E-2</v>
      </c>
      <c r="B2578" s="6">
        <f t="shared" si="1549"/>
        <v>5.0212302310774892E-2</v>
      </c>
      <c r="C2578" s="10">
        <f t="shared" si="1550"/>
        <v>3.9150237629637413E-5</v>
      </c>
      <c r="D2578" s="6">
        <f t="shared" si="1551"/>
        <v>1.8491770888800829E-2</v>
      </c>
      <c r="E2578" s="6">
        <f t="shared" si="1552"/>
        <v>1.5112841774264826E-2</v>
      </c>
      <c r="F2578" s="10">
        <f t="shared" si="1536"/>
        <v>3.0519169117447812E-5</v>
      </c>
      <c r="G2578" s="10">
        <f t="shared" si="1553"/>
        <v>3.0676915625676247E-5</v>
      </c>
      <c r="H2578" s="10">
        <f t="shared" si="1537"/>
        <v>3.059804237156203E-5</v>
      </c>
      <c r="I2578" s="6">
        <f t="shared" si="1554"/>
        <v>1.8461159294361658E-2</v>
      </c>
      <c r="J2578" s="6">
        <f t="shared" si="1538"/>
        <v>1.8491757336733219E-2</v>
      </c>
    </row>
    <row r="2579" spans="1:10" x14ac:dyDescent="0.25">
      <c r="A2579" s="11">
        <f t="shared" si="1548"/>
        <v>1.8452613875137386E-2</v>
      </c>
      <c r="B2579" s="6">
        <f t="shared" si="1549"/>
        <v>5.021232074936903E-2</v>
      </c>
      <c r="C2579" s="10">
        <f t="shared" si="1550"/>
        <v>3.9150266382570112E-5</v>
      </c>
      <c r="D2579" s="6">
        <f t="shared" si="1551"/>
        <v>1.8491764141519956E-2</v>
      </c>
      <c r="E2579" s="6">
        <f t="shared" si="1552"/>
        <v>1.5112837229077816E-2</v>
      </c>
      <c r="F2579" s="10">
        <f t="shared" si="1536"/>
        <v>3.0519203766643855E-5</v>
      </c>
      <c r="G2579" s="10">
        <f t="shared" si="1553"/>
        <v>3.0676915625676247E-5</v>
      </c>
      <c r="H2579" s="10">
        <f t="shared" si="1537"/>
        <v>3.0598059696160051E-5</v>
      </c>
      <c r="I2579" s="6">
        <f t="shared" si="1554"/>
        <v>1.8461159294361658E-2</v>
      </c>
      <c r="J2579" s="6">
        <f t="shared" si="1538"/>
        <v>1.8491757354057819E-2</v>
      </c>
    </row>
    <row r="2580" spans="1:10" x14ac:dyDescent="0.25">
      <c r="A2580" s="11">
        <f t="shared" si="1548"/>
        <v>1.8452610481406319E-2</v>
      </c>
      <c r="B2580" s="6">
        <f t="shared" si="1549"/>
        <v>5.0212329984220275E-2</v>
      </c>
      <c r="C2580" s="10">
        <f t="shared" si="1550"/>
        <v>3.9150280783295435E-5</v>
      </c>
      <c r="D2580" s="6">
        <f t="shared" si="1551"/>
        <v>1.8491760762189613E-2</v>
      </c>
      <c r="E2580" s="6">
        <f t="shared" si="1552"/>
        <v>1.511283495265117E-2</v>
      </c>
      <c r="F2580" s="10">
        <f t="shared" si="1536"/>
        <v>3.0519221120481094E-5</v>
      </c>
      <c r="G2580" s="10">
        <f t="shared" si="1553"/>
        <v>3.0676915625676247E-5</v>
      </c>
      <c r="H2580" s="10">
        <f t="shared" si="1537"/>
        <v>3.059806837307867E-5</v>
      </c>
      <c r="I2580" s="6">
        <f t="shared" si="1554"/>
        <v>1.8461159294361658E-2</v>
      </c>
      <c r="J2580" s="6">
        <f t="shared" si="1538"/>
        <v>1.8491757362734736E-2</v>
      </c>
    </row>
    <row r="2581" spans="1:10" x14ac:dyDescent="0.25">
      <c r="A2581" s="11">
        <f t="shared" si="1548"/>
        <v>1.845260878167888E-2</v>
      </c>
      <c r="B2581" s="6">
        <f t="shared" si="1549"/>
        <v>5.0212334609434847E-2</v>
      </c>
      <c r="C2581" s="10">
        <f t="shared" si="1550"/>
        <v>3.9150287995805097E-5</v>
      </c>
      <c r="D2581" s="6">
        <f t="shared" si="1551"/>
        <v>1.8491759069674686E-2</v>
      </c>
      <c r="E2581" s="6">
        <f t="shared" si="1552"/>
        <v>1.5112833812518101E-2</v>
      </c>
      <c r="F2581" s="10">
        <f t="shared" si="1536"/>
        <v>3.0519229812039065E-5</v>
      </c>
      <c r="G2581" s="10">
        <f t="shared" si="1553"/>
        <v>3.0676915625676247E-5</v>
      </c>
      <c r="H2581" s="10">
        <f t="shared" si="1537"/>
        <v>3.0598072718857656E-5</v>
      </c>
      <c r="I2581" s="6">
        <f t="shared" si="1554"/>
        <v>1.8461159294361658E-2</v>
      </c>
      <c r="J2581" s="6">
        <f t="shared" si="1538"/>
        <v>1.8491757367080516E-2</v>
      </c>
    </row>
    <row r="2582" spans="1:10" x14ac:dyDescent="0.25">
      <c r="A2582" s="11">
        <f t="shared" si="1548"/>
        <v>1.8452607930381795E-2</v>
      </c>
      <c r="B2582" s="6">
        <f t="shared" si="1549"/>
        <v>5.0212336925942853E-2</v>
      </c>
      <c r="C2582" s="10">
        <f t="shared" si="1550"/>
        <v>3.9150291608142923E-5</v>
      </c>
      <c r="D2582" s="6">
        <f t="shared" si="1551"/>
        <v>1.8491758221989937E-2</v>
      </c>
      <c r="E2582" s="6">
        <f t="shared" si="1552"/>
        <v>1.5112833241490087E-2</v>
      </c>
      <c r="F2582" s="10">
        <f t="shared" si="1536"/>
        <v>3.0519234165148782E-5</v>
      </c>
      <c r="G2582" s="10">
        <f t="shared" si="1553"/>
        <v>3.0676915625676247E-5</v>
      </c>
      <c r="H2582" s="10">
        <f t="shared" si="1537"/>
        <v>3.0598074895412511E-5</v>
      </c>
      <c r="I2582" s="6">
        <f t="shared" si="1554"/>
        <v>1.8461159294361658E-2</v>
      </c>
      <c r="J2582" s="6">
        <f t="shared" si="1538"/>
        <v>1.849175736925707E-2</v>
      </c>
    </row>
    <row r="2583" spans="1:10" x14ac:dyDescent="0.25">
      <c r="A2583" s="11">
        <f t="shared" si="1548"/>
        <v>1.845260750401536E-2</v>
      </c>
      <c r="B2583" s="6">
        <f t="shared" si="1549"/>
        <v>5.0212338086150436E-2</v>
      </c>
      <c r="C2583" s="10">
        <f t="shared" si="1550"/>
        <v>3.9150293417358284E-5</v>
      </c>
      <c r="D2583" s="6">
        <f t="shared" si="1551"/>
        <v>1.8491757797432718E-2</v>
      </c>
      <c r="E2583" s="6">
        <f t="shared" si="1552"/>
        <v>1.5112832955494534E-2</v>
      </c>
      <c r="F2583" s="10">
        <f t="shared" si="1536"/>
        <v>3.0519236345374915E-5</v>
      </c>
      <c r="G2583" s="10">
        <f t="shared" si="1553"/>
        <v>3.0676915625676247E-5</v>
      </c>
      <c r="H2583" s="10">
        <f t="shared" si="1537"/>
        <v>3.0598075985525578E-5</v>
      </c>
      <c r="I2583" s="6">
        <f t="shared" si="1554"/>
        <v>1.8461159294361658E-2</v>
      </c>
      <c r="J2583" s="6">
        <f t="shared" si="1538"/>
        <v>1.8491757370347185E-2</v>
      </c>
    </row>
    <row r="2584" spans="1:10" x14ac:dyDescent="0.25">
      <c r="A2584" s="25">
        <f t="shared" si="1548"/>
        <v>1.8452607290472593E-2</v>
      </c>
      <c r="B2584" s="6">
        <f t="shared" si="1549"/>
        <v>5.0212338667232626E-2</v>
      </c>
      <c r="C2584" s="10">
        <f t="shared" si="1550"/>
        <v>3.9150294323491688E-5</v>
      </c>
      <c r="D2584" s="6">
        <f t="shared" si="1551"/>
        <v>1.8491757584796084E-2</v>
      </c>
      <c r="E2584" s="6">
        <f t="shared" si="1552"/>
        <v>1.511283281225558E-2</v>
      </c>
      <c r="F2584" s="10">
        <f t="shared" si="1536"/>
        <v>3.0519237437326599E-5</v>
      </c>
      <c r="G2584" s="10">
        <f t="shared" si="1553"/>
        <v>3.0676915625676247E-5</v>
      </c>
      <c r="H2584" s="10">
        <f t="shared" si="1537"/>
        <v>3.0598076531501426E-5</v>
      </c>
      <c r="I2584" s="6">
        <f t="shared" si="1554"/>
        <v>1.8461159294361658E-2</v>
      </c>
      <c r="J2584" s="6">
        <f t="shared" si="1538"/>
        <v>1.8491757370893161E-2</v>
      </c>
    </row>
    <row r="2586" spans="1:10" x14ac:dyDescent="0.25">
      <c r="A2586" s="8" t="s">
        <v>82</v>
      </c>
      <c r="B2586">
        <f>B2553+1</f>
        <v>79</v>
      </c>
      <c r="C2586" t="s">
        <v>83</v>
      </c>
      <c r="D2586">
        <f>D$12/100</f>
        <v>1</v>
      </c>
      <c r="E2586" t="s">
        <v>15</v>
      </c>
    </row>
    <row r="2587" spans="1:10" x14ac:dyDescent="0.25">
      <c r="A2587" s="4" t="s">
        <v>89</v>
      </c>
      <c r="B2587" s="4" t="s">
        <v>86</v>
      </c>
      <c r="C2587" s="4" t="s">
        <v>88</v>
      </c>
      <c r="D2587" s="4" t="s">
        <v>91</v>
      </c>
      <c r="E2587" s="4" t="s">
        <v>93</v>
      </c>
      <c r="F2587" s="4" t="s">
        <v>95</v>
      </c>
      <c r="G2587" s="4" t="s">
        <v>95</v>
      </c>
      <c r="H2587" s="4" t="s">
        <v>97</v>
      </c>
      <c r="I2587" s="4" t="s">
        <v>99</v>
      </c>
      <c r="J2587" s="4" t="s">
        <v>99</v>
      </c>
    </row>
    <row r="2588" spans="1:10" x14ac:dyDescent="0.25">
      <c r="A2588" s="4" t="s">
        <v>84</v>
      </c>
      <c r="B2588" s="4" t="s">
        <v>85</v>
      </c>
      <c r="C2588" s="4" t="s">
        <v>87</v>
      </c>
      <c r="D2588" s="4" t="s">
        <v>90</v>
      </c>
      <c r="E2588" s="4" t="s">
        <v>92</v>
      </c>
      <c r="F2588" s="4" t="s">
        <v>94</v>
      </c>
      <c r="G2588" s="4" t="s">
        <v>28</v>
      </c>
      <c r="H2588" s="4" t="s">
        <v>96</v>
      </c>
      <c r="I2588" s="4" t="s">
        <v>32</v>
      </c>
      <c r="J2588" s="4" t="s">
        <v>98</v>
      </c>
    </row>
    <row r="2589" spans="1:10" x14ac:dyDescent="0.25">
      <c r="A2589" s="4" t="s">
        <v>0</v>
      </c>
      <c r="B2589" s="4" t="s">
        <v>22</v>
      </c>
      <c r="C2589" s="4" t="s">
        <v>0</v>
      </c>
      <c r="D2589" s="4" t="s">
        <v>0</v>
      </c>
      <c r="E2589" s="4" t="s">
        <v>0</v>
      </c>
      <c r="F2589" s="4" t="s">
        <v>20</v>
      </c>
      <c r="G2589" s="4" t="s">
        <v>20</v>
      </c>
      <c r="H2589" s="4" t="s">
        <v>0</v>
      </c>
      <c r="I2589" s="4" t="s">
        <v>0</v>
      </c>
      <c r="J2589" s="4" t="s">
        <v>0</v>
      </c>
    </row>
    <row r="2590" spans="1:10" x14ac:dyDescent="0.25">
      <c r="A2590" s="11">
        <f>A$27</f>
        <v>4.5999999999999999E-2</v>
      </c>
      <c r="B2590" s="6">
        <f>$D$13/A2590/0.167</f>
        <v>2.0142360142666429E-2</v>
      </c>
      <c r="C2590" s="10">
        <f>B2590^2/2/32.2</f>
        <v>6.2999172688956077E-6</v>
      </c>
      <c r="D2590" s="6">
        <f>A2590+C2590</f>
        <v>4.6006299917268893E-2</v>
      </c>
      <c r="E2590" s="6">
        <f>A2590*0.167/(0.167+2*A2590)</f>
        <v>2.966023166023166E-2</v>
      </c>
      <c r="F2590" s="10">
        <f t="shared" ref="F2590:F2617" si="1555">$D$15^2*B2590^2/($D$14^2*E2590^1.333)</f>
        <v>1.9990924920768716E-6</v>
      </c>
      <c r="G2590" s="10">
        <f>F2584</f>
        <v>3.0519237437326599E-5</v>
      </c>
      <c r="H2590" s="10">
        <f>((G2590+F2590)/2)*D$23</f>
        <v>1.6259164964701734E-5</v>
      </c>
      <c r="I2590" s="6">
        <f>D2584</f>
        <v>1.8491757584796084E-2</v>
      </c>
      <c r="J2590" s="6">
        <f>H2590+I2590</f>
        <v>1.8508016749760787E-2</v>
      </c>
    </row>
    <row r="2591" spans="1:10" x14ac:dyDescent="0.25">
      <c r="A2591" s="11">
        <f>A2590+(J2590-D2590)/2</f>
        <v>3.2250858416245948E-2</v>
      </c>
      <c r="B2591" s="6">
        <f>$D$13/A2591/0.167</f>
        <v>2.8729423403375799E-2</v>
      </c>
      <c r="C2591" s="10">
        <f>B2591^2/2/32.2</f>
        <v>1.2816456041776972E-5</v>
      </c>
      <c r="D2591" s="6">
        <f>A2591+C2591</f>
        <v>3.2263674872287727E-2</v>
      </c>
      <c r="E2591" s="6">
        <f>A2591*0.167/(0.167+2*A2591)</f>
        <v>2.3265025543677303E-2</v>
      </c>
      <c r="F2591" s="10">
        <f t="shared" si="1555"/>
        <v>5.6215858042334841E-6</v>
      </c>
      <c r="G2591" s="10">
        <f>G2590</f>
        <v>3.0519237437326599E-5</v>
      </c>
      <c r="H2591" s="10">
        <f t="shared" ref="H2591:H2617" si="1556">((G2591+F2591)/2)*D$23</f>
        <v>1.8070411620780041E-5</v>
      </c>
      <c r="I2591" s="6">
        <f>I2590</f>
        <v>1.8491757584796084E-2</v>
      </c>
      <c r="J2591" s="6">
        <f t="shared" ref="J2591:J2617" si="1557">H2591+I2591</f>
        <v>1.8509827996416865E-2</v>
      </c>
    </row>
    <row r="2592" spans="1:10" x14ac:dyDescent="0.25">
      <c r="A2592" s="11">
        <f t="shared" ref="A2592:A2604" si="1558">A2591+(J2591-D2591)/2</f>
        <v>2.5373934978310517E-2</v>
      </c>
      <c r="B2592" s="6">
        <f t="shared" ref="B2592:B2604" si="1559">$D$13/A2592/0.167</f>
        <v>3.6515761838069802E-2</v>
      </c>
      <c r="C2592" s="10">
        <f t="shared" ref="C2592:C2604" si="1560">B2592^2/2/32.2</f>
        <v>2.0704982338736563E-5</v>
      </c>
      <c r="D2592" s="6">
        <f t="shared" ref="D2592:D2604" si="1561">A2592+C2592</f>
        <v>2.5394639960649255E-2</v>
      </c>
      <c r="E2592" s="6">
        <f t="shared" ref="E2592:E2604" si="1562">A2592*0.167/(0.167+2*A2592)</f>
        <v>1.9460337968963948E-2</v>
      </c>
      <c r="F2592" s="10">
        <f t="shared" si="1555"/>
        <v>1.1522430888586175E-5</v>
      </c>
      <c r="G2592" s="10">
        <f t="shared" ref="G2592:G2604" si="1563">G2591</f>
        <v>3.0519237437326599E-5</v>
      </c>
      <c r="H2592" s="10">
        <f t="shared" ref="H2592:H2604" si="1564">((G2592+F2592)/2)*D$23</f>
        <v>2.1020834162956386E-5</v>
      </c>
      <c r="I2592" s="6">
        <f t="shared" ref="I2592:I2604" si="1565">I2591</f>
        <v>1.8491757584796084E-2</v>
      </c>
      <c r="J2592" s="6">
        <f t="shared" ref="J2592:J2604" si="1566">H2592+I2592</f>
        <v>1.8512778418959042E-2</v>
      </c>
    </row>
    <row r="2593" spans="1:10" x14ac:dyDescent="0.25">
      <c r="A2593" s="11">
        <f t="shared" si="1558"/>
        <v>2.1933004207465412E-2</v>
      </c>
      <c r="B2593" s="6">
        <f t="shared" si="1559"/>
        <v>4.2244489528127808E-2</v>
      </c>
      <c r="C2593" s="10">
        <f t="shared" si="1560"/>
        <v>2.7711131917579192E-5</v>
      </c>
      <c r="D2593" s="6">
        <f t="shared" si="1561"/>
        <v>2.1960715339382993E-2</v>
      </c>
      <c r="E2593" s="6">
        <f t="shared" si="1562"/>
        <v>1.7370327869246898E-2</v>
      </c>
      <c r="F2593" s="10">
        <f t="shared" si="1555"/>
        <v>1.7943075415491676E-5</v>
      </c>
      <c r="G2593" s="10">
        <f t="shared" si="1563"/>
        <v>3.0519237437326599E-5</v>
      </c>
      <c r="H2593" s="10">
        <f t="shared" si="1564"/>
        <v>2.4231156426409138E-5</v>
      </c>
      <c r="I2593" s="6">
        <f t="shared" si="1565"/>
        <v>1.8491757584796084E-2</v>
      </c>
      <c r="J2593" s="6">
        <f t="shared" si="1566"/>
        <v>1.8515988741222494E-2</v>
      </c>
    </row>
    <row r="2594" spans="1:10" x14ac:dyDescent="0.25">
      <c r="A2594" s="11">
        <f t="shared" si="1558"/>
        <v>2.0210640908385161E-2</v>
      </c>
      <c r="B2594" s="6">
        <f t="shared" si="1559"/>
        <v>4.5844591013352851E-2</v>
      </c>
      <c r="C2594" s="10">
        <f t="shared" si="1560"/>
        <v>3.2635505049403613E-5</v>
      </c>
      <c r="D2594" s="6">
        <f t="shared" si="1561"/>
        <v>2.0243276413434565E-2</v>
      </c>
      <c r="E2594" s="6">
        <f t="shared" si="1562"/>
        <v>1.6272086461609332E-2</v>
      </c>
      <c r="F2594" s="10">
        <f t="shared" si="1555"/>
        <v>2.3053835861731603E-5</v>
      </c>
      <c r="G2594" s="10">
        <f t="shared" si="1563"/>
        <v>3.0519237437326599E-5</v>
      </c>
      <c r="H2594" s="10">
        <f t="shared" si="1564"/>
        <v>2.67865366495291E-5</v>
      </c>
      <c r="I2594" s="6">
        <f t="shared" si="1565"/>
        <v>1.8491757584796084E-2</v>
      </c>
      <c r="J2594" s="6">
        <f t="shared" si="1566"/>
        <v>1.8518544121445612E-2</v>
      </c>
    </row>
    <row r="2595" spans="1:10" x14ac:dyDescent="0.25">
      <c r="A2595" s="11">
        <f t="shared" si="1558"/>
        <v>1.9348274762390684E-2</v>
      </c>
      <c r="B2595" s="6">
        <f t="shared" si="1559"/>
        <v>4.7887916516654375E-2</v>
      </c>
      <c r="C2595" s="10">
        <f t="shared" si="1560"/>
        <v>3.5609511619659294E-5</v>
      </c>
      <c r="D2595" s="6">
        <f t="shared" si="1561"/>
        <v>1.9383884274010343E-2</v>
      </c>
      <c r="E2595" s="6">
        <f t="shared" si="1562"/>
        <v>1.5708391282129738E-2</v>
      </c>
      <c r="F2595" s="10">
        <f t="shared" si="1555"/>
        <v>2.6365083378584177E-5</v>
      </c>
      <c r="G2595" s="10">
        <f t="shared" si="1563"/>
        <v>3.0519237437326599E-5</v>
      </c>
      <c r="H2595" s="10">
        <f t="shared" si="1564"/>
        <v>2.8442160407955388E-5</v>
      </c>
      <c r="I2595" s="6">
        <f t="shared" si="1565"/>
        <v>1.8491757584796084E-2</v>
      </c>
      <c r="J2595" s="6">
        <f t="shared" si="1566"/>
        <v>1.8520199745204038E-2</v>
      </c>
    </row>
    <row r="2596" spans="1:10" x14ac:dyDescent="0.25">
      <c r="A2596" s="11">
        <f t="shared" si="1558"/>
        <v>1.891643249798753E-2</v>
      </c>
      <c r="B2596" s="6">
        <f t="shared" si="1559"/>
        <v>4.8981147299377352E-2</v>
      </c>
      <c r="C2596" s="10">
        <f t="shared" si="1560"/>
        <v>3.7253925322411505E-5</v>
      </c>
      <c r="D2596" s="6">
        <f t="shared" si="1561"/>
        <v>1.895368642330994E-2</v>
      </c>
      <c r="E2596" s="6">
        <f t="shared" si="1562"/>
        <v>1.5422545728811595E-2</v>
      </c>
      <c r="F2596" s="10">
        <f t="shared" si="1555"/>
        <v>2.8266152961645578E-5</v>
      </c>
      <c r="G2596" s="10">
        <f t="shared" si="1563"/>
        <v>3.0519237437326599E-5</v>
      </c>
      <c r="H2596" s="10">
        <f t="shared" si="1564"/>
        <v>2.9392695199486088E-5</v>
      </c>
      <c r="I2596" s="6">
        <f t="shared" si="1565"/>
        <v>1.8491757584796084E-2</v>
      </c>
      <c r="J2596" s="6">
        <f t="shared" si="1566"/>
        <v>1.8521150279995569E-2</v>
      </c>
    </row>
    <row r="2597" spans="1:10" x14ac:dyDescent="0.25">
      <c r="A2597" s="11">
        <f t="shared" si="1558"/>
        <v>1.8700164426330344E-2</v>
      </c>
      <c r="B2597" s="6">
        <f t="shared" si="1559"/>
        <v>4.9547616022993353E-2</v>
      </c>
      <c r="C2597" s="10">
        <f t="shared" si="1560"/>
        <v>3.8120593999409746E-5</v>
      </c>
      <c r="D2597" s="6">
        <f t="shared" si="1561"/>
        <v>1.8738285020329756E-2</v>
      </c>
      <c r="E2597" s="6">
        <f t="shared" si="1562"/>
        <v>1.5278485493280636E-2</v>
      </c>
      <c r="F2597" s="10">
        <f t="shared" si="1555"/>
        <v>2.9287837960336363E-5</v>
      </c>
      <c r="G2597" s="10">
        <f t="shared" si="1563"/>
        <v>3.0519237437326599E-5</v>
      </c>
      <c r="H2597" s="10">
        <f t="shared" si="1564"/>
        <v>2.9903537698831479E-5</v>
      </c>
      <c r="I2597" s="6">
        <f t="shared" si="1565"/>
        <v>1.8491757584796084E-2</v>
      </c>
      <c r="J2597" s="6">
        <f t="shared" si="1566"/>
        <v>1.8521661122494915E-2</v>
      </c>
    </row>
    <row r="2598" spans="1:10" x14ac:dyDescent="0.25">
      <c r="A2598" s="11">
        <f t="shared" si="1558"/>
        <v>1.8591852477412924E-2</v>
      </c>
      <c r="B2598" s="6">
        <f t="shared" si="1559"/>
        <v>4.9836269284532636E-2</v>
      </c>
      <c r="C2598" s="10">
        <f t="shared" si="1560"/>
        <v>3.8566051804354829E-5</v>
      </c>
      <c r="D2598" s="6">
        <f t="shared" si="1561"/>
        <v>1.863041852921728E-2</v>
      </c>
      <c r="E2598" s="6">
        <f t="shared" si="1562"/>
        <v>1.520610748254804E-2</v>
      </c>
      <c r="F2598" s="10">
        <f t="shared" si="1555"/>
        <v>2.9818226800013443E-5</v>
      </c>
      <c r="G2598" s="10">
        <f t="shared" si="1563"/>
        <v>3.0519237437326599E-5</v>
      </c>
      <c r="H2598" s="10">
        <f t="shared" si="1564"/>
        <v>3.0168732118670023E-5</v>
      </c>
      <c r="I2598" s="6">
        <f t="shared" si="1565"/>
        <v>1.8491757584796084E-2</v>
      </c>
      <c r="J2598" s="6">
        <f t="shared" si="1566"/>
        <v>1.8521926316914752E-2</v>
      </c>
    </row>
    <row r="2599" spans="1:10" x14ac:dyDescent="0.25">
      <c r="A2599" s="11">
        <f t="shared" si="1558"/>
        <v>1.8537606371261658E-2</v>
      </c>
      <c r="B2599" s="6">
        <f t="shared" si="1559"/>
        <v>4.9982103838339051E-2</v>
      </c>
      <c r="C2599" s="10">
        <f t="shared" si="1560"/>
        <v>3.879209167867247E-5</v>
      </c>
      <c r="D2599" s="6">
        <f t="shared" si="1561"/>
        <v>1.8576398462940329E-2</v>
      </c>
      <c r="E2599" s="6">
        <f t="shared" si="1562"/>
        <v>1.5169800498537599E-2</v>
      </c>
      <c r="F2599" s="10">
        <f t="shared" si="1555"/>
        <v>3.0088721439074951E-5</v>
      </c>
      <c r="G2599" s="10">
        <f t="shared" si="1563"/>
        <v>3.0519237437326599E-5</v>
      </c>
      <c r="H2599" s="10">
        <f t="shared" si="1564"/>
        <v>3.0303979438200775E-5</v>
      </c>
      <c r="I2599" s="6">
        <f t="shared" si="1565"/>
        <v>1.8491757584796084E-2</v>
      </c>
      <c r="J2599" s="6">
        <f t="shared" si="1566"/>
        <v>1.8522061564234284E-2</v>
      </c>
    </row>
    <row r="2600" spans="1:10" x14ac:dyDescent="0.25">
      <c r="A2600" s="11">
        <f t="shared" si="1558"/>
        <v>1.8510437921908637E-2</v>
      </c>
      <c r="B2600" s="6">
        <f t="shared" si="1559"/>
        <v>5.0055464407247154E-2</v>
      </c>
      <c r="C2600" s="10">
        <f t="shared" si="1560"/>
        <v>3.8906048401012212E-5</v>
      </c>
      <c r="D2600" s="6">
        <f t="shared" si="1561"/>
        <v>1.8549343970309648E-2</v>
      </c>
      <c r="E2600" s="6">
        <f t="shared" si="1562"/>
        <v>1.5151602110193669E-2</v>
      </c>
      <c r="F2600" s="10">
        <f t="shared" si="1555"/>
        <v>3.0225435581369262E-5</v>
      </c>
      <c r="G2600" s="10">
        <f t="shared" si="1563"/>
        <v>3.0519237437326599E-5</v>
      </c>
      <c r="H2600" s="10">
        <f t="shared" si="1564"/>
        <v>3.0372336509347931E-5</v>
      </c>
      <c r="I2600" s="6">
        <f t="shared" si="1565"/>
        <v>1.8491757584796084E-2</v>
      </c>
      <c r="J2600" s="6">
        <f t="shared" si="1566"/>
        <v>1.8522129921305433E-2</v>
      </c>
    </row>
    <row r="2601" spans="1:10" x14ac:dyDescent="0.25">
      <c r="A2601" s="11">
        <f t="shared" si="1558"/>
        <v>1.849683089740653E-2</v>
      </c>
      <c r="B2601" s="6">
        <f t="shared" si="1559"/>
        <v>5.0092287251897218E-2</v>
      </c>
      <c r="C2601" s="10">
        <f t="shared" si="1560"/>
        <v>3.8963311213145721E-5</v>
      </c>
      <c r="D2601" s="6">
        <f t="shared" si="1561"/>
        <v>1.8535794208619675E-2</v>
      </c>
      <c r="E2601" s="6">
        <f t="shared" si="1562"/>
        <v>1.5142484000183939E-2</v>
      </c>
      <c r="F2601" s="10">
        <f t="shared" si="1555"/>
        <v>3.0294221308943371E-5</v>
      </c>
      <c r="G2601" s="10">
        <f t="shared" si="1563"/>
        <v>3.0519237437326599E-5</v>
      </c>
      <c r="H2601" s="10">
        <f t="shared" si="1564"/>
        <v>3.0406729373134985E-5</v>
      </c>
      <c r="I2601" s="6">
        <f t="shared" si="1565"/>
        <v>1.8491757584796084E-2</v>
      </c>
      <c r="J2601" s="6">
        <f t="shared" si="1566"/>
        <v>1.8522164314169219E-2</v>
      </c>
    </row>
    <row r="2602" spans="1:10" x14ac:dyDescent="0.25">
      <c r="A2602" s="11">
        <f t="shared" si="1558"/>
        <v>1.84900159501813E-2</v>
      </c>
      <c r="B2602" s="6">
        <f t="shared" si="1559"/>
        <v>5.0110749988486115E-2</v>
      </c>
      <c r="C2602" s="10">
        <f t="shared" si="1560"/>
        <v>3.899203826721368E-5</v>
      </c>
      <c r="D2602" s="6">
        <f t="shared" si="1561"/>
        <v>1.8529007988448514E-2</v>
      </c>
      <c r="E2602" s="6">
        <f t="shared" si="1562"/>
        <v>1.5137916368150093E-2</v>
      </c>
      <c r="F2602" s="10">
        <f t="shared" si="1555"/>
        <v>3.0328751074732724E-5</v>
      </c>
      <c r="G2602" s="10">
        <f t="shared" si="1563"/>
        <v>3.0519237437326599E-5</v>
      </c>
      <c r="H2602" s="10">
        <f t="shared" si="1564"/>
        <v>3.0423994256029663E-5</v>
      </c>
      <c r="I2602" s="6">
        <f t="shared" si="1565"/>
        <v>1.8491757584796084E-2</v>
      </c>
      <c r="J2602" s="6">
        <f t="shared" si="1566"/>
        <v>1.8522181579052114E-2</v>
      </c>
    </row>
    <row r="2603" spans="1:10" x14ac:dyDescent="0.25">
      <c r="A2603" s="11">
        <f t="shared" si="1558"/>
        <v>1.84866027454831E-2</v>
      </c>
      <c r="B2603" s="6">
        <f t="shared" si="1559"/>
        <v>5.0120001999233894E-2</v>
      </c>
      <c r="C2603" s="10">
        <f t="shared" si="1560"/>
        <v>3.9006437894459773E-5</v>
      </c>
      <c r="D2603" s="6">
        <f t="shared" si="1561"/>
        <v>1.8525609183377562E-2</v>
      </c>
      <c r="E2603" s="6">
        <f t="shared" si="1562"/>
        <v>1.5135628481518422E-2</v>
      </c>
      <c r="F2603" s="10">
        <f t="shared" si="1555"/>
        <v>3.0346064880648746E-5</v>
      </c>
      <c r="G2603" s="10">
        <f t="shared" si="1563"/>
        <v>3.0519237437326599E-5</v>
      </c>
      <c r="H2603" s="10">
        <f t="shared" si="1564"/>
        <v>3.0432651158987674E-5</v>
      </c>
      <c r="I2603" s="6">
        <f t="shared" si="1565"/>
        <v>1.8491757584796084E-2</v>
      </c>
      <c r="J2603" s="6">
        <f t="shared" si="1566"/>
        <v>1.8522190235955072E-2</v>
      </c>
    </row>
    <row r="2604" spans="1:10" x14ac:dyDescent="0.25">
      <c r="A2604" s="11">
        <f t="shared" si="1558"/>
        <v>1.8484893271771857E-2</v>
      </c>
      <c r="B2604" s="6">
        <f t="shared" si="1559"/>
        <v>5.012463707202363E-2</v>
      </c>
      <c r="C2604" s="10">
        <f t="shared" si="1560"/>
        <v>3.9013652819908158E-5</v>
      </c>
      <c r="D2604" s="6">
        <f t="shared" si="1561"/>
        <v>1.8523906924591764E-2</v>
      </c>
      <c r="E2604" s="6">
        <f t="shared" si="1562"/>
        <v>1.5134482555958791E-2</v>
      </c>
      <c r="F2604" s="10">
        <f t="shared" si="1555"/>
        <v>3.0354741342414266E-5</v>
      </c>
      <c r="G2604" s="10">
        <f t="shared" si="1563"/>
        <v>3.0519237437326599E-5</v>
      </c>
      <c r="H2604" s="10">
        <f t="shared" si="1564"/>
        <v>3.0436989389870431E-5</v>
      </c>
      <c r="I2604" s="6">
        <f t="shared" si="1565"/>
        <v>1.8491757584796084E-2</v>
      </c>
      <c r="J2604" s="6">
        <f t="shared" si="1566"/>
        <v>1.8522194574185954E-2</v>
      </c>
    </row>
    <row r="2605" spans="1:10" x14ac:dyDescent="0.25">
      <c r="A2605" s="11">
        <f t="shared" ref="A2605:A2617" si="1567">A2604+(J2604-D2604)/2</f>
        <v>1.8484037096568953E-2</v>
      </c>
      <c r="B2605" s="6">
        <f t="shared" ref="B2605:B2617" si="1568">$D$13/A2605/0.167</f>
        <v>5.0126958830581644E-2</v>
      </c>
      <c r="C2605" s="10">
        <f t="shared" ref="C2605:C2617" si="1569">B2605^2/2/32.2</f>
        <v>3.901726710563396E-5</v>
      </c>
      <c r="D2605" s="6">
        <f t="shared" ref="D2605:D2617" si="1570">A2605+C2605</f>
        <v>1.8523054363674588E-2</v>
      </c>
      <c r="E2605" s="6">
        <f t="shared" ref="E2605:E2617" si="1571">A2605*0.167/(0.167+2*A2605)</f>
        <v>1.5133908614561334E-2</v>
      </c>
      <c r="F2605" s="10">
        <f t="shared" si="1555"/>
        <v>3.0359088126945732E-5</v>
      </c>
      <c r="G2605" s="10">
        <f t="shared" ref="G2605:G2617" si="1572">G2604</f>
        <v>3.0519237437326599E-5</v>
      </c>
      <c r="H2605" s="10">
        <f t="shared" si="1556"/>
        <v>3.0439162782136164E-5</v>
      </c>
      <c r="I2605" s="6">
        <f t="shared" ref="I2605:I2617" si="1573">I2604</f>
        <v>1.8491757584796084E-2</v>
      </c>
      <c r="J2605" s="6">
        <f t="shared" si="1557"/>
        <v>1.8522196747578219E-2</v>
      </c>
    </row>
    <row r="2606" spans="1:10" x14ac:dyDescent="0.25">
      <c r="A2606" s="11">
        <f t="shared" si="1567"/>
        <v>1.8483608288520768E-2</v>
      </c>
      <c r="B2606" s="6">
        <f t="shared" si="1568"/>
        <v>5.0128121744393815E-2</v>
      </c>
      <c r="C2606" s="10">
        <f t="shared" si="1569"/>
        <v>3.901907747858335E-5</v>
      </c>
      <c r="D2606" s="6">
        <f t="shared" si="1570"/>
        <v>1.8522627365999352E-2</v>
      </c>
      <c r="E2606" s="6">
        <f t="shared" si="1571"/>
        <v>1.5133621157285592E-2</v>
      </c>
      <c r="F2606" s="10">
        <f t="shared" si="1555"/>
        <v>3.036126549137221E-5</v>
      </c>
      <c r="G2606" s="10">
        <f t="shared" si="1572"/>
        <v>3.0519237437326599E-5</v>
      </c>
      <c r="H2606" s="10">
        <f t="shared" si="1556"/>
        <v>3.0440251464349404E-5</v>
      </c>
      <c r="I2606" s="6">
        <f t="shared" si="1573"/>
        <v>1.8491757584796084E-2</v>
      </c>
      <c r="J2606" s="6">
        <f t="shared" si="1557"/>
        <v>1.8522197836260433E-2</v>
      </c>
    </row>
    <row r="2607" spans="1:10" x14ac:dyDescent="0.25">
      <c r="A2607" s="11">
        <f t="shared" si="1567"/>
        <v>1.8483393523651311E-2</v>
      </c>
      <c r="B2607" s="6">
        <f t="shared" si="1568"/>
        <v>5.0128704200180896E-2</v>
      </c>
      <c r="C2607" s="10">
        <f t="shared" si="1569"/>
        <v>3.9019984235857665E-5</v>
      </c>
      <c r="D2607" s="6">
        <f t="shared" si="1570"/>
        <v>1.8522413507887168E-2</v>
      </c>
      <c r="E2607" s="6">
        <f t="shared" si="1571"/>
        <v>1.5133477185841612E-2</v>
      </c>
      <c r="F2607" s="10">
        <f t="shared" si="1555"/>
        <v>3.036235608474758E-5</v>
      </c>
      <c r="G2607" s="10">
        <f t="shared" si="1572"/>
        <v>3.0519237437326599E-5</v>
      </c>
      <c r="H2607" s="10">
        <f t="shared" si="1556"/>
        <v>3.0440796761037091E-5</v>
      </c>
      <c r="I2607" s="6">
        <f t="shared" si="1573"/>
        <v>1.8491757584796084E-2</v>
      </c>
      <c r="J2607" s="6">
        <f t="shared" si="1557"/>
        <v>1.8522198381557123E-2</v>
      </c>
    </row>
    <row r="2608" spans="1:10" x14ac:dyDescent="0.25">
      <c r="A2608" s="11">
        <f t="shared" si="1567"/>
        <v>1.848328596048629E-2</v>
      </c>
      <c r="B2608" s="6">
        <f t="shared" si="1568"/>
        <v>5.0128995923313553E-2</v>
      </c>
      <c r="C2608" s="10">
        <f t="shared" si="1569"/>
        <v>3.9020438389434572E-5</v>
      </c>
      <c r="D2608" s="6">
        <f t="shared" si="1570"/>
        <v>1.8522306398875723E-2</v>
      </c>
      <c r="E2608" s="6">
        <f t="shared" si="1571"/>
        <v>1.5133405078735961E-2</v>
      </c>
      <c r="F2608" s="10">
        <f t="shared" si="1555"/>
        <v>3.0362902318989273E-5</v>
      </c>
      <c r="G2608" s="10">
        <f t="shared" si="1572"/>
        <v>3.0519237437326599E-5</v>
      </c>
      <c r="H2608" s="10">
        <f t="shared" si="1556"/>
        <v>3.0441069878157936E-5</v>
      </c>
      <c r="I2608" s="6">
        <f t="shared" si="1573"/>
        <v>1.8491757584796084E-2</v>
      </c>
      <c r="J2608" s="6">
        <f t="shared" si="1557"/>
        <v>1.8522198654674242E-2</v>
      </c>
    </row>
    <row r="2609" spans="1:10" x14ac:dyDescent="0.25">
      <c r="A2609" s="11">
        <f t="shared" si="1567"/>
        <v>1.8483232088385551E-2</v>
      </c>
      <c r="B2609" s="6">
        <f t="shared" si="1568"/>
        <v>5.0129142031651391E-2</v>
      </c>
      <c r="C2609" s="10">
        <f t="shared" si="1569"/>
        <v>3.9020665851389415E-5</v>
      </c>
      <c r="D2609" s="6">
        <f t="shared" si="1570"/>
        <v>1.852225275423694E-2</v>
      </c>
      <c r="E2609" s="6">
        <f t="shared" si="1571"/>
        <v>1.5133368964445275E-2</v>
      </c>
      <c r="F2609" s="10">
        <f t="shared" si="1555"/>
        <v>3.0363175900750251E-5</v>
      </c>
      <c r="G2609" s="10">
        <f t="shared" si="1572"/>
        <v>3.0519237437326599E-5</v>
      </c>
      <c r="H2609" s="10">
        <f t="shared" si="1556"/>
        <v>3.0441206669038425E-5</v>
      </c>
      <c r="I2609" s="6">
        <f t="shared" si="1573"/>
        <v>1.8491757584796084E-2</v>
      </c>
      <c r="J2609" s="6">
        <f t="shared" si="1557"/>
        <v>1.8522198791465123E-2</v>
      </c>
    </row>
    <row r="2610" spans="1:10" x14ac:dyDescent="0.25">
      <c r="A2610" s="11">
        <f t="shared" si="1567"/>
        <v>1.8483205106999641E-2</v>
      </c>
      <c r="B2610" s="6">
        <f t="shared" si="1568"/>
        <v>5.012921520909646E-2</v>
      </c>
      <c r="C2610" s="10">
        <f t="shared" si="1569"/>
        <v>3.9020779774532728E-5</v>
      </c>
      <c r="D2610" s="6">
        <f t="shared" si="1570"/>
        <v>1.8522225886774175E-2</v>
      </c>
      <c r="E2610" s="6">
        <f t="shared" si="1571"/>
        <v>1.5133350876893962E-2</v>
      </c>
      <c r="F2610" s="10">
        <f t="shared" si="1555"/>
        <v>3.0363312923106159E-5</v>
      </c>
      <c r="G2610" s="10">
        <f t="shared" si="1572"/>
        <v>3.0519237437326599E-5</v>
      </c>
      <c r="H2610" s="10">
        <f t="shared" si="1556"/>
        <v>3.0441275180216378E-5</v>
      </c>
      <c r="I2610" s="6">
        <f t="shared" si="1573"/>
        <v>1.8491757584796084E-2</v>
      </c>
      <c r="J2610" s="6">
        <f t="shared" si="1557"/>
        <v>1.8522198859976302E-2</v>
      </c>
    </row>
    <row r="2611" spans="1:10" x14ac:dyDescent="0.25">
      <c r="A2611" s="11">
        <f t="shared" si="1567"/>
        <v>1.8483191593600706E-2</v>
      </c>
      <c r="B2611" s="6">
        <f t="shared" si="1568"/>
        <v>5.0129251859481215E-2</v>
      </c>
      <c r="C2611" s="10">
        <f t="shared" si="1569"/>
        <v>3.9020836832163056E-5</v>
      </c>
      <c r="D2611" s="6">
        <f t="shared" si="1570"/>
        <v>1.852221243043287E-2</v>
      </c>
      <c r="E2611" s="6">
        <f t="shared" si="1571"/>
        <v>1.5133341817893272E-2</v>
      </c>
      <c r="F2611" s="10">
        <f t="shared" si="1555"/>
        <v>3.0363381549906603E-5</v>
      </c>
      <c r="G2611" s="10">
        <f t="shared" si="1572"/>
        <v>3.0519237437326599E-5</v>
      </c>
      <c r="H2611" s="10">
        <f t="shared" si="1556"/>
        <v>3.0441309493616603E-5</v>
      </c>
      <c r="I2611" s="6">
        <f t="shared" si="1573"/>
        <v>1.8491757584796084E-2</v>
      </c>
      <c r="J2611" s="6">
        <f t="shared" si="1557"/>
        <v>1.8522198894289701E-2</v>
      </c>
    </row>
    <row r="2612" spans="1:10" x14ac:dyDescent="0.25">
      <c r="A2612" s="11">
        <f t="shared" si="1567"/>
        <v>1.8483184825529124E-2</v>
      </c>
      <c r="B2612" s="6">
        <f t="shared" si="1568"/>
        <v>5.0129270215536634E-2</v>
      </c>
      <c r="C2612" s="10">
        <f t="shared" si="1569"/>
        <v>3.902086540904174E-5</v>
      </c>
      <c r="D2612" s="6">
        <f t="shared" si="1570"/>
        <v>1.8522205690938164E-2</v>
      </c>
      <c r="E2612" s="6">
        <f t="shared" si="1571"/>
        <v>1.5133337280768478E-2</v>
      </c>
      <c r="F2612" s="10">
        <f t="shared" si="1555"/>
        <v>3.036341592113764E-5</v>
      </c>
      <c r="G2612" s="10">
        <f t="shared" si="1572"/>
        <v>3.0519237437326599E-5</v>
      </c>
      <c r="H2612" s="10">
        <f t="shared" si="1556"/>
        <v>3.0441326679232119E-5</v>
      </c>
      <c r="I2612" s="6">
        <f t="shared" si="1573"/>
        <v>1.8491757584796084E-2</v>
      </c>
      <c r="J2612" s="6">
        <f t="shared" si="1557"/>
        <v>1.8522198911475315E-2</v>
      </c>
    </row>
    <row r="2613" spans="1:10" x14ac:dyDescent="0.25">
      <c r="A2613" s="11">
        <f t="shared" si="1567"/>
        <v>1.8483181435797698E-2</v>
      </c>
      <c r="B2613" s="6">
        <f t="shared" si="1568"/>
        <v>5.012927940901684E-2</v>
      </c>
      <c r="C2613" s="10">
        <f t="shared" si="1569"/>
        <v>3.9020879721541601E-5</v>
      </c>
      <c r="D2613" s="6">
        <f t="shared" si="1570"/>
        <v>1.8522202315519241E-2</v>
      </c>
      <c r="E2613" s="6">
        <f t="shared" si="1571"/>
        <v>1.5133335008387658E-2</v>
      </c>
      <c r="F2613" s="10">
        <f t="shared" si="1555"/>
        <v>3.0363433135697746E-5</v>
      </c>
      <c r="G2613" s="10">
        <f t="shared" si="1572"/>
        <v>3.0519237437326599E-5</v>
      </c>
      <c r="H2613" s="10">
        <f t="shared" si="1556"/>
        <v>3.0441335286512173E-5</v>
      </c>
      <c r="I2613" s="6">
        <f t="shared" si="1573"/>
        <v>1.8491757584796084E-2</v>
      </c>
      <c r="J2613" s="6">
        <f t="shared" si="1557"/>
        <v>1.8522198920082597E-2</v>
      </c>
    </row>
    <row r="2614" spans="1:10" x14ac:dyDescent="0.25">
      <c r="A2614" s="11">
        <f t="shared" si="1567"/>
        <v>1.8483179738079378E-2</v>
      </c>
      <c r="B2614" s="6">
        <f t="shared" si="1568"/>
        <v>5.0129284013494917E-2</v>
      </c>
      <c r="C2614" s="10">
        <f t="shared" si="1569"/>
        <v>3.9020886889839078E-5</v>
      </c>
      <c r="D2614" s="6">
        <f t="shared" si="1570"/>
        <v>1.8522200624969218E-2</v>
      </c>
      <c r="E2614" s="6">
        <f t="shared" si="1571"/>
        <v>1.5133333870284888E-2</v>
      </c>
      <c r="F2614" s="10">
        <f t="shared" si="1555"/>
        <v>3.0363441757469534E-5</v>
      </c>
      <c r="G2614" s="10">
        <f t="shared" si="1572"/>
        <v>3.0519237437326599E-5</v>
      </c>
      <c r="H2614" s="10">
        <f t="shared" si="1556"/>
        <v>3.0441339597398066E-5</v>
      </c>
      <c r="I2614" s="6">
        <f t="shared" si="1573"/>
        <v>1.8491757584796084E-2</v>
      </c>
      <c r="J2614" s="6">
        <f t="shared" si="1557"/>
        <v>1.8522198924393482E-2</v>
      </c>
    </row>
    <row r="2615" spans="1:10" x14ac:dyDescent="0.25">
      <c r="A2615" s="11">
        <f t="shared" si="1567"/>
        <v>1.848317888779151E-2</v>
      </c>
      <c r="B2615" s="6">
        <f t="shared" si="1568"/>
        <v>5.0129286319609154E-2</v>
      </c>
      <c r="C2615" s="10">
        <f t="shared" si="1569"/>
        <v>3.9020890480021015E-5</v>
      </c>
      <c r="D2615" s="6">
        <f t="shared" si="1570"/>
        <v>1.852219977827153E-2</v>
      </c>
      <c r="E2615" s="6">
        <f t="shared" si="1571"/>
        <v>1.513333330027572E-2</v>
      </c>
      <c r="F2615" s="10">
        <f t="shared" si="1555"/>
        <v>3.0363446075612301E-5</v>
      </c>
      <c r="G2615" s="10">
        <f t="shared" si="1572"/>
        <v>3.0519237437326599E-5</v>
      </c>
      <c r="H2615" s="10">
        <f t="shared" si="1556"/>
        <v>3.044134175646945E-5</v>
      </c>
      <c r="I2615" s="6">
        <f t="shared" si="1573"/>
        <v>1.8491757584796084E-2</v>
      </c>
      <c r="J2615" s="6">
        <f t="shared" si="1557"/>
        <v>1.8522198926552554E-2</v>
      </c>
    </row>
    <row r="2616" spans="1:10" x14ac:dyDescent="0.25">
      <c r="A2616" s="11">
        <f t="shared" si="1567"/>
        <v>1.8483178461932023E-2</v>
      </c>
      <c r="B2616" s="6">
        <f t="shared" si="1568"/>
        <v>5.0129287474607057E-2</v>
      </c>
      <c r="C2616" s="10">
        <f t="shared" si="1569"/>
        <v>3.9020892278133476E-5</v>
      </c>
      <c r="D2616" s="6">
        <f t="shared" si="1570"/>
        <v>1.8522199354210157E-2</v>
      </c>
      <c r="E2616" s="6">
        <f t="shared" si="1571"/>
        <v>1.5133333014791446E-2</v>
      </c>
      <c r="F2616" s="10">
        <f t="shared" si="1555"/>
        <v>3.0363448238317896E-5</v>
      </c>
      <c r="G2616" s="10">
        <f t="shared" si="1572"/>
        <v>3.0519237437326599E-5</v>
      </c>
      <c r="H2616" s="10">
        <f t="shared" si="1556"/>
        <v>3.0441342837822248E-5</v>
      </c>
      <c r="I2616" s="6">
        <f t="shared" si="1573"/>
        <v>1.8491757584796084E-2</v>
      </c>
      <c r="J2616" s="6">
        <f t="shared" si="1557"/>
        <v>1.8522198927633907E-2</v>
      </c>
    </row>
    <row r="2617" spans="1:10" x14ac:dyDescent="0.25">
      <c r="A2617" s="25">
        <f t="shared" si="1567"/>
        <v>1.84831782486439E-2</v>
      </c>
      <c r="B2617" s="6">
        <f t="shared" si="1568"/>
        <v>5.0129288053078001E-2</v>
      </c>
      <c r="C2617" s="10">
        <f t="shared" si="1569"/>
        <v>3.902089317870293E-5</v>
      </c>
      <c r="D2617" s="6">
        <f t="shared" si="1570"/>
        <v>1.8522199141822602E-2</v>
      </c>
      <c r="E2617" s="6">
        <f t="shared" si="1571"/>
        <v>1.5133332871809062E-2</v>
      </c>
      <c r="F2617" s="10">
        <f t="shared" si="1555"/>
        <v>3.0363449321490774E-5</v>
      </c>
      <c r="G2617" s="10">
        <f t="shared" si="1572"/>
        <v>3.0519237437326599E-5</v>
      </c>
      <c r="H2617" s="10">
        <f t="shared" si="1556"/>
        <v>3.0441343379408687E-5</v>
      </c>
      <c r="I2617" s="6">
        <f t="shared" si="1573"/>
        <v>1.8491757584796084E-2</v>
      </c>
      <c r="J2617" s="6">
        <f t="shared" si="1557"/>
        <v>1.8522198928175491E-2</v>
      </c>
    </row>
    <row r="2619" spans="1:10" x14ac:dyDescent="0.25">
      <c r="A2619" s="8" t="s">
        <v>82</v>
      </c>
      <c r="B2619">
        <f>B2586+1</f>
        <v>80</v>
      </c>
      <c r="C2619" t="s">
        <v>83</v>
      </c>
      <c r="D2619">
        <f>D$12/100</f>
        <v>1</v>
      </c>
      <c r="E2619" t="s">
        <v>15</v>
      </c>
    </row>
    <row r="2620" spans="1:10" x14ac:dyDescent="0.25">
      <c r="A2620" s="4" t="s">
        <v>89</v>
      </c>
      <c r="B2620" s="4" t="s">
        <v>86</v>
      </c>
      <c r="C2620" s="4" t="s">
        <v>88</v>
      </c>
      <c r="D2620" s="4" t="s">
        <v>91</v>
      </c>
      <c r="E2620" s="4" t="s">
        <v>93</v>
      </c>
      <c r="F2620" s="4" t="s">
        <v>95</v>
      </c>
      <c r="G2620" s="4" t="s">
        <v>95</v>
      </c>
      <c r="H2620" s="4" t="s">
        <v>97</v>
      </c>
      <c r="I2620" s="4" t="s">
        <v>99</v>
      </c>
      <c r="J2620" s="4" t="s">
        <v>99</v>
      </c>
    </row>
    <row r="2621" spans="1:10" x14ac:dyDescent="0.25">
      <c r="A2621" s="4" t="s">
        <v>84</v>
      </c>
      <c r="B2621" s="4" t="s">
        <v>85</v>
      </c>
      <c r="C2621" s="4" t="s">
        <v>87</v>
      </c>
      <c r="D2621" s="4" t="s">
        <v>90</v>
      </c>
      <c r="E2621" s="4" t="s">
        <v>92</v>
      </c>
      <c r="F2621" s="4" t="s">
        <v>94</v>
      </c>
      <c r="G2621" s="4" t="s">
        <v>28</v>
      </c>
      <c r="H2621" s="4" t="s">
        <v>96</v>
      </c>
      <c r="I2621" s="4" t="s">
        <v>32</v>
      </c>
      <c r="J2621" s="4" t="s">
        <v>98</v>
      </c>
    </row>
    <row r="2622" spans="1:10" x14ac:dyDescent="0.25">
      <c r="A2622" s="4" t="s">
        <v>0</v>
      </c>
      <c r="B2622" s="4" t="s">
        <v>22</v>
      </c>
      <c r="C2622" s="4" t="s">
        <v>0</v>
      </c>
      <c r="D2622" s="4" t="s">
        <v>0</v>
      </c>
      <c r="E2622" s="4" t="s">
        <v>0</v>
      </c>
      <c r="F2622" s="4" t="s">
        <v>20</v>
      </c>
      <c r="G2622" s="4" t="s">
        <v>20</v>
      </c>
      <c r="H2622" s="4" t="s">
        <v>0</v>
      </c>
      <c r="I2622" s="4" t="s">
        <v>0</v>
      </c>
      <c r="J2622" s="4" t="s">
        <v>0</v>
      </c>
    </row>
    <row r="2623" spans="1:10" x14ac:dyDescent="0.25">
      <c r="A2623" s="11">
        <f>A$27</f>
        <v>4.5999999999999999E-2</v>
      </c>
      <c r="B2623" s="6">
        <f>$D$13/A2623/0.167</f>
        <v>2.0142360142666429E-2</v>
      </c>
      <c r="C2623" s="10">
        <f>B2623^2/2/32.2</f>
        <v>6.2999172688956077E-6</v>
      </c>
      <c r="D2623" s="6">
        <f>A2623+C2623</f>
        <v>4.6006299917268893E-2</v>
      </c>
      <c r="E2623" s="6">
        <f>A2623*0.167/(0.167+2*A2623)</f>
        <v>2.966023166023166E-2</v>
      </c>
      <c r="F2623" s="10">
        <f t="shared" ref="F2623:F2650" si="1574">$D$15^2*B2623^2/($D$14^2*E2623^1.333)</f>
        <v>1.9990924920768716E-6</v>
      </c>
      <c r="G2623" s="10">
        <f>F2617</f>
        <v>3.0363449321490774E-5</v>
      </c>
      <c r="H2623" s="10">
        <f>((G2623+F2623)/2)*D$23</f>
        <v>1.6181270906783822E-5</v>
      </c>
      <c r="I2623" s="6">
        <f>D2617</f>
        <v>1.8522199141822602E-2</v>
      </c>
      <c r="J2623" s="6">
        <f>H2623+I2623</f>
        <v>1.8538380412729386E-2</v>
      </c>
    </row>
    <row r="2624" spans="1:10" x14ac:dyDescent="0.25">
      <c r="A2624" s="11">
        <f>A2623+(J2623-D2623)/2</f>
        <v>3.2266040247730249E-2</v>
      </c>
      <c r="B2624" s="6">
        <f>$D$13/A2624/0.167</f>
        <v>2.8715905622408493E-2</v>
      </c>
      <c r="C2624" s="10">
        <f>B2624^2/2/32.2</f>
        <v>1.2804398070109808E-5</v>
      </c>
      <c r="D2624" s="6">
        <f>A2624+C2624</f>
        <v>3.2278844645800359E-2</v>
      </c>
      <c r="E2624" s="6">
        <f>A2624*0.167/(0.167+2*A2624)</f>
        <v>2.3272924900256311E-2</v>
      </c>
      <c r="F2624" s="10">
        <f t="shared" si="1574"/>
        <v>5.6137559550158013E-6</v>
      </c>
      <c r="G2624" s="10">
        <f>G2623</f>
        <v>3.0363449321490774E-5</v>
      </c>
      <c r="H2624" s="10">
        <f t="shared" ref="H2624:H2650" si="1575">((G2624+F2624)/2)*D$23</f>
        <v>1.798860263825329E-5</v>
      </c>
      <c r="I2624" s="6">
        <f>I2623</f>
        <v>1.8522199141822602E-2</v>
      </c>
      <c r="J2624" s="6">
        <f t="shared" ref="J2624:J2650" si="1576">H2624+I2624</f>
        <v>1.8540187744460854E-2</v>
      </c>
    </row>
    <row r="2625" spans="1:10" x14ac:dyDescent="0.25">
      <c r="A2625" s="11">
        <f t="shared" ref="A2625:A2637" si="1577">A2624+(J2624-D2624)/2</f>
        <v>2.5396711797060496E-2</v>
      </c>
      <c r="B2625" s="6">
        <f t="shared" ref="B2625:B2637" si="1578">$D$13/A2625/0.167</f>
        <v>3.6483012996583984E-2</v>
      </c>
      <c r="C2625" s="10">
        <f t="shared" ref="C2625:C2637" si="1579">B2625^2/2/32.2</f>
        <v>2.0667860827778194E-5</v>
      </c>
      <c r="D2625" s="6">
        <f t="shared" ref="D2625:D2637" si="1580">A2625+C2625</f>
        <v>2.5417379657888275E-2</v>
      </c>
      <c r="E2625" s="6">
        <f t="shared" ref="E2625:E2637" si="1581">A2625*0.167/(0.167+2*A2625)</f>
        <v>1.9473732494389186E-2</v>
      </c>
      <c r="F2625" s="10">
        <f t="shared" si="1574"/>
        <v>1.149122813883212E-5</v>
      </c>
      <c r="G2625" s="10">
        <f t="shared" ref="G2625:G2637" si="1582">G2624</f>
        <v>3.0363449321490774E-5</v>
      </c>
      <c r="H2625" s="10">
        <f t="shared" ref="H2625:H2637" si="1583">((G2625+F2625)/2)*D$23</f>
        <v>2.0927338730161448E-5</v>
      </c>
      <c r="I2625" s="6">
        <f t="shared" ref="I2625:I2637" si="1584">I2624</f>
        <v>1.8522199141822602E-2</v>
      </c>
      <c r="J2625" s="6">
        <f t="shared" ref="J2625:J2637" si="1585">H2625+I2625</f>
        <v>1.8543126480552764E-2</v>
      </c>
    </row>
    <row r="2626" spans="1:10" x14ac:dyDescent="0.25">
      <c r="A2626" s="11">
        <f t="shared" si="1577"/>
        <v>2.1959585208392741E-2</v>
      </c>
      <c r="B2626" s="6">
        <f t="shared" si="1578"/>
        <v>4.2193354645357228E-2</v>
      </c>
      <c r="C2626" s="10">
        <f t="shared" si="1579"/>
        <v>2.7644086587405094E-5</v>
      </c>
      <c r="D2626" s="6">
        <f t="shared" si="1580"/>
        <v>2.1987229294980145E-2</v>
      </c>
      <c r="E2626" s="6">
        <f t="shared" si="1581"/>
        <v>1.7386995798224222E-2</v>
      </c>
      <c r="F2626" s="10">
        <f t="shared" si="1574"/>
        <v>1.7876793459053865E-5</v>
      </c>
      <c r="G2626" s="10">
        <f t="shared" si="1582"/>
        <v>3.0363449321490774E-5</v>
      </c>
      <c r="H2626" s="10">
        <f t="shared" si="1583"/>
        <v>2.4120121390272318E-5</v>
      </c>
      <c r="I2626" s="6">
        <f t="shared" si="1584"/>
        <v>1.8522199141822602E-2</v>
      </c>
      <c r="J2626" s="6">
        <f t="shared" si="1585"/>
        <v>1.8546319263212874E-2</v>
      </c>
    </row>
    <row r="2627" spans="1:10" x14ac:dyDescent="0.25">
      <c r="A2627" s="11">
        <f t="shared" si="1577"/>
        <v>2.0239130192509107E-2</v>
      </c>
      <c r="B2627" s="6">
        <f t="shared" si="1578"/>
        <v>4.5780058616629156E-2</v>
      </c>
      <c r="C2627" s="10">
        <f t="shared" si="1579"/>
        <v>3.2543692033260886E-5</v>
      </c>
      <c r="D2627" s="6">
        <f t="shared" si="1580"/>
        <v>2.0271673884542367E-2</v>
      </c>
      <c r="E2627" s="6">
        <f t="shared" si="1581"/>
        <v>1.6290548879081899E-2</v>
      </c>
      <c r="F2627" s="10">
        <f t="shared" si="1574"/>
        <v>2.2954255546681646E-5</v>
      </c>
      <c r="G2627" s="10">
        <f t="shared" si="1582"/>
        <v>3.0363449321490774E-5</v>
      </c>
      <c r="H2627" s="10">
        <f t="shared" si="1583"/>
        <v>2.665885243408621E-5</v>
      </c>
      <c r="I2627" s="6">
        <f t="shared" si="1584"/>
        <v>1.8522199141822602E-2</v>
      </c>
      <c r="J2627" s="6">
        <f t="shared" si="1585"/>
        <v>1.8548857994256689E-2</v>
      </c>
    </row>
    <row r="2628" spans="1:10" x14ac:dyDescent="0.25">
      <c r="A2628" s="11">
        <f t="shared" si="1577"/>
        <v>1.9377722247366266E-2</v>
      </c>
      <c r="B2628" s="6">
        <f t="shared" si="1578"/>
        <v>4.7815143324628259E-2</v>
      </c>
      <c r="C2628" s="10">
        <f t="shared" si="1579"/>
        <v>3.5501365390601589E-5</v>
      </c>
      <c r="D2628" s="6">
        <f t="shared" si="1580"/>
        <v>1.9413223612756866E-2</v>
      </c>
      <c r="E2628" s="6">
        <f t="shared" si="1581"/>
        <v>1.5727795797855604E-2</v>
      </c>
      <c r="F2628" s="10">
        <f t="shared" si="1574"/>
        <v>2.6241792587276716E-5</v>
      </c>
      <c r="G2628" s="10">
        <f t="shared" si="1582"/>
        <v>3.0363449321490774E-5</v>
      </c>
      <c r="H2628" s="10">
        <f t="shared" si="1583"/>
        <v>2.8302620954383745E-5</v>
      </c>
      <c r="I2628" s="6">
        <f t="shared" si="1584"/>
        <v>1.8522199141822602E-2</v>
      </c>
      <c r="J2628" s="6">
        <f t="shared" si="1585"/>
        <v>1.8550501762776984E-2</v>
      </c>
    </row>
    <row r="2629" spans="1:10" x14ac:dyDescent="0.25">
      <c r="A2629" s="11">
        <f t="shared" si="1577"/>
        <v>1.8946361322376325E-2</v>
      </c>
      <c r="B2629" s="6">
        <f t="shared" si="1578"/>
        <v>4.8903773700777517E-2</v>
      </c>
      <c r="C2629" s="10">
        <f t="shared" si="1579"/>
        <v>3.7136321151814572E-5</v>
      </c>
      <c r="D2629" s="6">
        <f t="shared" si="1580"/>
        <v>1.8983497643528139E-2</v>
      </c>
      <c r="E2629" s="6">
        <f t="shared" si="1581"/>
        <v>1.5442433972253517E-2</v>
      </c>
      <c r="F2629" s="10">
        <f t="shared" si="1574"/>
        <v>2.8128558853065471E-5</v>
      </c>
      <c r="G2629" s="10">
        <f t="shared" si="1582"/>
        <v>3.0363449321490774E-5</v>
      </c>
      <c r="H2629" s="10">
        <f t="shared" si="1583"/>
        <v>2.9246004087278121E-5</v>
      </c>
      <c r="I2629" s="6">
        <f t="shared" si="1584"/>
        <v>1.8522199141822602E-2</v>
      </c>
      <c r="J2629" s="6">
        <f t="shared" si="1585"/>
        <v>1.8551445145909881E-2</v>
      </c>
    </row>
    <row r="2630" spans="1:10" x14ac:dyDescent="0.25">
      <c r="A2630" s="11">
        <f t="shared" si="1577"/>
        <v>1.8730335073567195E-2</v>
      </c>
      <c r="B2630" s="6">
        <f t="shared" si="1578"/>
        <v>4.9467805190000512E-2</v>
      </c>
      <c r="C2630" s="10">
        <f t="shared" si="1579"/>
        <v>3.7997884321674559E-5</v>
      </c>
      <c r="D2630" s="6">
        <f t="shared" si="1580"/>
        <v>1.8768332957888868E-2</v>
      </c>
      <c r="E2630" s="6">
        <f t="shared" si="1581"/>
        <v>1.5298619314094824E-2</v>
      </c>
      <c r="F2630" s="10">
        <f t="shared" si="1574"/>
        <v>2.9142357737751013E-5</v>
      </c>
      <c r="G2630" s="10">
        <f t="shared" si="1582"/>
        <v>3.0363449321490774E-5</v>
      </c>
      <c r="H2630" s="10">
        <f t="shared" si="1583"/>
        <v>2.9752903529620895E-5</v>
      </c>
      <c r="I2630" s="6">
        <f t="shared" si="1584"/>
        <v>1.8522199141822602E-2</v>
      </c>
      <c r="J2630" s="6">
        <f t="shared" si="1585"/>
        <v>1.8551952045352222E-2</v>
      </c>
    </row>
    <row r="2631" spans="1:10" x14ac:dyDescent="0.25">
      <c r="A2631" s="11">
        <f t="shared" si="1577"/>
        <v>1.8622144617298872E-2</v>
      </c>
      <c r="B2631" s="6">
        <f t="shared" si="1578"/>
        <v>4.9755201970773377E-2</v>
      </c>
      <c r="C2631" s="10">
        <f t="shared" si="1579"/>
        <v>3.8440685142118805E-5</v>
      </c>
      <c r="D2631" s="6">
        <f t="shared" si="1580"/>
        <v>1.8660585302440989E-2</v>
      </c>
      <c r="E2631" s="6">
        <f t="shared" si="1581"/>
        <v>1.5226365264572174E-2</v>
      </c>
      <c r="F2631" s="10">
        <f t="shared" si="1574"/>
        <v>2.9668598306614103E-5</v>
      </c>
      <c r="G2631" s="10">
        <f t="shared" si="1582"/>
        <v>3.0363449321490774E-5</v>
      </c>
      <c r="H2631" s="10">
        <f t="shared" si="1583"/>
        <v>3.001602381405244E-5</v>
      </c>
      <c r="I2631" s="6">
        <f t="shared" si="1584"/>
        <v>1.8522199141822602E-2</v>
      </c>
      <c r="J2631" s="6">
        <f t="shared" si="1585"/>
        <v>1.8552215165636654E-2</v>
      </c>
    </row>
    <row r="2632" spans="1:10" x14ac:dyDescent="0.25">
      <c r="A2632" s="11">
        <f t="shared" si="1577"/>
        <v>1.8567959548896704E-2</v>
      </c>
      <c r="B2632" s="6">
        <f t="shared" si="1578"/>
        <v>4.9900397732055089E-2</v>
      </c>
      <c r="C2632" s="10">
        <f t="shared" si="1579"/>
        <v>3.8665367916417523E-5</v>
      </c>
      <c r="D2632" s="6">
        <f t="shared" si="1580"/>
        <v>1.8606624916813121E-2</v>
      </c>
      <c r="E2632" s="6">
        <f t="shared" si="1581"/>
        <v>1.5190120672395023E-2</v>
      </c>
      <c r="F2632" s="10">
        <f t="shared" si="1574"/>
        <v>2.9936962781686884E-5</v>
      </c>
      <c r="G2632" s="10">
        <f t="shared" si="1582"/>
        <v>3.0363449321490774E-5</v>
      </c>
      <c r="H2632" s="10">
        <f t="shared" si="1583"/>
        <v>3.0150206051588831E-5</v>
      </c>
      <c r="I2632" s="6">
        <f t="shared" si="1584"/>
        <v>1.8522199141822602E-2</v>
      </c>
      <c r="J2632" s="6">
        <f t="shared" si="1585"/>
        <v>1.855234934787419E-2</v>
      </c>
    </row>
    <row r="2633" spans="1:10" x14ac:dyDescent="0.25">
      <c r="A2633" s="11">
        <f t="shared" si="1577"/>
        <v>1.8540821764427239E-2</v>
      </c>
      <c r="B2633" s="6">
        <f t="shared" si="1578"/>
        <v>4.9973435823667145E-2</v>
      </c>
      <c r="C2633" s="10">
        <f t="shared" si="1579"/>
        <v>3.8778638012766751E-5</v>
      </c>
      <c r="D2633" s="6">
        <f t="shared" si="1580"/>
        <v>1.8579600402440007E-2</v>
      </c>
      <c r="E2633" s="6">
        <f t="shared" si="1581"/>
        <v>1.5171953641296358E-2</v>
      </c>
      <c r="F2633" s="10">
        <f t="shared" si="1574"/>
        <v>3.0072596333977952E-5</v>
      </c>
      <c r="G2633" s="10">
        <f t="shared" si="1582"/>
        <v>3.0363449321490774E-5</v>
      </c>
      <c r="H2633" s="10">
        <f t="shared" si="1583"/>
        <v>3.0218022827734363E-5</v>
      </c>
      <c r="I2633" s="6">
        <f t="shared" si="1584"/>
        <v>1.8522199141822602E-2</v>
      </c>
      <c r="J2633" s="6">
        <f t="shared" si="1585"/>
        <v>1.8552417164650337E-2</v>
      </c>
    </row>
    <row r="2634" spans="1:10" x14ac:dyDescent="0.25">
      <c r="A2634" s="11">
        <f t="shared" si="1577"/>
        <v>1.8527230145532404E-2</v>
      </c>
      <c r="B2634" s="6">
        <f t="shared" si="1578"/>
        <v>5.0010096451793717E-2</v>
      </c>
      <c r="C2634" s="10">
        <f t="shared" si="1579"/>
        <v>3.8835555079467548E-5</v>
      </c>
      <c r="D2634" s="6">
        <f t="shared" si="1580"/>
        <v>1.856606570061187E-2</v>
      </c>
      <c r="E2634" s="6">
        <f t="shared" si="1581"/>
        <v>1.5162851279460095E-2</v>
      </c>
      <c r="F2634" s="10">
        <f t="shared" si="1574"/>
        <v>3.0140837258258264E-5</v>
      </c>
      <c r="G2634" s="10">
        <f t="shared" si="1582"/>
        <v>3.0363449321490774E-5</v>
      </c>
      <c r="H2634" s="10">
        <f t="shared" si="1583"/>
        <v>3.0252143289874521E-5</v>
      </c>
      <c r="I2634" s="6">
        <f t="shared" si="1584"/>
        <v>1.8522199141822602E-2</v>
      </c>
      <c r="J2634" s="6">
        <f t="shared" si="1585"/>
        <v>1.8552451285112476E-2</v>
      </c>
    </row>
    <row r="2635" spans="1:10" x14ac:dyDescent="0.25">
      <c r="A2635" s="11">
        <f t="shared" si="1577"/>
        <v>1.8520422937782707E-2</v>
      </c>
      <c r="B2635" s="6">
        <f t="shared" si="1578"/>
        <v>5.0028477733758688E-2</v>
      </c>
      <c r="C2635" s="10">
        <f t="shared" si="1579"/>
        <v>3.8864108452751377E-5</v>
      </c>
      <c r="D2635" s="6">
        <f t="shared" si="1580"/>
        <v>1.8559287046235457E-2</v>
      </c>
      <c r="E2635" s="6">
        <f t="shared" si="1581"/>
        <v>1.5158291553525161E-2</v>
      </c>
      <c r="F2635" s="10">
        <f t="shared" si="1574"/>
        <v>3.017509319622971E-5</v>
      </c>
      <c r="G2635" s="10">
        <f t="shared" si="1582"/>
        <v>3.0363449321490774E-5</v>
      </c>
      <c r="H2635" s="10">
        <f t="shared" si="1583"/>
        <v>3.026927125886024E-5</v>
      </c>
      <c r="I2635" s="6">
        <f t="shared" si="1584"/>
        <v>1.8522199141822602E-2</v>
      </c>
      <c r="J2635" s="6">
        <f t="shared" si="1585"/>
        <v>1.855246841308146E-2</v>
      </c>
    </row>
    <row r="2636" spans="1:10" x14ac:dyDescent="0.25">
      <c r="A2636" s="11">
        <f t="shared" si="1577"/>
        <v>1.8517013621205711E-2</v>
      </c>
      <c r="B2636" s="6">
        <f t="shared" si="1578"/>
        <v>5.0037688879894272E-2</v>
      </c>
      <c r="C2636" s="10">
        <f t="shared" si="1579"/>
        <v>3.8878420938526314E-5</v>
      </c>
      <c r="D2636" s="6">
        <f t="shared" si="1580"/>
        <v>1.8555892042144237E-2</v>
      </c>
      <c r="E2636" s="6">
        <f t="shared" si="1581"/>
        <v>1.5156007635272348E-2</v>
      </c>
      <c r="F2636" s="10">
        <f t="shared" si="1574"/>
        <v>3.019226958444751E-5</v>
      </c>
      <c r="G2636" s="10">
        <f t="shared" si="1582"/>
        <v>3.0363449321490774E-5</v>
      </c>
      <c r="H2636" s="10">
        <f t="shared" si="1583"/>
        <v>3.0277859452969142E-5</v>
      </c>
      <c r="I2636" s="6">
        <f t="shared" si="1584"/>
        <v>1.8522199141822602E-2</v>
      </c>
      <c r="J2636" s="6">
        <f t="shared" si="1585"/>
        <v>1.8552477001275571E-2</v>
      </c>
    </row>
    <row r="2637" spans="1:10" x14ac:dyDescent="0.25">
      <c r="A2637" s="11">
        <f t="shared" si="1577"/>
        <v>1.851530610077138E-2</v>
      </c>
      <c r="B2637" s="6">
        <f t="shared" si="1578"/>
        <v>5.0042303460705637E-2</v>
      </c>
      <c r="C2637" s="10">
        <f t="shared" si="1579"/>
        <v>3.8885592168530294E-5</v>
      </c>
      <c r="D2637" s="6">
        <f t="shared" si="1580"/>
        <v>1.8554191692939911E-2</v>
      </c>
      <c r="E2637" s="6">
        <f t="shared" si="1581"/>
        <v>1.5154863701406077E-2</v>
      </c>
      <c r="F2637" s="10">
        <f t="shared" si="1574"/>
        <v>3.0200877138079497E-5</v>
      </c>
      <c r="G2637" s="10">
        <f t="shared" si="1582"/>
        <v>3.0363449321490774E-5</v>
      </c>
      <c r="H2637" s="10">
        <f t="shared" si="1583"/>
        <v>3.0282163229785136E-5</v>
      </c>
      <c r="I2637" s="6">
        <f t="shared" si="1584"/>
        <v>1.8522199141822602E-2</v>
      </c>
      <c r="J2637" s="6">
        <f t="shared" si="1585"/>
        <v>1.8552481305052389E-2</v>
      </c>
    </row>
    <row r="2638" spans="1:10" x14ac:dyDescent="0.25">
      <c r="A2638" s="11">
        <f t="shared" ref="A2638:A2650" si="1586">A2637+(J2637-D2637)/2</f>
        <v>1.8514450906827618E-2</v>
      </c>
      <c r="B2638" s="6">
        <f t="shared" ref="B2638:B2650" si="1587">$D$13/A2638/0.167</f>
        <v>5.004461494566767E-2</v>
      </c>
      <c r="C2638" s="10">
        <f t="shared" ref="C2638:C2650" si="1588">B2638^2/2/32.2</f>
        <v>3.8889184550623352E-5</v>
      </c>
      <c r="D2638" s="6">
        <f t="shared" ref="D2638:D2650" si="1589">A2638+C2638</f>
        <v>1.8553340091378243E-2</v>
      </c>
      <c r="E2638" s="6">
        <f t="shared" ref="E2638:E2650" si="1590">A2638*0.167/(0.167+2*A2638)</f>
        <v>1.5154290759571578E-2</v>
      </c>
      <c r="F2638" s="10">
        <f t="shared" si="1574"/>
        <v>3.020518938206158E-5</v>
      </c>
      <c r="G2638" s="10">
        <f t="shared" ref="G2638:G2650" si="1591">G2637</f>
        <v>3.0363449321490774E-5</v>
      </c>
      <c r="H2638" s="10">
        <f t="shared" si="1575"/>
        <v>3.0284319351776177E-5</v>
      </c>
      <c r="I2638" s="6">
        <f t="shared" ref="I2638:I2650" si="1592">I2637</f>
        <v>1.8522199141822602E-2</v>
      </c>
      <c r="J2638" s="6">
        <f t="shared" si="1576"/>
        <v>1.8552483461174378E-2</v>
      </c>
    </row>
    <row r="2639" spans="1:10" x14ac:dyDescent="0.25">
      <c r="A2639" s="11">
        <f t="shared" si="1586"/>
        <v>1.8514022591725687E-2</v>
      </c>
      <c r="B2639" s="6">
        <f t="shared" si="1587"/>
        <v>5.0045772709424591E-2</v>
      </c>
      <c r="C2639" s="10">
        <f t="shared" si="1588"/>
        <v>3.8890983945394205E-5</v>
      </c>
      <c r="D2639" s="6">
        <f t="shared" si="1589"/>
        <v>1.8552913575671081E-2</v>
      </c>
      <c r="E2639" s="6">
        <f t="shared" si="1590"/>
        <v>1.5154003803928852E-2</v>
      </c>
      <c r="F2639" s="10">
        <f t="shared" si="1574"/>
        <v>3.0207349436241784E-5</v>
      </c>
      <c r="G2639" s="10">
        <f t="shared" si="1591"/>
        <v>3.0363449321490774E-5</v>
      </c>
      <c r="H2639" s="10">
        <f t="shared" si="1575"/>
        <v>3.0285399378866281E-5</v>
      </c>
      <c r="I2639" s="6">
        <f t="shared" si="1592"/>
        <v>1.8522199141822602E-2</v>
      </c>
      <c r="J2639" s="6">
        <f t="shared" si="1576"/>
        <v>1.8552484541201467E-2</v>
      </c>
    </row>
    <row r="2640" spans="1:10" x14ac:dyDescent="0.25">
      <c r="A2640" s="11">
        <f t="shared" si="1586"/>
        <v>1.8513808074490878E-2</v>
      </c>
      <c r="B2640" s="6">
        <f t="shared" si="1587"/>
        <v>5.0046352583685588E-2</v>
      </c>
      <c r="C2640" s="10">
        <f t="shared" si="1588"/>
        <v>3.8891885200785296E-5</v>
      </c>
      <c r="D2640" s="6">
        <f t="shared" si="1589"/>
        <v>1.8552699959691665E-2</v>
      </c>
      <c r="E2640" s="6">
        <f t="shared" si="1590"/>
        <v>1.5153860084226676E-2</v>
      </c>
      <c r="F2640" s="10">
        <f t="shared" si="1574"/>
        <v>3.0208431355310821E-5</v>
      </c>
      <c r="G2640" s="10">
        <f t="shared" si="1591"/>
        <v>3.0363449321490774E-5</v>
      </c>
      <c r="H2640" s="10">
        <f t="shared" si="1575"/>
        <v>3.0285940338400799E-5</v>
      </c>
      <c r="I2640" s="6">
        <f t="shared" si="1592"/>
        <v>1.8522199141822602E-2</v>
      </c>
      <c r="J2640" s="6">
        <f t="shared" si="1576"/>
        <v>1.8552485082161004E-2</v>
      </c>
    </row>
    <row r="2641" spans="1:10" x14ac:dyDescent="0.25">
      <c r="A2641" s="11">
        <f t="shared" si="1586"/>
        <v>1.851370063572555E-2</v>
      </c>
      <c r="B2641" s="6">
        <f t="shared" si="1587"/>
        <v>5.0046643012835151E-2</v>
      </c>
      <c r="C2641" s="10">
        <f t="shared" si="1588"/>
        <v>3.889233659711431E-5</v>
      </c>
      <c r="D2641" s="6">
        <f t="shared" si="1589"/>
        <v>1.8552592972322663E-2</v>
      </c>
      <c r="E2641" s="6">
        <f t="shared" si="1590"/>
        <v>1.5153788103455057E-2</v>
      </c>
      <c r="F2641" s="10">
        <f t="shared" si="1574"/>
        <v>3.0208973243000049E-5</v>
      </c>
      <c r="G2641" s="10">
        <f t="shared" si="1591"/>
        <v>3.0363449321490774E-5</v>
      </c>
      <c r="H2641" s="10">
        <f t="shared" si="1575"/>
        <v>3.028621128224541E-5</v>
      </c>
      <c r="I2641" s="6">
        <f t="shared" si="1592"/>
        <v>1.8522199141822602E-2</v>
      </c>
      <c r="J2641" s="6">
        <f t="shared" si="1576"/>
        <v>1.8552485353104848E-2</v>
      </c>
    </row>
    <row r="2642" spans="1:10" x14ac:dyDescent="0.25">
      <c r="A2642" s="11">
        <f t="shared" si="1586"/>
        <v>1.8513646826116642E-2</v>
      </c>
      <c r="B2642" s="6">
        <f t="shared" si="1587"/>
        <v>5.0046788472576979E-2</v>
      </c>
      <c r="C2642" s="10">
        <f t="shared" si="1588"/>
        <v>3.889256267731155E-5</v>
      </c>
      <c r="D2642" s="6">
        <f t="shared" si="1589"/>
        <v>1.8552539388793955E-2</v>
      </c>
      <c r="E2642" s="6">
        <f t="shared" si="1590"/>
        <v>1.5153752052563368E-2</v>
      </c>
      <c r="F2642" s="10">
        <f t="shared" si="1574"/>
        <v>3.0209244646828744E-5</v>
      </c>
      <c r="G2642" s="10">
        <f t="shared" si="1591"/>
        <v>3.0363449321490774E-5</v>
      </c>
      <c r="H2642" s="10">
        <f t="shared" si="1575"/>
        <v>3.0286346984159759E-5</v>
      </c>
      <c r="I2642" s="6">
        <f t="shared" si="1592"/>
        <v>1.8522199141822602E-2</v>
      </c>
      <c r="J2642" s="6">
        <f t="shared" si="1576"/>
        <v>1.8552485488806763E-2</v>
      </c>
    </row>
    <row r="2643" spans="1:10" x14ac:dyDescent="0.25">
      <c r="A2643" s="11">
        <f t="shared" si="1586"/>
        <v>1.8513619876123044E-2</v>
      </c>
      <c r="B2643" s="6">
        <f t="shared" si="1587"/>
        <v>5.004686132492233E-2</v>
      </c>
      <c r="C2643" s="10">
        <f t="shared" si="1588"/>
        <v>3.8892675908012522E-5</v>
      </c>
      <c r="D2643" s="6">
        <f t="shared" si="1589"/>
        <v>1.8552512552031056E-2</v>
      </c>
      <c r="E2643" s="6">
        <f t="shared" si="1590"/>
        <v>1.5153733996827802E-2</v>
      </c>
      <c r="F2643" s="10">
        <f t="shared" si="1574"/>
        <v>3.0209380577899065E-5</v>
      </c>
      <c r="G2643" s="10">
        <f t="shared" si="1591"/>
        <v>3.0363449321490774E-5</v>
      </c>
      <c r="H2643" s="10">
        <f t="shared" si="1575"/>
        <v>3.028641494969492E-5</v>
      </c>
      <c r="I2643" s="6">
        <f t="shared" si="1592"/>
        <v>1.8522199141822602E-2</v>
      </c>
      <c r="J2643" s="6">
        <f t="shared" si="1576"/>
        <v>1.8552485556772295E-2</v>
      </c>
    </row>
    <row r="2644" spans="1:10" x14ac:dyDescent="0.25">
      <c r="A2644" s="11">
        <f t="shared" si="1586"/>
        <v>1.8513606378493662E-2</v>
      </c>
      <c r="B2644" s="6">
        <f t="shared" si="1587"/>
        <v>5.0046897812356071E-2</v>
      </c>
      <c r="C2644" s="10">
        <f t="shared" si="1588"/>
        <v>3.8892732618639914E-5</v>
      </c>
      <c r="D2644" s="6">
        <f t="shared" si="1589"/>
        <v>1.8552499111112303E-2</v>
      </c>
      <c r="E2644" s="6">
        <f t="shared" si="1590"/>
        <v>1.5153724953793243E-2</v>
      </c>
      <c r="F2644" s="10">
        <f t="shared" si="1574"/>
        <v>3.0209448657898046E-5</v>
      </c>
      <c r="G2644" s="10">
        <f t="shared" si="1591"/>
        <v>3.0363449321490774E-5</v>
      </c>
      <c r="H2644" s="10">
        <f t="shared" si="1575"/>
        <v>3.028644898969441E-5</v>
      </c>
      <c r="I2644" s="6">
        <f t="shared" si="1592"/>
        <v>1.8522199141822602E-2</v>
      </c>
      <c r="J2644" s="6">
        <f t="shared" si="1576"/>
        <v>1.8552485590812295E-2</v>
      </c>
    </row>
    <row r="2645" spans="1:10" x14ac:dyDescent="0.25">
      <c r="A2645" s="11">
        <f t="shared" si="1586"/>
        <v>1.851359961834366E-2</v>
      </c>
      <c r="B2645" s="6">
        <f t="shared" si="1587"/>
        <v>5.0046916086735088E-2</v>
      </c>
      <c r="C2645" s="10">
        <f t="shared" si="1588"/>
        <v>3.889276102162583E-5</v>
      </c>
      <c r="D2645" s="6">
        <f t="shared" si="1589"/>
        <v>1.8552492379365286E-2</v>
      </c>
      <c r="E2645" s="6">
        <f t="shared" si="1590"/>
        <v>1.515372042468072E-2</v>
      </c>
      <c r="F2645" s="10">
        <f t="shared" si="1574"/>
        <v>3.020948275514867E-5</v>
      </c>
      <c r="G2645" s="10">
        <f t="shared" si="1591"/>
        <v>3.0363449321490774E-5</v>
      </c>
      <c r="H2645" s="10">
        <f t="shared" si="1575"/>
        <v>3.0286466038319722E-5</v>
      </c>
      <c r="I2645" s="6">
        <f t="shared" si="1592"/>
        <v>1.8522199141822602E-2</v>
      </c>
      <c r="J2645" s="6">
        <f t="shared" si="1576"/>
        <v>1.8552485607860922E-2</v>
      </c>
    </row>
    <row r="2646" spans="1:10" x14ac:dyDescent="0.25">
      <c r="A2646" s="11">
        <f t="shared" si="1586"/>
        <v>1.8513596232591478E-2</v>
      </c>
      <c r="B2646" s="6">
        <f t="shared" si="1587"/>
        <v>5.0046925239276452E-2</v>
      </c>
      <c r="C2646" s="10">
        <f t="shared" si="1588"/>
        <v>3.8892775246983321E-5</v>
      </c>
      <c r="D2646" s="6">
        <f t="shared" si="1589"/>
        <v>1.8552489007838461E-2</v>
      </c>
      <c r="E2646" s="6">
        <f t="shared" si="1590"/>
        <v>1.5153718156320679E-2</v>
      </c>
      <c r="F2646" s="10">
        <f t="shared" si="1574"/>
        <v>3.0209499832428341E-5</v>
      </c>
      <c r="G2646" s="10">
        <f t="shared" si="1591"/>
        <v>3.0363449321490774E-5</v>
      </c>
      <c r="H2646" s="10">
        <f t="shared" si="1575"/>
        <v>3.0286474576959559E-5</v>
      </c>
      <c r="I2646" s="6">
        <f t="shared" si="1592"/>
        <v>1.8522199141822602E-2</v>
      </c>
      <c r="J2646" s="6">
        <f t="shared" si="1576"/>
        <v>1.855248561639956E-2</v>
      </c>
    </row>
    <row r="2647" spans="1:10" x14ac:dyDescent="0.25">
      <c r="A2647" s="11">
        <f t="shared" si="1586"/>
        <v>1.8513594536872027E-2</v>
      </c>
      <c r="B2647" s="6">
        <f t="shared" si="1587"/>
        <v>5.0046929823234707E-2</v>
      </c>
      <c r="C2647" s="10">
        <f t="shared" si="1588"/>
        <v>3.8892782371611479E-5</v>
      </c>
      <c r="D2647" s="6">
        <f t="shared" si="1589"/>
        <v>1.8552487319243638E-2</v>
      </c>
      <c r="E2647" s="6">
        <f t="shared" si="1590"/>
        <v>1.5153717020235631E-2</v>
      </c>
      <c r="F2647" s="10">
        <f t="shared" si="1574"/>
        <v>3.0209508385414534E-5</v>
      </c>
      <c r="G2647" s="10">
        <f t="shared" si="1591"/>
        <v>3.0363449321490774E-5</v>
      </c>
      <c r="H2647" s="10">
        <f t="shared" si="1575"/>
        <v>3.0286478853452653E-5</v>
      </c>
      <c r="I2647" s="6">
        <f t="shared" si="1592"/>
        <v>1.8522199141822602E-2</v>
      </c>
      <c r="J2647" s="6">
        <f t="shared" si="1576"/>
        <v>1.8552485620676056E-2</v>
      </c>
    </row>
    <row r="2648" spans="1:10" x14ac:dyDescent="0.25">
      <c r="A2648" s="11">
        <f t="shared" si="1586"/>
        <v>1.8513593687588238E-2</v>
      </c>
      <c r="B2648" s="6">
        <f t="shared" si="1587"/>
        <v>5.0046932119063754E-2</v>
      </c>
      <c r="C2648" s="10">
        <f t="shared" si="1588"/>
        <v>3.8892785939909548E-5</v>
      </c>
      <c r="D2648" s="6">
        <f t="shared" si="1589"/>
        <v>1.8552486473528147E-2</v>
      </c>
      <c r="E2648" s="6">
        <f t="shared" si="1590"/>
        <v>1.5153716451239009E-2</v>
      </c>
      <c r="F2648" s="10">
        <f t="shared" si="1574"/>
        <v>3.0209512669091656E-5</v>
      </c>
      <c r="G2648" s="10">
        <f t="shared" si="1591"/>
        <v>3.0363449321490774E-5</v>
      </c>
      <c r="H2648" s="10">
        <f t="shared" si="1575"/>
        <v>3.0286480995291215E-5</v>
      </c>
      <c r="I2648" s="6">
        <f t="shared" si="1592"/>
        <v>1.8522199141822602E-2</v>
      </c>
      <c r="J2648" s="6">
        <f t="shared" si="1576"/>
        <v>1.8552485622817892E-2</v>
      </c>
    </row>
    <row r="2649" spans="1:10" x14ac:dyDescent="0.25">
      <c r="A2649" s="11">
        <f t="shared" si="1586"/>
        <v>1.8513593262233112E-2</v>
      </c>
      <c r="B2649" s="6">
        <f t="shared" si="1587"/>
        <v>5.0046933268906399E-2</v>
      </c>
      <c r="C2649" s="10">
        <f t="shared" si="1588"/>
        <v>3.8892787727055432E-5</v>
      </c>
      <c r="D2649" s="6">
        <f t="shared" si="1589"/>
        <v>1.8552486049960168E-2</v>
      </c>
      <c r="E2649" s="6">
        <f t="shared" si="1590"/>
        <v>1.5153716166262852E-2</v>
      </c>
      <c r="F2649" s="10">
        <f t="shared" si="1574"/>
        <v>3.0209514814527978E-5</v>
      </c>
      <c r="G2649" s="10">
        <f t="shared" si="1591"/>
        <v>3.0363449321490774E-5</v>
      </c>
      <c r="H2649" s="10">
        <f t="shared" si="1575"/>
        <v>3.0286482068009376E-5</v>
      </c>
      <c r="I2649" s="6">
        <f t="shared" si="1592"/>
        <v>1.8522199141822602E-2</v>
      </c>
      <c r="J2649" s="6">
        <f t="shared" si="1576"/>
        <v>1.855248562389061E-2</v>
      </c>
    </row>
    <row r="2650" spans="1:10" x14ac:dyDescent="0.25">
      <c r="A2650" s="25">
        <f t="shared" si="1586"/>
        <v>1.8513593049198335E-2</v>
      </c>
      <c r="B2650" s="6">
        <f t="shared" si="1587"/>
        <v>5.0046933844793383E-2</v>
      </c>
      <c r="C2650" s="10">
        <f t="shared" si="1588"/>
        <v>3.8892788622129269E-5</v>
      </c>
      <c r="D2650" s="6">
        <f t="shared" si="1589"/>
        <v>1.8552485837820463E-2</v>
      </c>
      <c r="E2650" s="6">
        <f t="shared" si="1590"/>
        <v>1.5153716023535444E-2</v>
      </c>
      <c r="F2650" s="10">
        <f t="shared" si="1574"/>
        <v>3.020951588904793E-5</v>
      </c>
      <c r="G2650" s="10">
        <f t="shared" si="1591"/>
        <v>3.0363449321490774E-5</v>
      </c>
      <c r="H2650" s="10">
        <f t="shared" si="1575"/>
        <v>3.0286482605269354E-5</v>
      </c>
      <c r="I2650" s="6">
        <f t="shared" si="1592"/>
        <v>1.8522199141822602E-2</v>
      </c>
      <c r="J2650" s="6">
        <f t="shared" si="1576"/>
        <v>1.8552485624427871E-2</v>
      </c>
    </row>
    <row r="2652" spans="1:10" x14ac:dyDescent="0.25">
      <c r="A2652" s="8" t="s">
        <v>82</v>
      </c>
      <c r="B2652">
        <f>B2619+1</f>
        <v>81</v>
      </c>
      <c r="C2652" t="s">
        <v>83</v>
      </c>
      <c r="D2652">
        <f>D$12/100</f>
        <v>1</v>
      </c>
      <c r="E2652" t="s">
        <v>15</v>
      </c>
    </row>
    <row r="2653" spans="1:10" x14ac:dyDescent="0.25">
      <c r="A2653" s="4" t="s">
        <v>89</v>
      </c>
      <c r="B2653" s="4" t="s">
        <v>86</v>
      </c>
      <c r="C2653" s="4" t="s">
        <v>88</v>
      </c>
      <c r="D2653" s="4" t="s">
        <v>91</v>
      </c>
      <c r="E2653" s="4" t="s">
        <v>93</v>
      </c>
      <c r="F2653" s="4" t="s">
        <v>95</v>
      </c>
      <c r="G2653" s="4" t="s">
        <v>95</v>
      </c>
      <c r="H2653" s="4" t="s">
        <v>97</v>
      </c>
      <c r="I2653" s="4" t="s">
        <v>99</v>
      </c>
      <c r="J2653" s="4" t="s">
        <v>99</v>
      </c>
    </row>
    <row r="2654" spans="1:10" x14ac:dyDescent="0.25">
      <c r="A2654" s="4" t="s">
        <v>84</v>
      </c>
      <c r="B2654" s="4" t="s">
        <v>85</v>
      </c>
      <c r="C2654" s="4" t="s">
        <v>87</v>
      </c>
      <c r="D2654" s="4" t="s">
        <v>90</v>
      </c>
      <c r="E2654" s="4" t="s">
        <v>92</v>
      </c>
      <c r="F2654" s="4" t="s">
        <v>94</v>
      </c>
      <c r="G2654" s="4" t="s">
        <v>28</v>
      </c>
      <c r="H2654" s="4" t="s">
        <v>96</v>
      </c>
      <c r="I2654" s="4" t="s">
        <v>32</v>
      </c>
      <c r="J2654" s="4" t="s">
        <v>98</v>
      </c>
    </row>
    <row r="2655" spans="1:10" x14ac:dyDescent="0.25">
      <c r="A2655" s="4" t="s">
        <v>0</v>
      </c>
      <c r="B2655" s="4" t="s">
        <v>22</v>
      </c>
      <c r="C2655" s="4" t="s">
        <v>0</v>
      </c>
      <c r="D2655" s="4" t="s">
        <v>0</v>
      </c>
      <c r="E2655" s="4" t="s">
        <v>0</v>
      </c>
      <c r="F2655" s="4" t="s">
        <v>20</v>
      </c>
      <c r="G2655" s="4" t="s">
        <v>20</v>
      </c>
      <c r="H2655" s="4" t="s">
        <v>0</v>
      </c>
      <c r="I2655" s="4" t="s">
        <v>0</v>
      </c>
      <c r="J2655" s="4" t="s">
        <v>0</v>
      </c>
    </row>
    <row r="2656" spans="1:10" x14ac:dyDescent="0.25">
      <c r="A2656" s="11">
        <f>A$27</f>
        <v>4.5999999999999999E-2</v>
      </c>
      <c r="B2656" s="6">
        <f>$D$13/A2656/0.167</f>
        <v>2.0142360142666429E-2</v>
      </c>
      <c r="C2656" s="10">
        <f>B2656^2/2/32.2</f>
        <v>6.2999172688956077E-6</v>
      </c>
      <c r="D2656" s="6">
        <f>A2656+C2656</f>
        <v>4.6006299917268893E-2</v>
      </c>
      <c r="E2656" s="6">
        <f>A2656*0.167/(0.167+2*A2656)</f>
        <v>2.966023166023166E-2</v>
      </c>
      <c r="F2656" s="10">
        <f t="shared" ref="F2656:F2683" si="1593">$D$15^2*B2656^2/($D$14^2*E2656^1.333)</f>
        <v>1.9990924920768716E-6</v>
      </c>
      <c r="G2656" s="10">
        <f>F2650</f>
        <v>3.020951588904793E-5</v>
      </c>
      <c r="H2656" s="10">
        <f>((G2656+F2656)/2)*D$23</f>
        <v>1.6104304190562401E-5</v>
      </c>
      <c r="I2656" s="6">
        <f>D2650</f>
        <v>1.8552485837820463E-2</v>
      </c>
      <c r="J2656" s="6">
        <f>H2656+I2656</f>
        <v>1.8568590142011024E-2</v>
      </c>
    </row>
    <row r="2657" spans="1:10" x14ac:dyDescent="0.25">
      <c r="A2657" s="11">
        <f>A2656+(J2656-D2656)/2</f>
        <v>3.2281145112371068E-2</v>
      </c>
      <c r="B2657" s="6">
        <f>$D$13/A2657/0.167</f>
        <v>2.8702468990406901E-2</v>
      </c>
      <c r="C2657" s="10">
        <f>B2657^2/2/32.2</f>
        <v>1.2792418107845801E-5</v>
      </c>
      <c r="D2657" s="6">
        <f>A2657+C2657</f>
        <v>3.2293937530478913E-2</v>
      </c>
      <c r="E2657" s="6">
        <f>A2657*0.167/(0.167+2*A2657)</f>
        <v>2.3280782153837727E-2</v>
      </c>
      <c r="F2657" s="10">
        <f t="shared" si="1593"/>
        <v>5.6059806009889822E-6</v>
      </c>
      <c r="G2657" s="10">
        <f>G2656</f>
        <v>3.020951588904793E-5</v>
      </c>
      <c r="H2657" s="10">
        <f t="shared" ref="H2657:H2683" si="1594">((G2657+F2657)/2)*D$23</f>
        <v>1.7907748245018455E-5</v>
      </c>
      <c r="I2657" s="6">
        <f>I2656</f>
        <v>1.8552485837820463E-2</v>
      </c>
      <c r="J2657" s="6">
        <f t="shared" ref="J2657:J2683" si="1595">H2657+I2657</f>
        <v>1.8570393586065482E-2</v>
      </c>
    </row>
    <row r="2658" spans="1:10" x14ac:dyDescent="0.25">
      <c r="A2658" s="11">
        <f t="shared" ref="A2658:A2670" si="1596">A2657+(J2657-D2657)/2</f>
        <v>2.5419373140164354E-2</v>
      </c>
      <c r="B2658" s="6">
        <f t="shared" ref="B2658:B2670" si="1597">$D$13/A2658/0.167</f>
        <v>3.6450488430756989E-2</v>
      </c>
      <c r="C2658" s="10">
        <f t="shared" ref="C2658:C2670" si="1598">B2658^2/2/32.2</f>
        <v>2.0631026503738338E-5</v>
      </c>
      <c r="D2658" s="6">
        <f t="shared" ref="D2658:D2670" si="1599">A2658+C2658</f>
        <v>2.5440004166668091E-2</v>
      </c>
      <c r="E2658" s="6">
        <f t="shared" ref="E2658:E2670" si="1600">A2658*0.167/(0.167+2*A2658)</f>
        <v>1.9487053551734395E-2</v>
      </c>
      <c r="F2658" s="10">
        <f t="shared" si="1593"/>
        <v>1.1460297265584563E-5</v>
      </c>
      <c r="G2658" s="10">
        <f t="shared" ref="G2658:G2670" si="1601">G2657</f>
        <v>3.020951588904793E-5</v>
      </c>
      <c r="H2658" s="10">
        <f t="shared" ref="H2658:H2670" si="1602">((G2658+F2658)/2)*D$23</f>
        <v>2.0834906577316246E-5</v>
      </c>
      <c r="I2658" s="6">
        <f t="shared" ref="I2658:I2670" si="1603">I2657</f>
        <v>1.8552485837820463E-2</v>
      </c>
      <c r="J2658" s="6">
        <f t="shared" ref="J2658:J2670" si="1604">H2658+I2658</f>
        <v>1.857332074439778E-2</v>
      </c>
    </row>
    <row r="2659" spans="1:10" x14ac:dyDescent="0.25">
      <c r="A2659" s="11">
        <f t="shared" si="1596"/>
        <v>2.1986031429029197E-2</v>
      </c>
      <c r="B2659" s="6">
        <f t="shared" si="1597"/>
        <v>4.2142601749367549E-2</v>
      </c>
      <c r="C2659" s="10">
        <f t="shared" si="1598"/>
        <v>2.7577622394499949E-5</v>
      </c>
      <c r="D2659" s="6">
        <f t="shared" si="1599"/>
        <v>2.2013609051423699E-2</v>
      </c>
      <c r="E2659" s="6">
        <f t="shared" si="1600"/>
        <v>1.7403570875249803E-2</v>
      </c>
      <c r="F2659" s="10">
        <f t="shared" si="1593"/>
        <v>1.7811175400890802E-5</v>
      </c>
      <c r="G2659" s="10">
        <f t="shared" si="1601"/>
        <v>3.020951588904793E-5</v>
      </c>
      <c r="H2659" s="10">
        <f t="shared" si="1602"/>
        <v>2.4010345644969368E-5</v>
      </c>
      <c r="I2659" s="6">
        <f t="shared" si="1603"/>
        <v>1.8552485837820463E-2</v>
      </c>
      <c r="J2659" s="6">
        <f t="shared" si="1604"/>
        <v>1.8576496183465432E-2</v>
      </c>
    </row>
    <row r="2660" spans="1:10" x14ac:dyDescent="0.25">
      <c r="A2660" s="11">
        <f t="shared" si="1596"/>
        <v>2.0267474995050064E-2</v>
      </c>
      <c r="B2660" s="6">
        <f t="shared" si="1597"/>
        <v>4.5716033535946006E-2</v>
      </c>
      <c r="C2660" s="10">
        <f t="shared" si="1598"/>
        <v>3.2452728606517696E-5</v>
      </c>
      <c r="D2660" s="6">
        <f t="shared" si="1599"/>
        <v>2.0299927723656581E-2</v>
      </c>
      <c r="E2660" s="6">
        <f t="shared" si="1600"/>
        <v>1.6308907604886871E-2</v>
      </c>
      <c r="F2660" s="10">
        <f t="shared" si="1593"/>
        <v>2.2855754633247191E-5</v>
      </c>
      <c r="G2660" s="10">
        <f t="shared" si="1601"/>
        <v>3.020951588904793E-5</v>
      </c>
      <c r="H2660" s="10">
        <f t="shared" si="1602"/>
        <v>2.6532635261147562E-5</v>
      </c>
      <c r="I2660" s="6">
        <f t="shared" si="1603"/>
        <v>1.8552485837820463E-2</v>
      </c>
      <c r="J2660" s="6">
        <f t="shared" si="1604"/>
        <v>1.8579018473081611E-2</v>
      </c>
    </row>
    <row r="2661" spans="1:10" x14ac:dyDescent="0.25">
      <c r="A2661" s="11">
        <f t="shared" si="1596"/>
        <v>1.9407020369762579E-2</v>
      </c>
      <c r="B2661" s="6">
        <f t="shared" si="1597"/>
        <v>4.774295841963868E-2</v>
      </c>
      <c r="C2661" s="10">
        <f t="shared" si="1598"/>
        <v>3.5394255879803532E-5</v>
      </c>
      <c r="D2661" s="6">
        <f t="shared" si="1599"/>
        <v>1.9442414625642383E-2</v>
      </c>
      <c r="E2661" s="6">
        <f t="shared" si="1600"/>
        <v>1.5747090869529506E-2</v>
      </c>
      <c r="F2661" s="10">
        <f t="shared" si="1593"/>
        <v>2.6119896006061601E-5</v>
      </c>
      <c r="G2661" s="10">
        <f t="shared" si="1601"/>
        <v>3.020951588904793E-5</v>
      </c>
      <c r="H2661" s="10">
        <f t="shared" si="1602"/>
        <v>2.8164705947554764E-5</v>
      </c>
      <c r="I2661" s="6">
        <f t="shared" si="1603"/>
        <v>1.8552485837820463E-2</v>
      </c>
      <c r="J2661" s="6">
        <f t="shared" si="1604"/>
        <v>1.8580650543768017E-2</v>
      </c>
    </row>
    <row r="2662" spans="1:10" x14ac:dyDescent="0.25">
      <c r="A2662" s="11">
        <f t="shared" si="1596"/>
        <v>1.8976138328825394E-2</v>
      </c>
      <c r="B2662" s="6">
        <f t="shared" si="1597"/>
        <v>4.8827034800605205E-2</v>
      </c>
      <c r="C2662" s="10">
        <f t="shared" si="1598"/>
        <v>3.7019865332601112E-5</v>
      </c>
      <c r="D2662" s="6">
        <f t="shared" si="1599"/>
        <v>1.9013158194157994E-2</v>
      </c>
      <c r="E2662" s="6">
        <f t="shared" si="1600"/>
        <v>1.5462209801198334E-2</v>
      </c>
      <c r="F2662" s="10">
        <f t="shared" si="1593"/>
        <v>2.7992555291672316E-5</v>
      </c>
      <c r="G2662" s="10">
        <f t="shared" si="1601"/>
        <v>3.020951588904793E-5</v>
      </c>
      <c r="H2662" s="10">
        <f t="shared" si="1602"/>
        <v>2.9101035590360125E-5</v>
      </c>
      <c r="I2662" s="6">
        <f t="shared" si="1603"/>
        <v>1.8552485837820463E-2</v>
      </c>
      <c r="J2662" s="6">
        <f t="shared" si="1604"/>
        <v>1.8581586873410823E-2</v>
      </c>
    </row>
    <row r="2663" spans="1:10" x14ac:dyDescent="0.25">
      <c r="A2663" s="11">
        <f t="shared" si="1596"/>
        <v>1.8760352668451809E-2</v>
      </c>
      <c r="B2663" s="6">
        <f t="shared" si="1597"/>
        <v>4.9388653984142765E-2</v>
      </c>
      <c r="C2663" s="10">
        <f t="shared" si="1598"/>
        <v>3.7876384198220196E-5</v>
      </c>
      <c r="D2663" s="6">
        <f t="shared" si="1599"/>
        <v>1.879822905265003E-2</v>
      </c>
      <c r="E2663" s="6">
        <f t="shared" si="1600"/>
        <v>1.5318639208047649E-2</v>
      </c>
      <c r="F2663" s="10">
        <f t="shared" si="1593"/>
        <v>2.8998578207254041E-5</v>
      </c>
      <c r="G2663" s="10">
        <f t="shared" si="1601"/>
        <v>3.020951588904793E-5</v>
      </c>
      <c r="H2663" s="10">
        <f t="shared" si="1602"/>
        <v>2.9604047048150986E-5</v>
      </c>
      <c r="I2663" s="6">
        <f t="shared" si="1603"/>
        <v>1.8552485837820463E-2</v>
      </c>
      <c r="J2663" s="6">
        <f t="shared" si="1604"/>
        <v>1.8582089884868615E-2</v>
      </c>
    </row>
    <row r="2664" spans="1:10" x14ac:dyDescent="0.25">
      <c r="A2664" s="11">
        <f t="shared" si="1596"/>
        <v>1.86522830845611E-2</v>
      </c>
      <c r="B2664" s="6">
        <f t="shared" si="1597"/>
        <v>4.9674807226659567E-2</v>
      </c>
      <c r="C2664" s="10">
        <f t="shared" si="1598"/>
        <v>3.8316560139841449E-5</v>
      </c>
      <c r="D2664" s="6">
        <f t="shared" si="1599"/>
        <v>1.8690599644700941E-2</v>
      </c>
      <c r="E2664" s="6">
        <f t="shared" si="1600"/>
        <v>1.5246508355291385E-2</v>
      </c>
      <c r="F2664" s="10">
        <f t="shared" si="1593"/>
        <v>2.9520728962862494E-5</v>
      </c>
      <c r="G2664" s="10">
        <f t="shared" si="1601"/>
        <v>3.020951588904793E-5</v>
      </c>
      <c r="H2664" s="10">
        <f t="shared" si="1602"/>
        <v>2.986512242595521E-5</v>
      </c>
      <c r="I2664" s="6">
        <f t="shared" si="1603"/>
        <v>1.8552485837820463E-2</v>
      </c>
      <c r="J2664" s="6">
        <f t="shared" si="1604"/>
        <v>1.8582350960246418E-2</v>
      </c>
    </row>
    <row r="2665" spans="1:10" x14ac:dyDescent="0.25">
      <c r="A2665" s="11">
        <f t="shared" si="1596"/>
        <v>1.8598158742333837E-2</v>
      </c>
      <c r="B2665" s="6">
        <f t="shared" si="1597"/>
        <v>4.9819370798981868E-2</v>
      </c>
      <c r="C2665" s="10">
        <f t="shared" si="1598"/>
        <v>3.8539902279603217E-5</v>
      </c>
      <c r="D2665" s="6">
        <f t="shared" si="1599"/>
        <v>1.8636698644613439E-2</v>
      </c>
      <c r="E2665" s="6">
        <f t="shared" si="1600"/>
        <v>1.5210325769968698E-2</v>
      </c>
      <c r="F2665" s="10">
        <f t="shared" si="1593"/>
        <v>2.9786993429675401E-5</v>
      </c>
      <c r="G2665" s="10">
        <f t="shared" si="1601"/>
        <v>3.020951588904793E-5</v>
      </c>
      <c r="H2665" s="10">
        <f t="shared" si="1602"/>
        <v>2.9998254659361666E-5</v>
      </c>
      <c r="I2665" s="6">
        <f t="shared" si="1603"/>
        <v>1.8552485837820463E-2</v>
      </c>
      <c r="J2665" s="6">
        <f t="shared" si="1604"/>
        <v>1.8582484092479826E-2</v>
      </c>
    </row>
    <row r="2666" spans="1:10" x14ac:dyDescent="0.25">
      <c r="A2666" s="11">
        <f t="shared" si="1596"/>
        <v>1.857105146626703E-2</v>
      </c>
      <c r="B2666" s="6">
        <f t="shared" si="1597"/>
        <v>4.9892089753004243E-2</v>
      </c>
      <c r="C2666" s="10">
        <f t="shared" si="1598"/>
        <v>3.8652494098165067E-5</v>
      </c>
      <c r="D2666" s="6">
        <f t="shared" si="1599"/>
        <v>1.8609703960365195E-2</v>
      </c>
      <c r="E2666" s="6">
        <f t="shared" si="1600"/>
        <v>1.519218990259716E-2</v>
      </c>
      <c r="F2666" s="10">
        <f t="shared" si="1593"/>
        <v>2.9921561725424212E-5</v>
      </c>
      <c r="G2666" s="10">
        <f t="shared" si="1601"/>
        <v>3.020951588904793E-5</v>
      </c>
      <c r="H2666" s="10">
        <f t="shared" si="1602"/>
        <v>3.0065538807236069E-5</v>
      </c>
      <c r="I2666" s="6">
        <f t="shared" si="1603"/>
        <v>1.8552485837820463E-2</v>
      </c>
      <c r="J2666" s="6">
        <f t="shared" si="1604"/>
        <v>1.85825513766277E-2</v>
      </c>
    </row>
    <row r="2667" spans="1:10" x14ac:dyDescent="0.25">
      <c r="A2667" s="11">
        <f t="shared" si="1596"/>
        <v>1.8557475174398284E-2</v>
      </c>
      <c r="B2667" s="6">
        <f t="shared" si="1597"/>
        <v>4.9928589846150694E-2</v>
      </c>
      <c r="C2667" s="10">
        <f t="shared" si="1598"/>
        <v>3.8709069627719597E-5</v>
      </c>
      <c r="D2667" s="6">
        <f t="shared" si="1599"/>
        <v>1.8596184244026003E-2</v>
      </c>
      <c r="E2667" s="6">
        <f t="shared" si="1600"/>
        <v>1.5183103191749059E-2</v>
      </c>
      <c r="F2667" s="10">
        <f t="shared" si="1593"/>
        <v>2.9989265586682814E-5</v>
      </c>
      <c r="G2667" s="10">
        <f t="shared" si="1601"/>
        <v>3.020951588904793E-5</v>
      </c>
      <c r="H2667" s="10">
        <f t="shared" si="1602"/>
        <v>3.0099390737865374E-5</v>
      </c>
      <c r="I2667" s="6">
        <f t="shared" si="1603"/>
        <v>1.8552485837820463E-2</v>
      </c>
      <c r="J2667" s="6">
        <f t="shared" si="1604"/>
        <v>1.8582585228558327E-2</v>
      </c>
    </row>
    <row r="2668" spans="1:10" x14ac:dyDescent="0.25">
      <c r="A2668" s="11">
        <f t="shared" si="1596"/>
        <v>1.8550675666664448E-2</v>
      </c>
      <c r="B2668" s="6">
        <f t="shared" si="1597"/>
        <v>4.9946890518260907E-2</v>
      </c>
      <c r="C2668" s="10">
        <f t="shared" si="1598"/>
        <v>3.8737451435452502E-5</v>
      </c>
      <c r="D2668" s="6">
        <f t="shared" si="1599"/>
        <v>1.85894131180999E-2</v>
      </c>
      <c r="E2668" s="6">
        <f t="shared" si="1600"/>
        <v>1.5178551323129228E-2</v>
      </c>
      <c r="F2668" s="10">
        <f t="shared" si="1593"/>
        <v>3.0023251589861304E-5</v>
      </c>
      <c r="G2668" s="10">
        <f t="shared" si="1601"/>
        <v>3.020951588904793E-5</v>
      </c>
      <c r="H2668" s="10">
        <f t="shared" si="1602"/>
        <v>3.0116383739454615E-5</v>
      </c>
      <c r="I2668" s="6">
        <f t="shared" si="1603"/>
        <v>1.8552485837820463E-2</v>
      </c>
      <c r="J2668" s="6">
        <f t="shared" si="1604"/>
        <v>1.8582602221559916E-2</v>
      </c>
    </row>
    <row r="2669" spans="1:10" x14ac:dyDescent="0.25">
      <c r="A2669" s="11">
        <f t="shared" si="1596"/>
        <v>1.8547270218394456E-2</v>
      </c>
      <c r="B2669" s="6">
        <f t="shared" si="1597"/>
        <v>4.9956061223701873E-2</v>
      </c>
      <c r="C2669" s="10">
        <f t="shared" si="1598"/>
        <v>3.8751677841401392E-5</v>
      </c>
      <c r="D2669" s="6">
        <f t="shared" si="1599"/>
        <v>1.8586021896235858E-2</v>
      </c>
      <c r="E2669" s="6">
        <f t="shared" si="1600"/>
        <v>1.5176271348773206E-2</v>
      </c>
      <c r="F2669" s="10">
        <f t="shared" si="1593"/>
        <v>3.0040292514823019E-5</v>
      </c>
      <c r="G2669" s="10">
        <f t="shared" si="1601"/>
        <v>3.020951588904793E-5</v>
      </c>
      <c r="H2669" s="10">
        <f t="shared" si="1602"/>
        <v>3.0124904201935475E-5</v>
      </c>
      <c r="I2669" s="6">
        <f t="shared" si="1603"/>
        <v>1.8552485837820463E-2</v>
      </c>
      <c r="J2669" s="6">
        <f t="shared" si="1604"/>
        <v>1.8582610742022398E-2</v>
      </c>
    </row>
    <row r="2670" spans="1:10" x14ac:dyDescent="0.25">
      <c r="A2670" s="11">
        <f t="shared" si="1596"/>
        <v>1.8545564641287725E-2</v>
      </c>
      <c r="B2670" s="6">
        <f t="shared" si="1597"/>
        <v>4.9960655525143401E-2</v>
      </c>
      <c r="C2670" s="10">
        <f t="shared" si="1598"/>
        <v>3.8758805908416794E-5</v>
      </c>
      <c r="D2670" s="6">
        <f t="shared" si="1599"/>
        <v>1.8584323447196141E-2</v>
      </c>
      <c r="E2670" s="6">
        <f t="shared" si="1600"/>
        <v>1.5175129394315473E-2</v>
      </c>
      <c r="F2670" s="10">
        <f t="shared" si="1593"/>
        <v>3.0048832140622757E-5</v>
      </c>
      <c r="G2670" s="10">
        <f t="shared" si="1601"/>
        <v>3.020951588904793E-5</v>
      </c>
      <c r="H2670" s="10">
        <f t="shared" si="1602"/>
        <v>3.0129174014835343E-5</v>
      </c>
      <c r="I2670" s="6">
        <f t="shared" si="1603"/>
        <v>1.8552485837820463E-2</v>
      </c>
      <c r="J2670" s="6">
        <f t="shared" si="1604"/>
        <v>1.8582615011835297E-2</v>
      </c>
    </row>
    <row r="2671" spans="1:10" x14ac:dyDescent="0.25">
      <c r="A2671" s="11">
        <f t="shared" ref="A2671:A2683" si="1605">A2670+(J2670-D2670)/2</f>
        <v>1.8544710423607301E-2</v>
      </c>
      <c r="B2671" s="6">
        <f t="shared" ref="B2671:B2683" si="1606">$D$13/A2671/0.167</f>
        <v>4.9962956843109571E-2</v>
      </c>
      <c r="C2671" s="10">
        <f t="shared" ref="C2671:C2683" si="1607">B2671^2/2/32.2</f>
        <v>3.8762376653826542E-5</v>
      </c>
      <c r="D2671" s="6">
        <f t="shared" ref="D2671:D2683" si="1608">A2671+C2671</f>
        <v>1.8583472800261128E-2</v>
      </c>
      <c r="E2671" s="6">
        <f t="shared" ref="E2671:E2683" si="1609">A2671*0.167/(0.167+2*A2671)</f>
        <v>1.5174557445879913E-2</v>
      </c>
      <c r="F2671" s="10">
        <f t="shared" si="1593"/>
        <v>3.0053110335524932E-5</v>
      </c>
      <c r="G2671" s="10">
        <f t="shared" ref="G2671:G2683" si="1610">G2670</f>
        <v>3.020951588904793E-5</v>
      </c>
      <c r="H2671" s="10">
        <f t="shared" si="1594"/>
        <v>3.0131313112286431E-5</v>
      </c>
      <c r="I2671" s="6">
        <f t="shared" ref="I2671:I2683" si="1611">I2670</f>
        <v>1.8552485837820463E-2</v>
      </c>
      <c r="J2671" s="6">
        <f t="shared" si="1595"/>
        <v>1.8582617150932748E-2</v>
      </c>
    </row>
    <row r="2672" spans="1:10" x14ac:dyDescent="0.25">
      <c r="A2672" s="11">
        <f t="shared" si="1605"/>
        <v>1.8544282598943113E-2</v>
      </c>
      <c r="B2672" s="6">
        <f t="shared" si="1606"/>
        <v>4.9964109510252076E-2</v>
      </c>
      <c r="C2672" s="10">
        <f t="shared" si="1607"/>
        <v>3.8764165204230772E-5</v>
      </c>
      <c r="D2672" s="6">
        <f t="shared" si="1608"/>
        <v>1.8583046764147345E-2</v>
      </c>
      <c r="E2672" s="6">
        <f t="shared" si="1609"/>
        <v>1.5174270988777449E-2</v>
      </c>
      <c r="F2672" s="10">
        <f t="shared" si="1593"/>
        <v>3.0055253325797869E-5</v>
      </c>
      <c r="G2672" s="10">
        <f t="shared" si="1610"/>
        <v>3.020951588904793E-5</v>
      </c>
      <c r="H2672" s="10">
        <f t="shared" si="1594"/>
        <v>3.0132384607422898E-5</v>
      </c>
      <c r="I2672" s="6">
        <f t="shared" si="1611"/>
        <v>1.8552485837820463E-2</v>
      </c>
      <c r="J2672" s="6">
        <f t="shared" si="1595"/>
        <v>1.8582618222427887E-2</v>
      </c>
    </row>
    <row r="2673" spans="1:10" x14ac:dyDescent="0.25">
      <c r="A2673" s="11">
        <f t="shared" si="1605"/>
        <v>1.8544068328083384E-2</v>
      </c>
      <c r="B2673" s="6">
        <f t="shared" si="1606"/>
        <v>4.9964686829776089E-2</v>
      </c>
      <c r="C2673" s="10">
        <f t="shared" si="1607"/>
        <v>3.8765061024807453E-5</v>
      </c>
      <c r="D2673" s="6">
        <f t="shared" si="1608"/>
        <v>1.858283338910819E-2</v>
      </c>
      <c r="E2673" s="6">
        <f t="shared" si="1609"/>
        <v>1.5174127519265338E-2</v>
      </c>
      <c r="F2673" s="10">
        <f t="shared" si="1593"/>
        <v>3.0056326694018746E-5</v>
      </c>
      <c r="G2673" s="10">
        <f t="shared" si="1610"/>
        <v>3.020951588904793E-5</v>
      </c>
      <c r="H2673" s="10">
        <f t="shared" si="1594"/>
        <v>3.013292129153334E-5</v>
      </c>
      <c r="I2673" s="6">
        <f t="shared" si="1611"/>
        <v>1.8552485837820463E-2</v>
      </c>
      <c r="J2673" s="6">
        <f t="shared" si="1595"/>
        <v>1.8582618759111998E-2</v>
      </c>
    </row>
    <row r="2674" spans="1:10" x14ac:dyDescent="0.25">
      <c r="A2674" s="11">
        <f t="shared" si="1605"/>
        <v>1.8543961013085287E-2</v>
      </c>
      <c r="B2674" s="6">
        <f t="shared" si="1606"/>
        <v>4.9964975978371053E-2</v>
      </c>
      <c r="C2674" s="10">
        <f t="shared" si="1607"/>
        <v>3.8765509697503041E-5</v>
      </c>
      <c r="D2674" s="6">
        <f t="shared" si="1608"/>
        <v>1.858272652278279E-2</v>
      </c>
      <c r="E2674" s="6">
        <f t="shared" si="1609"/>
        <v>1.5174055664049188E-2</v>
      </c>
      <c r="F2674" s="10">
        <f t="shared" si="1593"/>
        <v>3.0056864297025583E-5</v>
      </c>
      <c r="G2674" s="10">
        <f t="shared" si="1610"/>
        <v>3.020951588904793E-5</v>
      </c>
      <c r="H2674" s="10">
        <f t="shared" si="1594"/>
        <v>3.0133190093036755E-5</v>
      </c>
      <c r="I2674" s="6">
        <f t="shared" si="1611"/>
        <v>1.8552485837820463E-2</v>
      </c>
      <c r="J2674" s="6">
        <f t="shared" si="1595"/>
        <v>1.85826190279135E-2</v>
      </c>
    </row>
    <row r="2675" spans="1:10" x14ac:dyDescent="0.25">
      <c r="A2675" s="11">
        <f t="shared" si="1605"/>
        <v>1.8543907265650642E-2</v>
      </c>
      <c r="B2675" s="6">
        <f t="shared" si="1606"/>
        <v>4.9965120796248028E-2</v>
      </c>
      <c r="C2675" s="10">
        <f t="shared" si="1607"/>
        <v>3.8765734412789703E-5</v>
      </c>
      <c r="D2675" s="6">
        <f t="shared" si="1608"/>
        <v>1.8582673000063433E-2</v>
      </c>
      <c r="E2675" s="6">
        <f t="shared" si="1609"/>
        <v>1.5174019676165875E-2</v>
      </c>
      <c r="F2675" s="10">
        <f t="shared" si="1593"/>
        <v>3.0057133553926822E-5</v>
      </c>
      <c r="G2675" s="10">
        <f t="shared" si="1610"/>
        <v>3.020951588904793E-5</v>
      </c>
      <c r="H2675" s="10">
        <f t="shared" si="1594"/>
        <v>3.0133324721487374E-5</v>
      </c>
      <c r="I2675" s="6">
        <f t="shared" si="1611"/>
        <v>1.8552485837820463E-2</v>
      </c>
      <c r="J2675" s="6">
        <f t="shared" si="1595"/>
        <v>1.858261916254195E-2</v>
      </c>
    </row>
    <row r="2676" spans="1:10" x14ac:dyDescent="0.25">
      <c r="A2676" s="11">
        <f t="shared" si="1605"/>
        <v>1.8543880346889901E-2</v>
      </c>
      <c r="B2676" s="6">
        <f t="shared" si="1606"/>
        <v>4.996519332686767E-2</v>
      </c>
      <c r="C2676" s="10">
        <f t="shared" si="1607"/>
        <v>3.8765846959491635E-5</v>
      </c>
      <c r="D2676" s="6">
        <f t="shared" si="1608"/>
        <v>1.8582646193849393E-2</v>
      </c>
      <c r="E2676" s="6">
        <f t="shared" si="1609"/>
        <v>1.5174001652050068E-2</v>
      </c>
      <c r="F2676" s="10">
        <f t="shared" si="1593"/>
        <v>3.0057268409248773E-5</v>
      </c>
      <c r="G2676" s="10">
        <f t="shared" si="1610"/>
        <v>3.020951588904793E-5</v>
      </c>
      <c r="H2676" s="10">
        <f t="shared" si="1594"/>
        <v>3.013339214914835E-5</v>
      </c>
      <c r="I2676" s="6">
        <f t="shared" si="1611"/>
        <v>1.8552485837820463E-2</v>
      </c>
      <c r="J2676" s="6">
        <f t="shared" si="1595"/>
        <v>1.8582619229969611E-2</v>
      </c>
    </row>
    <row r="2677" spans="1:10" x14ac:dyDescent="0.25">
      <c r="A2677" s="11">
        <f t="shared" si="1605"/>
        <v>1.854386686495001E-2</v>
      </c>
      <c r="B2677" s="6">
        <f t="shared" si="1606"/>
        <v>4.9965229653041593E-2</v>
      </c>
      <c r="C2677" s="10">
        <f t="shared" si="1607"/>
        <v>3.8765903327347621E-5</v>
      </c>
      <c r="D2677" s="6">
        <f t="shared" si="1608"/>
        <v>1.8582632768277357E-2</v>
      </c>
      <c r="E2677" s="6">
        <f t="shared" si="1609"/>
        <v>1.5173992624883311E-2</v>
      </c>
      <c r="F2677" s="10">
        <f t="shared" si="1593"/>
        <v>3.0057335950232203E-5</v>
      </c>
      <c r="G2677" s="10">
        <f t="shared" si="1610"/>
        <v>3.020951588904793E-5</v>
      </c>
      <c r="H2677" s="10">
        <f t="shared" si="1594"/>
        <v>3.0133425919640066E-5</v>
      </c>
      <c r="I2677" s="6">
        <f t="shared" si="1611"/>
        <v>1.8552485837820463E-2</v>
      </c>
      <c r="J2677" s="6">
        <f t="shared" si="1595"/>
        <v>1.8582619263740104E-2</v>
      </c>
    </row>
    <row r="2678" spans="1:10" x14ac:dyDescent="0.25">
      <c r="A2678" s="11">
        <f t="shared" si="1605"/>
        <v>1.8543860112681384E-2</v>
      </c>
      <c r="B2678" s="6">
        <f t="shared" si="1606"/>
        <v>4.9965247846591947E-2</v>
      </c>
      <c r="C2678" s="10">
        <f t="shared" si="1607"/>
        <v>3.8765931558561504E-5</v>
      </c>
      <c r="D2678" s="6">
        <f t="shared" si="1608"/>
        <v>1.8582626044239946E-2</v>
      </c>
      <c r="E2678" s="6">
        <f t="shared" si="1609"/>
        <v>1.5173988103733724E-2</v>
      </c>
      <c r="F2678" s="10">
        <f t="shared" si="1593"/>
        <v>3.0057369777404044E-5</v>
      </c>
      <c r="G2678" s="10">
        <f t="shared" si="1610"/>
        <v>3.020951588904793E-5</v>
      </c>
      <c r="H2678" s="10">
        <f t="shared" si="1594"/>
        <v>3.0133442833225985E-5</v>
      </c>
      <c r="I2678" s="6">
        <f t="shared" si="1611"/>
        <v>1.8552485837820463E-2</v>
      </c>
      <c r="J2678" s="6">
        <f t="shared" si="1595"/>
        <v>1.8582619280653689E-2</v>
      </c>
    </row>
    <row r="2679" spans="1:10" x14ac:dyDescent="0.25">
      <c r="A2679" s="11">
        <f t="shared" si="1605"/>
        <v>1.8543856730888257E-2</v>
      </c>
      <c r="B2679" s="6">
        <f t="shared" si="1606"/>
        <v>4.9965256958619406E-2</v>
      </c>
      <c r="C2679" s="10">
        <f t="shared" si="1607"/>
        <v>3.8765945697839516E-5</v>
      </c>
      <c r="D2679" s="6">
        <f t="shared" si="1608"/>
        <v>1.8582622676586096E-2</v>
      </c>
      <c r="E2679" s="6">
        <f t="shared" si="1609"/>
        <v>1.5173985839369707E-2</v>
      </c>
      <c r="F2679" s="10">
        <f t="shared" si="1593"/>
        <v>3.005738671935842E-5</v>
      </c>
      <c r="G2679" s="10">
        <f t="shared" si="1610"/>
        <v>3.020951588904793E-5</v>
      </c>
      <c r="H2679" s="10">
        <f t="shared" si="1594"/>
        <v>3.0133451304203174E-5</v>
      </c>
      <c r="I2679" s="6">
        <f t="shared" si="1611"/>
        <v>1.8552485837820463E-2</v>
      </c>
      <c r="J2679" s="6">
        <f t="shared" si="1595"/>
        <v>1.8582619289124667E-2</v>
      </c>
    </row>
    <row r="2680" spans="1:10" x14ac:dyDescent="0.25">
      <c r="A2680" s="11">
        <f t="shared" si="1605"/>
        <v>1.8543855037157542E-2</v>
      </c>
      <c r="B2680" s="6">
        <f t="shared" si="1606"/>
        <v>4.9965261522270821E-2</v>
      </c>
      <c r="C2680" s="10">
        <f t="shared" si="1607"/>
        <v>3.8765952779331003E-5</v>
      </c>
      <c r="D2680" s="6">
        <f t="shared" si="1608"/>
        <v>1.8582620989936873E-2</v>
      </c>
      <c r="E2680" s="6">
        <f t="shared" si="1609"/>
        <v>1.5173984705289965E-2</v>
      </c>
      <c r="F2680" s="10">
        <f t="shared" si="1593"/>
        <v>3.0057395204538823E-5</v>
      </c>
      <c r="G2680" s="10">
        <f t="shared" si="1610"/>
        <v>3.020951588904793E-5</v>
      </c>
      <c r="H2680" s="10">
        <f t="shared" si="1594"/>
        <v>3.0133455546793377E-5</v>
      </c>
      <c r="I2680" s="6">
        <f t="shared" si="1611"/>
        <v>1.8552485837820463E-2</v>
      </c>
      <c r="J2680" s="6">
        <f t="shared" si="1595"/>
        <v>1.8582619293367256E-2</v>
      </c>
    </row>
    <row r="2681" spans="1:10" x14ac:dyDescent="0.25">
      <c r="A2681" s="11">
        <f t="shared" si="1605"/>
        <v>1.8543854188872735E-2</v>
      </c>
      <c r="B2681" s="6">
        <f t="shared" si="1606"/>
        <v>4.9965263807921469E-2</v>
      </c>
      <c r="C2681" s="10">
        <f t="shared" si="1607"/>
        <v>3.8765956326012215E-5</v>
      </c>
      <c r="D2681" s="6">
        <f t="shared" si="1608"/>
        <v>1.8582620145198746E-2</v>
      </c>
      <c r="E2681" s="6">
        <f t="shared" si="1609"/>
        <v>1.5173984137299651E-2</v>
      </c>
      <c r="F2681" s="10">
        <f t="shared" si="1593"/>
        <v>3.0057399454241359E-5</v>
      </c>
      <c r="G2681" s="10">
        <f t="shared" si="1610"/>
        <v>3.020951588904793E-5</v>
      </c>
      <c r="H2681" s="10">
        <f t="shared" si="1594"/>
        <v>3.0133457671644646E-5</v>
      </c>
      <c r="I2681" s="6">
        <f t="shared" si="1611"/>
        <v>1.8552485837820463E-2</v>
      </c>
      <c r="J2681" s="6">
        <f t="shared" si="1595"/>
        <v>1.8582619295492108E-2</v>
      </c>
    </row>
    <row r="2682" spans="1:10" x14ac:dyDescent="0.25">
      <c r="A2682" s="11">
        <f t="shared" si="1605"/>
        <v>1.8543853764019416E-2</v>
      </c>
      <c r="B2682" s="6">
        <f t="shared" si="1606"/>
        <v>4.9965264952662389E-2</v>
      </c>
      <c r="C2682" s="10">
        <f t="shared" si="1607"/>
        <v>3.876595810232534E-5</v>
      </c>
      <c r="D2682" s="6">
        <f t="shared" si="1608"/>
        <v>1.8582619722121742E-2</v>
      </c>
      <c r="E2682" s="6">
        <f t="shared" si="1609"/>
        <v>1.5173983852828478E-2</v>
      </c>
      <c r="F2682" s="10">
        <f t="shared" si="1593"/>
        <v>3.0057401582654449E-5</v>
      </c>
      <c r="G2682" s="10">
        <f t="shared" si="1610"/>
        <v>3.020951588904793E-5</v>
      </c>
      <c r="H2682" s="10">
        <f t="shared" si="1594"/>
        <v>3.013345873585119E-5</v>
      </c>
      <c r="I2682" s="6">
        <f t="shared" si="1611"/>
        <v>1.8552485837820463E-2</v>
      </c>
      <c r="J2682" s="6">
        <f t="shared" si="1595"/>
        <v>1.8582619296556312E-2</v>
      </c>
    </row>
    <row r="2683" spans="1:10" x14ac:dyDescent="0.25">
      <c r="A2683" s="25">
        <f t="shared" si="1605"/>
        <v>1.8543853551236701E-2</v>
      </c>
      <c r="B2683" s="6">
        <f t="shared" si="1606"/>
        <v>4.9965265525992238E-2</v>
      </c>
      <c r="C2683" s="10">
        <f t="shared" si="1607"/>
        <v>3.8765958991970618E-5</v>
      </c>
      <c r="D2683" s="6">
        <f t="shared" si="1608"/>
        <v>1.8582619510228673E-2</v>
      </c>
      <c r="E2683" s="6">
        <f t="shared" si="1609"/>
        <v>1.5173983710354486E-2</v>
      </c>
      <c r="F2683" s="10">
        <f t="shared" si="1593"/>
        <v>3.0057402648644814E-5</v>
      </c>
      <c r="G2683" s="10">
        <f t="shared" si="1610"/>
        <v>3.020951588904793E-5</v>
      </c>
      <c r="H2683" s="10">
        <f t="shared" si="1594"/>
        <v>3.0133459268846374E-5</v>
      </c>
      <c r="I2683" s="6">
        <f t="shared" si="1611"/>
        <v>1.8552485837820463E-2</v>
      </c>
      <c r="J2683" s="6">
        <f t="shared" si="1595"/>
        <v>1.858261929708931E-2</v>
      </c>
    </row>
    <row r="2685" spans="1:10" x14ac:dyDescent="0.25">
      <c r="A2685" s="8" t="s">
        <v>82</v>
      </c>
      <c r="B2685">
        <f>B2652+1</f>
        <v>82</v>
      </c>
      <c r="C2685" t="s">
        <v>83</v>
      </c>
      <c r="D2685">
        <f>D$12/100</f>
        <v>1</v>
      </c>
      <c r="E2685" t="s">
        <v>15</v>
      </c>
    </row>
    <row r="2686" spans="1:10" x14ac:dyDescent="0.25">
      <c r="A2686" s="4" t="s">
        <v>89</v>
      </c>
      <c r="B2686" s="4" t="s">
        <v>86</v>
      </c>
      <c r="C2686" s="4" t="s">
        <v>88</v>
      </c>
      <c r="D2686" s="4" t="s">
        <v>91</v>
      </c>
      <c r="E2686" s="4" t="s">
        <v>93</v>
      </c>
      <c r="F2686" s="4" t="s">
        <v>95</v>
      </c>
      <c r="G2686" s="4" t="s">
        <v>95</v>
      </c>
      <c r="H2686" s="4" t="s">
        <v>97</v>
      </c>
      <c r="I2686" s="4" t="s">
        <v>99</v>
      </c>
      <c r="J2686" s="4" t="s">
        <v>99</v>
      </c>
    </row>
    <row r="2687" spans="1:10" x14ac:dyDescent="0.25">
      <c r="A2687" s="4" t="s">
        <v>84</v>
      </c>
      <c r="B2687" s="4" t="s">
        <v>85</v>
      </c>
      <c r="C2687" s="4" t="s">
        <v>87</v>
      </c>
      <c r="D2687" s="4" t="s">
        <v>90</v>
      </c>
      <c r="E2687" s="4" t="s">
        <v>92</v>
      </c>
      <c r="F2687" s="4" t="s">
        <v>94</v>
      </c>
      <c r="G2687" s="4" t="s">
        <v>28</v>
      </c>
      <c r="H2687" s="4" t="s">
        <v>96</v>
      </c>
      <c r="I2687" s="4" t="s">
        <v>32</v>
      </c>
      <c r="J2687" s="4" t="s">
        <v>98</v>
      </c>
    </row>
    <row r="2688" spans="1:10" x14ac:dyDescent="0.25">
      <c r="A2688" s="4" t="s">
        <v>0</v>
      </c>
      <c r="B2688" s="4" t="s">
        <v>22</v>
      </c>
      <c r="C2688" s="4" t="s">
        <v>0</v>
      </c>
      <c r="D2688" s="4" t="s">
        <v>0</v>
      </c>
      <c r="E2688" s="4" t="s">
        <v>0</v>
      </c>
      <c r="F2688" s="4" t="s">
        <v>20</v>
      </c>
      <c r="G2688" s="4" t="s">
        <v>20</v>
      </c>
      <c r="H2688" s="4" t="s">
        <v>0</v>
      </c>
      <c r="I2688" s="4" t="s">
        <v>0</v>
      </c>
      <c r="J2688" s="4" t="s">
        <v>0</v>
      </c>
    </row>
    <row r="2689" spans="1:10" x14ac:dyDescent="0.25">
      <c r="A2689" s="11">
        <f>A$27</f>
        <v>4.5999999999999999E-2</v>
      </c>
      <c r="B2689" s="6">
        <f>$D$13/A2689/0.167</f>
        <v>2.0142360142666429E-2</v>
      </c>
      <c r="C2689" s="10">
        <f>B2689^2/2/32.2</f>
        <v>6.2999172688956077E-6</v>
      </c>
      <c r="D2689" s="6">
        <f>A2689+C2689</f>
        <v>4.6006299917268893E-2</v>
      </c>
      <c r="E2689" s="6">
        <f>A2689*0.167/(0.167+2*A2689)</f>
        <v>2.966023166023166E-2</v>
      </c>
      <c r="F2689" s="10">
        <f t="shared" ref="F2689:F2716" si="1612">$D$15^2*B2689^2/($D$14^2*E2689^1.333)</f>
        <v>1.9990924920768716E-6</v>
      </c>
      <c r="G2689" s="10">
        <f>F2683</f>
        <v>3.0057402648644814E-5</v>
      </c>
      <c r="H2689" s="10">
        <f>((G2689+F2689)/2)*D$23</f>
        <v>1.6028247570360842E-5</v>
      </c>
      <c r="I2689" s="6">
        <f>D2683</f>
        <v>1.8582619510228673E-2</v>
      </c>
      <c r="J2689" s="6">
        <f>H2689+I2689</f>
        <v>1.8598647757799035E-2</v>
      </c>
    </row>
    <row r="2690" spans="1:10" x14ac:dyDescent="0.25">
      <c r="A2690" s="11">
        <f>A2689+(J2689-D2689)/2</f>
        <v>3.229617392026507E-2</v>
      </c>
      <c r="B2690" s="6">
        <f>$D$13/A2690/0.167</f>
        <v>2.868911248899576E-2</v>
      </c>
      <c r="C2690" s="10">
        <f>B2690^2/2/32.2</f>
        <v>1.278051514605982E-5</v>
      </c>
      <c r="D2690" s="6">
        <f>A2690+C2690</f>
        <v>3.2308954435411132E-2</v>
      </c>
      <c r="E2690" s="6">
        <f>A2690*0.167/(0.167+2*A2690)</f>
        <v>2.3288597809795065E-2</v>
      </c>
      <c r="F2690" s="10">
        <f t="shared" si="1612"/>
        <v>5.5982590143574005E-6</v>
      </c>
      <c r="G2690" s="10">
        <f>G2689</f>
        <v>3.0057402648644814E-5</v>
      </c>
      <c r="H2690" s="10">
        <f t="shared" ref="H2690:H2716" si="1613">((G2690+F2690)/2)*D$23</f>
        <v>1.7827830831501108E-5</v>
      </c>
      <c r="I2690" s="6">
        <f>I2689</f>
        <v>1.8582619510228673E-2</v>
      </c>
      <c r="J2690" s="6">
        <f t="shared" ref="J2690:J2716" si="1614">H2690+I2690</f>
        <v>1.8600447341060176E-2</v>
      </c>
    </row>
    <row r="2691" spans="1:10" x14ac:dyDescent="0.25">
      <c r="A2691" s="11">
        <f t="shared" ref="A2691:A2703" si="1615">A2690+(J2690-D2690)/2</f>
        <v>2.5441920373089594E-2</v>
      </c>
      <c r="B2691" s="6">
        <f t="shared" ref="B2691:B2703" si="1616">$D$13/A2691/0.167</f>
        <v>3.6418185143865321E-2</v>
      </c>
      <c r="C2691" s="10">
        <f t="shared" ref="C2691:C2703" si="1617">B2691^2/2/32.2</f>
        <v>2.0594475297715102E-5</v>
      </c>
      <c r="D2691" s="6">
        <f t="shared" ref="D2691:D2703" si="1618">A2691+C2691</f>
        <v>2.546251484838731E-2</v>
      </c>
      <c r="E2691" s="6">
        <f t="shared" ref="E2691:E2703" si="1619">A2691*0.167/(0.167+2*A2691)</f>
        <v>1.9500302031372506E-2</v>
      </c>
      <c r="F2691" s="10">
        <f t="shared" si="1612"/>
        <v>1.142963416636941E-5</v>
      </c>
      <c r="G2691" s="10">
        <f t="shared" ref="G2691:G2703" si="1620">G2690</f>
        <v>3.0057402648644814E-5</v>
      </c>
      <c r="H2691" s="10">
        <f t="shared" ref="H2691:H2703" si="1621">((G2691+F2691)/2)*D$23</f>
        <v>2.0743518407507112E-5</v>
      </c>
      <c r="I2691" s="6">
        <f t="shared" ref="I2691:I2703" si="1622">I2690</f>
        <v>1.8582619510228673E-2</v>
      </c>
      <c r="J2691" s="6">
        <f t="shared" ref="J2691:J2703" si="1623">H2691+I2691</f>
        <v>1.8603363028636181E-2</v>
      </c>
    </row>
    <row r="2692" spans="1:10" x14ac:dyDescent="0.25">
      <c r="A2692" s="11">
        <f t="shared" si="1615"/>
        <v>2.2012344463214029E-2</v>
      </c>
      <c r="B2692" s="6">
        <f t="shared" si="1616"/>
        <v>4.2092225483344549E-2</v>
      </c>
      <c r="C2692" s="10">
        <f t="shared" si="1617"/>
        <v>2.7511730530135402E-5</v>
      </c>
      <c r="D2692" s="6">
        <f t="shared" si="1618"/>
        <v>2.2039856193744163E-2</v>
      </c>
      <c r="E2692" s="6">
        <f t="shared" si="1619"/>
        <v>1.7420054231845686E-2</v>
      </c>
      <c r="F2692" s="10">
        <f t="shared" si="1612"/>
        <v>1.7746210303864224E-5</v>
      </c>
      <c r="G2692" s="10">
        <f t="shared" si="1620"/>
        <v>3.0057402648644814E-5</v>
      </c>
      <c r="H2692" s="10">
        <f t="shared" si="1621"/>
        <v>2.3901806476254519E-5</v>
      </c>
      <c r="I2692" s="6">
        <f t="shared" si="1622"/>
        <v>1.8582619510228673E-2</v>
      </c>
      <c r="J2692" s="6">
        <f t="shared" si="1623"/>
        <v>1.8606521316704927E-2</v>
      </c>
    </row>
    <row r="2693" spans="1:10" x14ac:dyDescent="0.25">
      <c r="A2693" s="11">
        <f t="shared" si="1615"/>
        <v>2.0295677024694411E-2</v>
      </c>
      <c r="B2693" s="6">
        <f t="shared" si="1616"/>
        <v>4.5652508434938829E-2</v>
      </c>
      <c r="C2693" s="10">
        <f t="shared" si="1617"/>
        <v>3.2362601341648459E-5</v>
      </c>
      <c r="D2693" s="6">
        <f t="shared" si="1618"/>
        <v>2.0328039626036059E-2</v>
      </c>
      <c r="E2693" s="6">
        <f t="shared" si="1619"/>
        <v>1.6327163906438933E-2</v>
      </c>
      <c r="F2693" s="10">
        <f t="shared" si="1612"/>
        <v>2.275831436649902E-5</v>
      </c>
      <c r="G2693" s="10">
        <f t="shared" si="1620"/>
        <v>3.0057402648644814E-5</v>
      </c>
      <c r="H2693" s="10">
        <f t="shared" si="1621"/>
        <v>2.6407858507571917E-5</v>
      </c>
      <c r="I2693" s="6">
        <f t="shared" si="1622"/>
        <v>1.8582619510228673E-2</v>
      </c>
      <c r="J2693" s="6">
        <f t="shared" si="1623"/>
        <v>1.8609027368736247E-2</v>
      </c>
    </row>
    <row r="2694" spans="1:10" x14ac:dyDescent="0.25">
      <c r="A2694" s="11">
        <f t="shared" si="1615"/>
        <v>1.9436170896044505E-2</v>
      </c>
      <c r="B2694" s="6">
        <f t="shared" si="1616"/>
        <v>4.7671353144523934E-2</v>
      </c>
      <c r="C2694" s="10">
        <f t="shared" si="1617"/>
        <v>3.5288166314129066E-5</v>
      </c>
      <c r="D2694" s="6">
        <f t="shared" si="1618"/>
        <v>1.9471459062358636E-2</v>
      </c>
      <c r="E2694" s="6">
        <f t="shared" si="1619"/>
        <v>1.5766277836958859E-2</v>
      </c>
      <c r="F2694" s="10">
        <f t="shared" si="1612"/>
        <v>2.5999368685109978E-5</v>
      </c>
      <c r="G2694" s="10">
        <f t="shared" si="1620"/>
        <v>3.0057402648644814E-5</v>
      </c>
      <c r="H2694" s="10">
        <f t="shared" si="1621"/>
        <v>2.8028385666877398E-5</v>
      </c>
      <c r="I2694" s="6">
        <f t="shared" si="1622"/>
        <v>1.8582619510228673E-2</v>
      </c>
      <c r="J2694" s="6">
        <f t="shared" si="1623"/>
        <v>1.861064789589555E-2</v>
      </c>
    </row>
    <row r="2695" spans="1:10" x14ac:dyDescent="0.25">
      <c r="A2695" s="11">
        <f t="shared" si="1615"/>
        <v>1.9005765312812964E-2</v>
      </c>
      <c r="B2695" s="6">
        <f t="shared" si="1616"/>
        <v>4.8750921171167576E-2</v>
      </c>
      <c r="C2695" s="10">
        <f t="shared" si="1617"/>
        <v>3.6904539053375692E-5</v>
      </c>
      <c r="D2695" s="6">
        <f t="shared" si="1618"/>
        <v>1.904266985186634E-2</v>
      </c>
      <c r="E2695" s="6">
        <f t="shared" si="1619"/>
        <v>1.5481874592877302E-2</v>
      </c>
      <c r="F2695" s="10">
        <f t="shared" si="1612"/>
        <v>2.7858113368011203E-5</v>
      </c>
      <c r="G2695" s="10">
        <f t="shared" si="1620"/>
        <v>3.0057402648644814E-5</v>
      </c>
      <c r="H2695" s="10">
        <f t="shared" si="1621"/>
        <v>2.8957758008328009E-5</v>
      </c>
      <c r="I2695" s="6">
        <f t="shared" si="1622"/>
        <v>1.8582619510228673E-2</v>
      </c>
      <c r="J2695" s="6">
        <f t="shared" si="1623"/>
        <v>1.8611577268237003E-2</v>
      </c>
    </row>
    <row r="2696" spans="1:10" x14ac:dyDescent="0.25">
      <c r="A2696" s="11">
        <f t="shared" si="1615"/>
        <v>1.8790219020998297E-2</v>
      </c>
      <c r="B2696" s="6">
        <f t="shared" si="1616"/>
        <v>4.931015256007535E-2</v>
      </c>
      <c r="C2696" s="10">
        <f t="shared" si="1617"/>
        <v>3.7756073687855672E-5</v>
      </c>
      <c r="D2696" s="6">
        <f t="shared" si="1618"/>
        <v>1.8827975094686152E-2</v>
      </c>
      <c r="E2696" s="6">
        <f t="shared" si="1619"/>
        <v>1.5338546571410455E-2</v>
      </c>
      <c r="F2696" s="10">
        <f t="shared" si="1612"/>
        <v>2.88564682092892E-5</v>
      </c>
      <c r="G2696" s="10">
        <f t="shared" si="1620"/>
        <v>3.0057402648644814E-5</v>
      </c>
      <c r="H2696" s="10">
        <f t="shared" si="1621"/>
        <v>2.9456935428967007E-5</v>
      </c>
      <c r="I2696" s="6">
        <f t="shared" si="1622"/>
        <v>1.8582619510228673E-2</v>
      </c>
      <c r="J2696" s="6">
        <f t="shared" si="1623"/>
        <v>1.8612076445657641E-2</v>
      </c>
    </row>
    <row r="2697" spans="1:10" x14ac:dyDescent="0.25">
      <c r="A2697" s="11">
        <f t="shared" si="1615"/>
        <v>1.8682269696484042E-2</v>
      </c>
      <c r="B2697" s="6">
        <f t="shared" si="1616"/>
        <v>4.9595074989043218E-2</v>
      </c>
      <c r="C2697" s="10">
        <f t="shared" si="1617"/>
        <v>3.8193656260385402E-5</v>
      </c>
      <c r="D2697" s="6">
        <f t="shared" si="1618"/>
        <v>1.8720463352744427E-2</v>
      </c>
      <c r="E2697" s="6">
        <f t="shared" si="1619"/>
        <v>1.5266538160583588E-2</v>
      </c>
      <c r="F2697" s="10">
        <f t="shared" si="1612"/>
        <v>2.9374586407145339E-5</v>
      </c>
      <c r="G2697" s="10">
        <f t="shared" si="1620"/>
        <v>3.0057402648644814E-5</v>
      </c>
      <c r="H2697" s="10">
        <f t="shared" si="1621"/>
        <v>2.9715994527895078E-5</v>
      </c>
      <c r="I2697" s="6">
        <f t="shared" si="1622"/>
        <v>1.8582619510228673E-2</v>
      </c>
      <c r="J2697" s="6">
        <f t="shared" si="1623"/>
        <v>1.8612335504756567E-2</v>
      </c>
    </row>
    <row r="2698" spans="1:10" x14ac:dyDescent="0.25">
      <c r="A2698" s="11">
        <f t="shared" si="1615"/>
        <v>1.8628205772490112E-2</v>
      </c>
      <c r="B2698" s="6">
        <f t="shared" si="1616"/>
        <v>4.9739012864619007E-2</v>
      </c>
      <c r="C2698" s="10">
        <f t="shared" si="1617"/>
        <v>3.8415673924638741E-5</v>
      </c>
      <c r="D2698" s="6">
        <f t="shared" si="1618"/>
        <v>1.866662144641475E-2</v>
      </c>
      <c r="E2698" s="6">
        <f t="shared" si="1619"/>
        <v>1.5230417201962746E-2</v>
      </c>
      <c r="F2698" s="10">
        <f t="shared" si="1612"/>
        <v>2.9638780399306087E-5</v>
      </c>
      <c r="G2698" s="10">
        <f t="shared" si="1620"/>
        <v>3.0057402648644814E-5</v>
      </c>
      <c r="H2698" s="10">
        <f t="shared" si="1621"/>
        <v>2.984809152397545E-5</v>
      </c>
      <c r="I2698" s="6">
        <f t="shared" si="1622"/>
        <v>1.8582619510228673E-2</v>
      </c>
      <c r="J2698" s="6">
        <f t="shared" si="1623"/>
        <v>1.8612467601752648E-2</v>
      </c>
    </row>
    <row r="2699" spans="1:10" x14ac:dyDescent="0.25">
      <c r="A2699" s="11">
        <f t="shared" si="1615"/>
        <v>1.8601128850159063E-2</v>
      </c>
      <c r="B2699" s="6">
        <f t="shared" si="1616"/>
        <v>4.9811415964398989E-2</v>
      </c>
      <c r="C2699" s="10">
        <f t="shared" si="1617"/>
        <v>3.8527595658049414E-5</v>
      </c>
      <c r="D2699" s="6">
        <f t="shared" si="1618"/>
        <v>1.8639656445817113E-2</v>
      </c>
      <c r="E2699" s="6">
        <f t="shared" si="1619"/>
        <v>1.5212312307219531E-2</v>
      </c>
      <c r="F2699" s="10">
        <f t="shared" si="1612"/>
        <v>2.9772298455135276E-5</v>
      </c>
      <c r="G2699" s="10">
        <f t="shared" si="1620"/>
        <v>3.0057402648644814E-5</v>
      </c>
      <c r="H2699" s="10">
        <f t="shared" si="1621"/>
        <v>2.9914850551890047E-5</v>
      </c>
      <c r="I2699" s="6">
        <f t="shared" si="1622"/>
        <v>1.8582619510228673E-2</v>
      </c>
      <c r="J2699" s="6">
        <f t="shared" si="1623"/>
        <v>1.8612534360780565E-2</v>
      </c>
    </row>
    <row r="2700" spans="1:10" x14ac:dyDescent="0.25">
      <c r="A2700" s="11">
        <f t="shared" si="1615"/>
        <v>1.8587567807640787E-2</v>
      </c>
      <c r="B2700" s="6">
        <f t="shared" si="1616"/>
        <v>4.9847757175727946E-2</v>
      </c>
      <c r="C2700" s="10">
        <f t="shared" si="1617"/>
        <v>3.858383378028473E-5</v>
      </c>
      <c r="D2700" s="6">
        <f t="shared" si="1618"/>
        <v>1.8626151641421073E-2</v>
      </c>
      <c r="E2700" s="6">
        <f t="shared" si="1619"/>
        <v>1.5203241151385731E-2</v>
      </c>
      <c r="F2700" s="10">
        <f t="shared" si="1612"/>
        <v>2.9839472833586487E-5</v>
      </c>
      <c r="G2700" s="10">
        <f t="shared" si="1620"/>
        <v>3.0057402648644814E-5</v>
      </c>
      <c r="H2700" s="10">
        <f t="shared" si="1621"/>
        <v>2.9948437741115652E-5</v>
      </c>
      <c r="I2700" s="6">
        <f t="shared" si="1622"/>
        <v>1.8582619510228673E-2</v>
      </c>
      <c r="J2700" s="6">
        <f t="shared" si="1623"/>
        <v>1.8612567947969789E-2</v>
      </c>
    </row>
    <row r="2701" spans="1:10" x14ac:dyDescent="0.25">
      <c r="A2701" s="11">
        <f t="shared" si="1615"/>
        <v>1.8580775960915147E-2</v>
      </c>
      <c r="B2701" s="6">
        <f t="shared" si="1616"/>
        <v>4.9865978068497255E-2</v>
      </c>
      <c r="C2701" s="10">
        <f t="shared" si="1617"/>
        <v>3.8612046098258527E-5</v>
      </c>
      <c r="D2701" s="6">
        <f t="shared" si="1618"/>
        <v>1.8619388007013404E-2</v>
      </c>
      <c r="E2701" s="6">
        <f t="shared" si="1619"/>
        <v>1.519869709190351E-2</v>
      </c>
      <c r="F2701" s="10">
        <f t="shared" si="1612"/>
        <v>2.9873192714469173E-5</v>
      </c>
      <c r="G2701" s="10">
        <f t="shared" si="1620"/>
        <v>3.0057402648644814E-5</v>
      </c>
      <c r="H2701" s="10">
        <f t="shared" si="1621"/>
        <v>2.9965297681556992E-5</v>
      </c>
      <c r="I2701" s="6">
        <f t="shared" si="1622"/>
        <v>1.8582619510228673E-2</v>
      </c>
      <c r="J2701" s="6">
        <f t="shared" si="1623"/>
        <v>1.861258480791023E-2</v>
      </c>
    </row>
    <row r="2702" spans="1:10" x14ac:dyDescent="0.25">
      <c r="A2702" s="11">
        <f t="shared" si="1615"/>
        <v>1.8577374361363558E-2</v>
      </c>
      <c r="B2702" s="6">
        <f t="shared" si="1616"/>
        <v>4.9875108750010042E-2</v>
      </c>
      <c r="C2702" s="10">
        <f t="shared" si="1617"/>
        <v>3.86261874662318E-5</v>
      </c>
      <c r="D2702" s="6">
        <f t="shared" si="1618"/>
        <v>1.8616000548829791E-2</v>
      </c>
      <c r="E2702" s="6">
        <f t="shared" si="1619"/>
        <v>1.5196421037265559E-2</v>
      </c>
      <c r="F2702" s="10">
        <f t="shared" si="1612"/>
        <v>2.9890100090184784E-5</v>
      </c>
      <c r="G2702" s="10">
        <f t="shared" si="1620"/>
        <v>3.0057402648644814E-5</v>
      </c>
      <c r="H2702" s="10">
        <f t="shared" si="1621"/>
        <v>2.9973751369414799E-5</v>
      </c>
      <c r="I2702" s="6">
        <f t="shared" si="1622"/>
        <v>1.8582619510228673E-2</v>
      </c>
      <c r="J2702" s="6">
        <f t="shared" si="1623"/>
        <v>1.8612593261598087E-2</v>
      </c>
    </row>
    <row r="2703" spans="1:10" x14ac:dyDescent="0.25">
      <c r="A2703" s="11">
        <f t="shared" si="1615"/>
        <v>1.8575670717747704E-2</v>
      </c>
      <c r="B2703" s="6">
        <f t="shared" si="1616"/>
        <v>4.9879682981105268E-2</v>
      </c>
      <c r="C2703" s="10">
        <f t="shared" si="1617"/>
        <v>3.8633272892788236E-5</v>
      </c>
      <c r="D2703" s="6">
        <f t="shared" si="1618"/>
        <v>1.8614303990640492E-2</v>
      </c>
      <c r="E2703" s="6">
        <f t="shared" si="1619"/>
        <v>1.519528105008329E-2</v>
      </c>
      <c r="F2703" s="10">
        <f t="shared" si="1612"/>
        <v>2.989857274817401E-5</v>
      </c>
      <c r="G2703" s="10">
        <f t="shared" si="1620"/>
        <v>3.0057402648644814E-5</v>
      </c>
      <c r="H2703" s="10">
        <f t="shared" si="1621"/>
        <v>2.997798769840941E-5</v>
      </c>
      <c r="I2703" s="6">
        <f t="shared" si="1622"/>
        <v>1.8582619510228673E-2</v>
      </c>
      <c r="J2703" s="6">
        <f t="shared" si="1623"/>
        <v>1.8612597497927083E-2</v>
      </c>
    </row>
    <row r="2704" spans="1:10" x14ac:dyDescent="0.25">
      <c r="A2704" s="11">
        <f t="shared" ref="A2704:A2716" si="1624">A2703+(J2703-D2703)/2</f>
        <v>1.8574817471391E-2</v>
      </c>
      <c r="B2704" s="6">
        <f t="shared" ref="B2704:B2716" si="1625">$D$13/A2704/0.167</f>
        <v>4.9881974236878998E-2</v>
      </c>
      <c r="C2704" s="10">
        <f t="shared" ref="C2704:C2716" si="1626">B2704^2/2/32.2</f>
        <v>3.8636822263488507E-5</v>
      </c>
      <c r="D2704" s="6">
        <f t="shared" ref="D2704:D2716" si="1627">A2704+C2704</f>
        <v>1.8613454293654488E-2</v>
      </c>
      <c r="E2704" s="6">
        <f t="shared" ref="E2704:E2716" si="1628">A2704*0.167/(0.167+2*A2704)</f>
        <v>1.5194710088958561E-2</v>
      </c>
      <c r="F2704" s="10">
        <f t="shared" si="1612"/>
        <v>2.9902817375299155E-5</v>
      </c>
      <c r="G2704" s="10">
        <f t="shared" ref="G2704:G2716" si="1629">G2703</f>
        <v>3.0057402648644814E-5</v>
      </c>
      <c r="H2704" s="10">
        <f t="shared" si="1613"/>
        <v>2.9980110011971986E-5</v>
      </c>
      <c r="I2704" s="6">
        <f t="shared" ref="I2704:I2716" si="1630">I2703</f>
        <v>1.8582619510228673E-2</v>
      </c>
      <c r="J2704" s="6">
        <f t="shared" si="1614"/>
        <v>1.8612599620240644E-2</v>
      </c>
    </row>
    <row r="2705" spans="1:10" x14ac:dyDescent="0.25">
      <c r="A2705" s="11">
        <f t="shared" si="1624"/>
        <v>1.857439013468408E-2</v>
      </c>
      <c r="B2705" s="6">
        <f t="shared" si="1625"/>
        <v>4.9883121859947671E-2</v>
      </c>
      <c r="C2705" s="10">
        <f t="shared" si="1626"/>
        <v>3.8638600100844551E-5</v>
      </c>
      <c r="D2705" s="6">
        <f t="shared" si="1627"/>
        <v>1.8613028734784924E-2</v>
      </c>
      <c r="E2705" s="6">
        <f t="shared" si="1628"/>
        <v>1.5194424127341575E-2</v>
      </c>
      <c r="F2705" s="10">
        <f t="shared" si="1612"/>
        <v>2.9904943542908637E-5</v>
      </c>
      <c r="G2705" s="10">
        <f t="shared" si="1629"/>
        <v>3.0057402648644814E-5</v>
      </c>
      <c r="H2705" s="10">
        <f t="shared" si="1613"/>
        <v>2.9981173095776726E-5</v>
      </c>
      <c r="I2705" s="6">
        <f t="shared" si="1630"/>
        <v>1.8582619510228673E-2</v>
      </c>
      <c r="J2705" s="6">
        <f t="shared" si="1614"/>
        <v>1.8612600683324449E-2</v>
      </c>
    </row>
    <row r="2706" spans="1:10" x14ac:dyDescent="0.25">
      <c r="A2706" s="11">
        <f t="shared" si="1624"/>
        <v>1.8574176108953844E-2</v>
      </c>
      <c r="B2706" s="6">
        <f t="shared" si="1625"/>
        <v>4.9883696651072722E-2</v>
      </c>
      <c r="C2706" s="10">
        <f t="shared" si="1626"/>
        <v>3.8639490552426141E-5</v>
      </c>
      <c r="D2706" s="6">
        <f t="shared" si="1627"/>
        <v>1.8612815599506269E-2</v>
      </c>
      <c r="E2706" s="6">
        <f t="shared" si="1628"/>
        <v>1.5194280906486776E-2</v>
      </c>
      <c r="F2706" s="10">
        <f t="shared" si="1612"/>
        <v>2.9906008481186129E-5</v>
      </c>
      <c r="G2706" s="10">
        <f t="shared" si="1629"/>
        <v>3.0057402648644814E-5</v>
      </c>
      <c r="H2706" s="10">
        <f t="shared" si="1613"/>
        <v>2.998170556491547E-5</v>
      </c>
      <c r="I2706" s="6">
        <f t="shared" si="1630"/>
        <v>1.8582619510228673E-2</v>
      </c>
      <c r="J2706" s="6">
        <f t="shared" si="1614"/>
        <v>1.8612601215793587E-2</v>
      </c>
    </row>
    <row r="2707" spans="1:10" x14ac:dyDescent="0.25">
      <c r="A2707" s="11">
        <f t="shared" si="1624"/>
        <v>1.8574068917097501E-2</v>
      </c>
      <c r="B2707" s="6">
        <f t="shared" si="1625"/>
        <v>4.9883984532315601E-2</v>
      </c>
      <c r="C2707" s="10">
        <f t="shared" si="1626"/>
        <v>3.863993653447674E-5</v>
      </c>
      <c r="D2707" s="6">
        <f t="shared" si="1627"/>
        <v>1.8612708853631976E-2</v>
      </c>
      <c r="E2707" s="6">
        <f t="shared" si="1628"/>
        <v>1.5194209176057039E-2</v>
      </c>
      <c r="F2707" s="10">
        <f t="shared" si="1612"/>
        <v>2.9906541860101308E-5</v>
      </c>
      <c r="G2707" s="10">
        <f t="shared" si="1629"/>
        <v>3.0057402648644814E-5</v>
      </c>
      <c r="H2707" s="10">
        <f t="shared" si="1613"/>
        <v>2.9981972254373063E-5</v>
      </c>
      <c r="I2707" s="6">
        <f t="shared" si="1630"/>
        <v>1.8582619510228673E-2</v>
      </c>
      <c r="J2707" s="6">
        <f t="shared" si="1614"/>
        <v>1.8612601482483046E-2</v>
      </c>
    </row>
    <row r="2708" spans="1:10" x14ac:dyDescent="0.25">
      <c r="A2708" s="11">
        <f t="shared" si="1624"/>
        <v>1.8574015231523036E-2</v>
      </c>
      <c r="B2708" s="6">
        <f t="shared" si="1625"/>
        <v>4.988412871494563E-2</v>
      </c>
      <c r="C2708" s="10">
        <f t="shared" si="1626"/>
        <v>3.8640159901386067E-5</v>
      </c>
      <c r="D2708" s="6">
        <f t="shared" si="1627"/>
        <v>1.8612655391424423E-2</v>
      </c>
      <c r="E2708" s="6">
        <f t="shared" si="1628"/>
        <v>1.5194173250796222E-2</v>
      </c>
      <c r="F2708" s="10">
        <f t="shared" si="1612"/>
        <v>2.9906809000438842E-5</v>
      </c>
      <c r="G2708" s="10">
        <f t="shared" si="1629"/>
        <v>3.0057402648644814E-5</v>
      </c>
      <c r="H2708" s="10">
        <f t="shared" si="1613"/>
        <v>2.998210582454183E-5</v>
      </c>
      <c r="I2708" s="6">
        <f t="shared" si="1630"/>
        <v>1.8582619510228673E-2</v>
      </c>
      <c r="J2708" s="6">
        <f t="shared" si="1614"/>
        <v>1.8612601616053215E-2</v>
      </c>
    </row>
    <row r="2709" spans="1:10" x14ac:dyDescent="0.25">
      <c r="A2709" s="11">
        <f t="shared" si="1624"/>
        <v>1.857398834383743E-2</v>
      </c>
      <c r="B2709" s="6">
        <f t="shared" si="1625"/>
        <v>4.9884200927156855E-2</v>
      </c>
      <c r="C2709" s="10">
        <f t="shared" si="1626"/>
        <v>3.8640271772375101E-5</v>
      </c>
      <c r="D2709" s="6">
        <f t="shared" si="1627"/>
        <v>1.8612628615609805E-2</v>
      </c>
      <c r="E2709" s="6">
        <f t="shared" si="1628"/>
        <v>1.5194155258106563E-2</v>
      </c>
      <c r="F2709" s="10">
        <f t="shared" si="1612"/>
        <v>2.9906942795228343E-5</v>
      </c>
      <c r="G2709" s="10">
        <f t="shared" si="1629"/>
        <v>3.0057402648644814E-5</v>
      </c>
      <c r="H2709" s="10">
        <f t="shared" si="1613"/>
        <v>2.9982172721936578E-5</v>
      </c>
      <c r="I2709" s="6">
        <f t="shared" si="1630"/>
        <v>1.8582619510228673E-2</v>
      </c>
      <c r="J2709" s="6">
        <f t="shared" si="1614"/>
        <v>1.8612601682950609E-2</v>
      </c>
    </row>
    <row r="2710" spans="1:10" x14ac:dyDescent="0.25">
      <c r="A2710" s="11">
        <f t="shared" si="1624"/>
        <v>1.857397487750783E-2</v>
      </c>
      <c r="B2710" s="6">
        <f t="shared" si="1625"/>
        <v>4.9884237093733803E-2</v>
      </c>
      <c r="C2710" s="10">
        <f t="shared" si="1626"/>
        <v>3.8640327801612537E-5</v>
      </c>
      <c r="D2710" s="6">
        <f t="shared" si="1627"/>
        <v>1.8612615205309442E-2</v>
      </c>
      <c r="E2710" s="6">
        <f t="shared" si="1628"/>
        <v>1.5194146246710465E-2</v>
      </c>
      <c r="F2710" s="10">
        <f t="shared" si="1612"/>
        <v>2.9907009804821221E-5</v>
      </c>
      <c r="G2710" s="10">
        <f t="shared" si="1629"/>
        <v>3.0057402648644814E-5</v>
      </c>
      <c r="H2710" s="10">
        <f t="shared" si="1613"/>
        <v>2.9982206226733016E-5</v>
      </c>
      <c r="I2710" s="6">
        <f t="shared" si="1630"/>
        <v>1.8582619510228673E-2</v>
      </c>
      <c r="J2710" s="6">
        <f t="shared" si="1614"/>
        <v>1.8612601716455405E-2</v>
      </c>
    </row>
    <row r="2711" spans="1:10" x14ac:dyDescent="0.25">
      <c r="A2711" s="11">
        <f t="shared" si="1624"/>
        <v>1.8573968133080813E-2</v>
      </c>
      <c r="B2711" s="6">
        <f t="shared" si="1625"/>
        <v>4.9884255207288959E-2</v>
      </c>
      <c r="C2711" s="10">
        <f t="shared" si="1626"/>
        <v>3.864035586313564E-5</v>
      </c>
      <c r="D2711" s="6">
        <f t="shared" si="1627"/>
        <v>1.8612608488943951E-2</v>
      </c>
      <c r="E2711" s="6">
        <f t="shared" si="1628"/>
        <v>1.5194141733475075E-2</v>
      </c>
      <c r="F2711" s="10">
        <f t="shared" si="1612"/>
        <v>2.9907043365735265E-5</v>
      </c>
      <c r="G2711" s="10">
        <f t="shared" si="1629"/>
        <v>3.0057402648644814E-5</v>
      </c>
      <c r="H2711" s="10">
        <f t="shared" si="1613"/>
        <v>2.9982223007190038E-5</v>
      </c>
      <c r="I2711" s="6">
        <f t="shared" si="1630"/>
        <v>1.8582619510228673E-2</v>
      </c>
      <c r="J2711" s="6">
        <f t="shared" si="1614"/>
        <v>1.8612601733235864E-2</v>
      </c>
    </row>
    <row r="2712" spans="1:10" x14ac:dyDescent="0.25">
      <c r="A2712" s="11">
        <f t="shared" si="1624"/>
        <v>1.8573964755226768E-2</v>
      </c>
      <c r="B2712" s="6">
        <f t="shared" si="1625"/>
        <v>4.9884264279220311E-2</v>
      </c>
      <c r="C2712" s="10">
        <f t="shared" si="1626"/>
        <v>3.8640369917377257E-5</v>
      </c>
      <c r="D2712" s="6">
        <f t="shared" si="1627"/>
        <v>1.8612605125144146E-2</v>
      </c>
      <c r="E2712" s="6">
        <f t="shared" si="1628"/>
        <v>1.5194139473082621E-2</v>
      </c>
      <c r="F2712" s="10">
        <f t="shared" si="1612"/>
        <v>2.9907060174279141E-5</v>
      </c>
      <c r="G2712" s="10">
        <f t="shared" si="1629"/>
        <v>3.0057402648644814E-5</v>
      </c>
      <c r="H2712" s="10">
        <f t="shared" si="1613"/>
        <v>2.9982231411461979E-5</v>
      </c>
      <c r="I2712" s="6">
        <f t="shared" si="1630"/>
        <v>1.8582619510228673E-2</v>
      </c>
      <c r="J2712" s="6">
        <f t="shared" si="1614"/>
        <v>1.8612601741640134E-2</v>
      </c>
    </row>
    <row r="2713" spans="1:10" x14ac:dyDescent="0.25">
      <c r="A2713" s="11">
        <f t="shared" si="1624"/>
        <v>1.8573963063474763E-2</v>
      </c>
      <c r="B2713" s="6">
        <f t="shared" si="1625"/>
        <v>4.9884268822774309E-2</v>
      </c>
      <c r="C2713" s="10">
        <f t="shared" si="1626"/>
        <v>3.8640376956254862E-5</v>
      </c>
      <c r="D2713" s="6">
        <f t="shared" si="1627"/>
        <v>1.8612603440431016E-2</v>
      </c>
      <c r="E2713" s="6">
        <f t="shared" si="1628"/>
        <v>1.5194138340995915E-2</v>
      </c>
      <c r="F2713" s="10">
        <f t="shared" si="1612"/>
        <v>2.9907068592613279E-5</v>
      </c>
      <c r="G2713" s="10">
        <f t="shared" si="1629"/>
        <v>3.0057402648644814E-5</v>
      </c>
      <c r="H2713" s="10">
        <f t="shared" si="1613"/>
        <v>2.9982235620629045E-5</v>
      </c>
      <c r="I2713" s="6">
        <f t="shared" si="1630"/>
        <v>1.8582619510228673E-2</v>
      </c>
      <c r="J2713" s="6">
        <f t="shared" si="1614"/>
        <v>1.8612601745849302E-2</v>
      </c>
    </row>
    <row r="2714" spans="1:10" x14ac:dyDescent="0.25">
      <c r="A2714" s="11">
        <f t="shared" si="1624"/>
        <v>1.8573962216183904E-2</v>
      </c>
      <c r="B2714" s="6">
        <f t="shared" si="1625"/>
        <v>4.9884271098351515E-2</v>
      </c>
      <c r="C2714" s="10">
        <f t="shared" si="1626"/>
        <v>3.8640380481581181E-5</v>
      </c>
      <c r="D2714" s="6">
        <f t="shared" si="1627"/>
        <v>1.8612602596665483E-2</v>
      </c>
      <c r="E2714" s="6">
        <f t="shared" si="1628"/>
        <v>1.5194137774005754E-2</v>
      </c>
      <c r="F2714" s="10">
        <f t="shared" si="1612"/>
        <v>2.9907072808822028E-5</v>
      </c>
      <c r="G2714" s="10">
        <f t="shared" si="1629"/>
        <v>3.0057402648644814E-5</v>
      </c>
      <c r="H2714" s="10">
        <f t="shared" si="1613"/>
        <v>2.9982237728733419E-5</v>
      </c>
      <c r="I2714" s="6">
        <f t="shared" si="1630"/>
        <v>1.8582619510228673E-2</v>
      </c>
      <c r="J2714" s="6">
        <f t="shared" si="1614"/>
        <v>1.8612601747957407E-2</v>
      </c>
    </row>
    <row r="2715" spans="1:10" x14ac:dyDescent="0.25">
      <c r="A2715" s="11">
        <f t="shared" si="1624"/>
        <v>1.8573961791829866E-2</v>
      </c>
      <c r="B2715" s="6">
        <f t="shared" si="1625"/>
        <v>4.9884272238043315E-2</v>
      </c>
      <c r="C2715" s="10">
        <f t="shared" si="1626"/>
        <v>3.8640382247192838E-5</v>
      </c>
      <c r="D2715" s="6">
        <f t="shared" si="1627"/>
        <v>1.8612602174077057E-2</v>
      </c>
      <c r="E2715" s="6">
        <f t="shared" si="1628"/>
        <v>1.5194137490036484E-2</v>
      </c>
      <c r="F2715" s="10">
        <f t="shared" si="1612"/>
        <v>2.990707492045278E-5</v>
      </c>
      <c r="G2715" s="10">
        <f t="shared" si="1629"/>
        <v>3.0057402648644814E-5</v>
      </c>
      <c r="H2715" s="10">
        <f t="shared" si="1613"/>
        <v>2.9982238784548797E-5</v>
      </c>
      <c r="I2715" s="6">
        <f t="shared" si="1630"/>
        <v>1.8582619510228673E-2</v>
      </c>
      <c r="J2715" s="6">
        <f t="shared" si="1614"/>
        <v>1.8612601749013222E-2</v>
      </c>
    </row>
    <row r="2716" spans="1:10" x14ac:dyDescent="0.25">
      <c r="A2716" s="25">
        <f t="shared" si="1624"/>
        <v>1.857396157929795E-2</v>
      </c>
      <c r="B2716" s="6">
        <f t="shared" si="1625"/>
        <v>4.9884272808842375E-2</v>
      </c>
      <c r="C2716" s="10">
        <f t="shared" si="1626"/>
        <v>3.8640383131475319E-5</v>
      </c>
      <c r="D2716" s="6">
        <f t="shared" si="1627"/>
        <v>1.8612601962429424E-2</v>
      </c>
      <c r="E2716" s="6">
        <f t="shared" si="1628"/>
        <v>1.5194137347814357E-2</v>
      </c>
      <c r="F2716" s="10">
        <f t="shared" si="1612"/>
        <v>2.9907075978034265E-5</v>
      </c>
      <c r="G2716" s="10">
        <f t="shared" si="1629"/>
        <v>3.0057402648644814E-5</v>
      </c>
      <c r="H2716" s="10">
        <f t="shared" si="1613"/>
        <v>2.998223931333954E-5</v>
      </c>
      <c r="I2716" s="6">
        <f t="shared" si="1630"/>
        <v>1.8582619510228673E-2</v>
      </c>
      <c r="J2716" s="6">
        <f t="shared" si="1614"/>
        <v>1.8612601749542011E-2</v>
      </c>
    </row>
    <row r="2718" spans="1:10" x14ac:dyDescent="0.25">
      <c r="A2718" s="8" t="s">
        <v>82</v>
      </c>
      <c r="B2718">
        <f>B2685+1</f>
        <v>83</v>
      </c>
      <c r="C2718" t="s">
        <v>83</v>
      </c>
      <c r="D2718">
        <f>D$12/100</f>
        <v>1</v>
      </c>
      <c r="E2718" t="s">
        <v>15</v>
      </c>
    </row>
    <row r="2719" spans="1:10" x14ac:dyDescent="0.25">
      <c r="A2719" s="4" t="s">
        <v>89</v>
      </c>
      <c r="B2719" s="4" t="s">
        <v>86</v>
      </c>
      <c r="C2719" s="4" t="s">
        <v>88</v>
      </c>
      <c r="D2719" s="4" t="s">
        <v>91</v>
      </c>
      <c r="E2719" s="4" t="s">
        <v>93</v>
      </c>
      <c r="F2719" s="4" t="s">
        <v>95</v>
      </c>
      <c r="G2719" s="4" t="s">
        <v>95</v>
      </c>
      <c r="H2719" s="4" t="s">
        <v>97</v>
      </c>
      <c r="I2719" s="4" t="s">
        <v>99</v>
      </c>
      <c r="J2719" s="4" t="s">
        <v>99</v>
      </c>
    </row>
    <row r="2720" spans="1:10" x14ac:dyDescent="0.25">
      <c r="A2720" s="4" t="s">
        <v>84</v>
      </c>
      <c r="B2720" s="4" t="s">
        <v>85</v>
      </c>
      <c r="C2720" s="4" t="s">
        <v>87</v>
      </c>
      <c r="D2720" s="4" t="s">
        <v>90</v>
      </c>
      <c r="E2720" s="4" t="s">
        <v>92</v>
      </c>
      <c r="F2720" s="4" t="s">
        <v>94</v>
      </c>
      <c r="G2720" s="4" t="s">
        <v>28</v>
      </c>
      <c r="H2720" s="4" t="s">
        <v>96</v>
      </c>
      <c r="I2720" s="4" t="s">
        <v>32</v>
      </c>
      <c r="J2720" s="4" t="s">
        <v>98</v>
      </c>
    </row>
    <row r="2721" spans="1:10" x14ac:dyDescent="0.25">
      <c r="A2721" s="4" t="s">
        <v>0</v>
      </c>
      <c r="B2721" s="4" t="s">
        <v>22</v>
      </c>
      <c r="C2721" s="4" t="s">
        <v>0</v>
      </c>
      <c r="D2721" s="4" t="s">
        <v>0</v>
      </c>
      <c r="E2721" s="4" t="s">
        <v>0</v>
      </c>
      <c r="F2721" s="4" t="s">
        <v>20</v>
      </c>
      <c r="G2721" s="4" t="s">
        <v>20</v>
      </c>
      <c r="H2721" s="4" t="s">
        <v>0</v>
      </c>
      <c r="I2721" s="4" t="s">
        <v>0</v>
      </c>
      <c r="J2721" s="4" t="s">
        <v>0</v>
      </c>
    </row>
    <row r="2722" spans="1:10" x14ac:dyDescent="0.25">
      <c r="A2722" s="11">
        <f>A$27</f>
        <v>4.5999999999999999E-2</v>
      </c>
      <c r="B2722" s="6">
        <f>$D$13/A2722/0.167</f>
        <v>2.0142360142666429E-2</v>
      </c>
      <c r="C2722" s="10">
        <f>B2722^2/2/32.2</f>
        <v>6.2999172688956077E-6</v>
      </c>
      <c r="D2722" s="6">
        <f>A2722+C2722</f>
        <v>4.6006299917268893E-2</v>
      </c>
      <c r="E2722" s="6">
        <f>A2722*0.167/(0.167+2*A2722)</f>
        <v>2.966023166023166E-2</v>
      </c>
      <c r="F2722" s="10">
        <f t="shared" ref="F2722:F2749" si="1631">$D$15^2*B2722^2/($D$14^2*E2722^1.333)</f>
        <v>1.9990924920768716E-6</v>
      </c>
      <c r="G2722" s="10">
        <f>F2716</f>
        <v>2.9907075978034265E-5</v>
      </c>
      <c r="H2722" s="10">
        <f>((G2722+F2722)/2)*D$23</f>
        <v>1.5953084235055567E-5</v>
      </c>
      <c r="I2722" s="6">
        <f>D2716</f>
        <v>1.8612601962429424E-2</v>
      </c>
      <c r="J2722" s="6">
        <f>H2722+I2722</f>
        <v>1.8628555046664479E-2</v>
      </c>
    </row>
    <row r="2723" spans="1:10" x14ac:dyDescent="0.25">
      <c r="A2723" s="11">
        <f>A2722+(J2722-D2722)/2</f>
        <v>3.2311127564697791E-2</v>
      </c>
      <c r="B2723" s="6">
        <f>$D$13/A2723/0.167</f>
        <v>2.8675835119260154E-2</v>
      </c>
      <c r="C2723" s="10">
        <f>B2723^2/2/32.2</f>
        <v>1.2768688195450216E-5</v>
      </c>
      <c r="D2723" s="6">
        <f>A2723+C2723</f>
        <v>3.2323896252893239E-2</v>
      </c>
      <c r="E2723" s="6">
        <f>A2723*0.167/(0.167+2*A2723)</f>
        <v>2.3296372364089466E-2</v>
      </c>
      <c r="F2723" s="10">
        <f t="shared" si="1631"/>
        <v>5.5905904817571822E-6</v>
      </c>
      <c r="G2723" s="10">
        <f>G2722</f>
        <v>2.9907075978034265E-5</v>
      </c>
      <c r="H2723" s="10">
        <f t="shared" ref="H2723:H2749" si="1632">((G2723+F2723)/2)*D$23</f>
        <v>1.7748833229895725E-5</v>
      </c>
      <c r="I2723" s="6">
        <f>I2722</f>
        <v>1.8612601962429424E-2</v>
      </c>
      <c r="J2723" s="6">
        <f t="shared" ref="J2723:J2749" si="1633">H2723+I2723</f>
        <v>1.863035079565932E-2</v>
      </c>
    </row>
    <row r="2724" spans="1:10" x14ac:dyDescent="0.25">
      <c r="A2724" s="11">
        <f t="shared" ref="A2724:A2736" si="1634">A2723+(J2723-D2723)/2</f>
        <v>2.5464354836080831E-2</v>
      </c>
      <c r="B2724" s="6">
        <f t="shared" ref="B2724:B2736" si="1635">$D$13/A2724/0.167</f>
        <v>3.6386100198769422E-2</v>
      </c>
      <c r="C2724" s="10">
        <f t="shared" ref="C2724:C2736" si="1636">B2724^2/2/32.2</f>
        <v>2.0558203224765343E-5</v>
      </c>
      <c r="D2724" s="6">
        <f t="shared" ref="D2724:D2736" si="1637">A2724+C2724</f>
        <v>2.5484913039305595E-2</v>
      </c>
      <c r="E2724" s="6">
        <f t="shared" ref="E2724:E2736" si="1638">A2724*0.167/(0.167+2*A2724)</f>
        <v>1.9513478807004204E-2</v>
      </c>
      <c r="F2724" s="10">
        <f t="shared" si="1631"/>
        <v>1.1399234826947735E-5</v>
      </c>
      <c r="G2724" s="10">
        <f t="shared" ref="G2724:G2736" si="1639">G2723</f>
        <v>2.9907075978034265E-5</v>
      </c>
      <c r="H2724" s="10">
        <f t="shared" ref="H2724:H2736" si="1640">((G2724+F2724)/2)*D$23</f>
        <v>2.0653155402490999E-5</v>
      </c>
      <c r="I2724" s="6">
        <f t="shared" ref="I2724:I2736" si="1641">I2723</f>
        <v>1.8612601962429424E-2</v>
      </c>
      <c r="J2724" s="6">
        <f t="shared" ref="J2724:J2736" si="1642">H2724+I2724</f>
        <v>1.8633255117831916E-2</v>
      </c>
    </row>
    <row r="2725" spans="1:10" x14ac:dyDescent="0.25">
      <c r="A2725" s="11">
        <f t="shared" si="1634"/>
        <v>2.2038525875343992E-2</v>
      </c>
      <c r="B2725" s="6">
        <f t="shared" si="1635"/>
        <v>4.2042220600573339E-2</v>
      </c>
      <c r="C2725" s="10">
        <f t="shared" si="1636"/>
        <v>2.7446402376199893E-5</v>
      </c>
      <c r="D2725" s="6">
        <f t="shared" si="1637"/>
        <v>2.206597227772019E-2</v>
      </c>
      <c r="E2725" s="6">
        <f t="shared" si="1638"/>
        <v>1.7436446978279584E-2</v>
      </c>
      <c r="F2725" s="10">
        <f t="shared" si="1631"/>
        <v>1.7681887481519635E-5</v>
      </c>
      <c r="G2725" s="10">
        <f t="shared" si="1639"/>
        <v>2.9907075978034265E-5</v>
      </c>
      <c r="H2725" s="10">
        <f t="shared" si="1640"/>
        <v>2.3794481729776948E-5</v>
      </c>
      <c r="I2725" s="6">
        <f t="shared" si="1641"/>
        <v>1.8612601962429424E-2</v>
      </c>
      <c r="J2725" s="6">
        <f t="shared" si="1642"/>
        <v>1.8636396444159202E-2</v>
      </c>
    </row>
    <row r="2726" spans="1:10" x14ac:dyDescent="0.25">
      <c r="A2726" s="11">
        <f t="shared" si="1634"/>
        <v>2.0323737958563497E-2</v>
      </c>
      <c r="B2726" s="6">
        <f t="shared" si="1635"/>
        <v>4.5589476131394933E-2</v>
      </c>
      <c r="C2726" s="10">
        <f t="shared" si="1636"/>
        <v>3.2273297110792363E-5</v>
      </c>
      <c r="D2726" s="6">
        <f t="shared" si="1637"/>
        <v>2.0356011255674291E-2</v>
      </c>
      <c r="E2726" s="6">
        <f t="shared" si="1638"/>
        <v>1.6345319027305152E-2</v>
      </c>
      <c r="F2726" s="10">
        <f t="shared" si="1631"/>
        <v>2.2661916439075118E-5</v>
      </c>
      <c r="G2726" s="10">
        <f t="shared" si="1639"/>
        <v>2.9907075978034265E-5</v>
      </c>
      <c r="H2726" s="10">
        <f t="shared" si="1640"/>
        <v>2.6284496208554692E-5</v>
      </c>
      <c r="I2726" s="6">
        <f t="shared" si="1641"/>
        <v>1.8612601962429424E-2</v>
      </c>
      <c r="J2726" s="6">
        <f t="shared" si="1642"/>
        <v>1.8638886458637979E-2</v>
      </c>
    </row>
    <row r="2727" spans="1:10" x14ac:dyDescent="0.25">
      <c r="A2727" s="11">
        <f t="shared" si="1634"/>
        <v>1.9465175560045341E-2</v>
      </c>
      <c r="B2727" s="6">
        <f t="shared" si="1635"/>
        <v>4.7600319026380129E-2</v>
      </c>
      <c r="C2727" s="10">
        <f t="shared" si="1636"/>
        <v>3.5183080301446677E-5</v>
      </c>
      <c r="D2727" s="6">
        <f t="shared" si="1637"/>
        <v>1.9500358640346788E-2</v>
      </c>
      <c r="E2727" s="6">
        <f t="shared" si="1638"/>
        <v>1.5785358014719732E-2</v>
      </c>
      <c r="F2727" s="10">
        <f t="shared" si="1631"/>
        <v>2.5880186283745814E-5</v>
      </c>
      <c r="G2727" s="10">
        <f t="shared" si="1639"/>
        <v>2.9907075978034265E-5</v>
      </c>
      <c r="H2727" s="10">
        <f t="shared" si="1640"/>
        <v>2.7893631130890041E-5</v>
      </c>
      <c r="I2727" s="6">
        <f t="shared" si="1641"/>
        <v>1.8612601962429424E-2</v>
      </c>
      <c r="J2727" s="6">
        <f t="shared" si="1642"/>
        <v>1.8640495593560315E-2</v>
      </c>
    </row>
    <row r="2728" spans="1:10" x14ac:dyDescent="0.25">
      <c r="A2728" s="11">
        <f t="shared" si="1634"/>
        <v>1.9035244036652105E-2</v>
      </c>
      <c r="B2728" s="6">
        <f t="shared" si="1635"/>
        <v>4.8675423586826583E-2</v>
      </c>
      <c r="C2728" s="10">
        <f t="shared" si="1636"/>
        <v>3.6790323934114801E-5</v>
      </c>
      <c r="D2728" s="6">
        <f t="shared" si="1637"/>
        <v>1.9072034360586219E-2</v>
      </c>
      <c r="E2728" s="6">
        <f t="shared" si="1638"/>
        <v>1.5501429698575554E-2</v>
      </c>
      <c r="F2728" s="10">
        <f t="shared" si="1631"/>
        <v>2.7725204887093324E-5</v>
      </c>
      <c r="G2728" s="10">
        <f t="shared" si="1639"/>
        <v>2.9907075978034265E-5</v>
      </c>
      <c r="H2728" s="10">
        <f t="shared" si="1640"/>
        <v>2.8816140432563795E-5</v>
      </c>
      <c r="I2728" s="6">
        <f t="shared" si="1641"/>
        <v>1.8612601962429424E-2</v>
      </c>
      <c r="J2728" s="6">
        <f t="shared" si="1642"/>
        <v>1.8641418102861986E-2</v>
      </c>
    </row>
    <row r="2729" spans="1:10" x14ac:dyDescent="0.25">
      <c r="A2729" s="11">
        <f t="shared" si="1634"/>
        <v>1.8819935907789988E-2</v>
      </c>
      <c r="B2729" s="6">
        <f t="shared" si="1635"/>
        <v>4.9232291284219347E-2</v>
      </c>
      <c r="C2729" s="10">
        <f t="shared" si="1636"/>
        <v>3.7636933308916462E-5</v>
      </c>
      <c r="D2729" s="6">
        <f t="shared" si="1637"/>
        <v>1.8857572841098905E-2</v>
      </c>
      <c r="E2729" s="6">
        <f t="shared" si="1638"/>
        <v>1.5358342774145764E-2</v>
      </c>
      <c r="F2729" s="10">
        <f t="shared" si="1631"/>
        <v>2.8715997359226045E-5</v>
      </c>
      <c r="G2729" s="10">
        <f t="shared" si="1639"/>
        <v>2.9907075978034265E-5</v>
      </c>
      <c r="H2729" s="10">
        <f t="shared" si="1640"/>
        <v>2.9311536668630154E-5</v>
      </c>
      <c r="I2729" s="6">
        <f t="shared" si="1641"/>
        <v>1.8612601962429424E-2</v>
      </c>
      <c r="J2729" s="6">
        <f t="shared" si="1642"/>
        <v>1.8641913499098054E-2</v>
      </c>
    </row>
    <row r="2730" spans="1:10" x14ac:dyDescent="0.25">
      <c r="A2730" s="11">
        <f t="shared" si="1634"/>
        <v>1.8712106236789563E-2</v>
      </c>
      <c r="B2730" s="6">
        <f t="shared" si="1635"/>
        <v>4.9515995411622021E-2</v>
      </c>
      <c r="C2730" s="10">
        <f t="shared" si="1636"/>
        <v>3.8071953441052375E-5</v>
      </c>
      <c r="D2730" s="6">
        <f t="shared" si="1637"/>
        <v>1.8750178190230615E-2</v>
      </c>
      <c r="E2730" s="6">
        <f t="shared" si="1638"/>
        <v>1.5286456059835566E-2</v>
      </c>
      <c r="F2730" s="10">
        <f t="shared" si="1631"/>
        <v>2.923013908524053E-5</v>
      </c>
      <c r="G2730" s="10">
        <f t="shared" si="1639"/>
        <v>2.9907075978034265E-5</v>
      </c>
      <c r="H2730" s="10">
        <f t="shared" si="1640"/>
        <v>2.9568607531637396E-5</v>
      </c>
      <c r="I2730" s="6">
        <f t="shared" si="1641"/>
        <v>1.8612601962429424E-2</v>
      </c>
      <c r="J2730" s="6">
        <f t="shared" si="1642"/>
        <v>1.8642170569961061E-2</v>
      </c>
    </row>
    <row r="2731" spans="1:10" x14ac:dyDescent="0.25">
      <c r="A2731" s="11">
        <f t="shared" si="1634"/>
        <v>1.8658102426654784E-2</v>
      </c>
      <c r="B2731" s="6">
        <f t="shared" si="1635"/>
        <v>4.9659313973911809E-2</v>
      </c>
      <c r="C2731" s="10">
        <f t="shared" si="1636"/>
        <v>3.8292662490055163E-5</v>
      </c>
      <c r="D2731" s="6">
        <f t="shared" si="1637"/>
        <v>1.8696395089144838E-2</v>
      </c>
      <c r="E2731" s="6">
        <f t="shared" si="1638"/>
        <v>1.5250396352498989E-2</v>
      </c>
      <c r="F2731" s="10">
        <f t="shared" si="1631"/>
        <v>2.9492291531079745E-5</v>
      </c>
      <c r="G2731" s="10">
        <f t="shared" si="1639"/>
        <v>2.9907075978034265E-5</v>
      </c>
      <c r="H2731" s="10">
        <f t="shared" si="1640"/>
        <v>2.9699683754557004E-5</v>
      </c>
      <c r="I2731" s="6">
        <f t="shared" si="1641"/>
        <v>1.8612601962429424E-2</v>
      </c>
      <c r="J2731" s="6">
        <f t="shared" si="1642"/>
        <v>1.8642301646183981E-2</v>
      </c>
    </row>
    <row r="2732" spans="1:10" x14ac:dyDescent="0.25">
      <c r="A2732" s="11">
        <f t="shared" si="1634"/>
        <v>1.8631055705174357E-2</v>
      </c>
      <c r="B2732" s="6">
        <f t="shared" si="1635"/>
        <v>4.9731404447753744E-2</v>
      </c>
      <c r="C2732" s="10">
        <f t="shared" si="1636"/>
        <v>3.840392217928666E-5</v>
      </c>
      <c r="D2732" s="6">
        <f t="shared" si="1637"/>
        <v>1.8669459627353644E-2</v>
      </c>
      <c r="E2732" s="6">
        <f t="shared" si="1638"/>
        <v>1.5232322241659168E-2</v>
      </c>
      <c r="F2732" s="10">
        <f t="shared" si="1631"/>
        <v>2.9624774055361901E-5</v>
      </c>
      <c r="G2732" s="10">
        <f t="shared" si="1639"/>
        <v>2.9907075978034265E-5</v>
      </c>
      <c r="H2732" s="10">
        <f t="shared" si="1640"/>
        <v>2.9765925016698083E-5</v>
      </c>
      <c r="I2732" s="6">
        <f t="shared" si="1641"/>
        <v>1.8612601962429424E-2</v>
      </c>
      <c r="J2732" s="6">
        <f t="shared" si="1642"/>
        <v>1.8642367887446123E-2</v>
      </c>
    </row>
    <row r="2733" spans="1:10" x14ac:dyDescent="0.25">
      <c r="A2733" s="11">
        <f t="shared" si="1634"/>
        <v>1.8617509835220598E-2</v>
      </c>
      <c r="B2733" s="6">
        <f t="shared" si="1635"/>
        <v>4.9767588402709562E-2</v>
      </c>
      <c r="C2733" s="10">
        <f t="shared" si="1636"/>
        <v>3.8459826947538988E-5</v>
      </c>
      <c r="D2733" s="6">
        <f t="shared" si="1637"/>
        <v>1.8655969662168138E-2</v>
      </c>
      <c r="E2733" s="6">
        <f t="shared" si="1638"/>
        <v>1.5223266546054645E-2</v>
      </c>
      <c r="F2733" s="10">
        <f t="shared" si="1631"/>
        <v>2.9691426375502346E-5</v>
      </c>
      <c r="G2733" s="10">
        <f t="shared" si="1639"/>
        <v>2.9907075978034265E-5</v>
      </c>
      <c r="H2733" s="10">
        <f t="shared" si="1640"/>
        <v>2.9799251176768306E-5</v>
      </c>
      <c r="I2733" s="6">
        <f t="shared" si="1641"/>
        <v>1.8612601962429424E-2</v>
      </c>
      <c r="J2733" s="6">
        <f t="shared" si="1642"/>
        <v>1.8642401213606191E-2</v>
      </c>
    </row>
    <row r="2734" spans="1:10" x14ac:dyDescent="0.25">
      <c r="A2734" s="11">
        <f t="shared" si="1634"/>
        <v>1.8610725610939627E-2</v>
      </c>
      <c r="B2734" s="6">
        <f t="shared" si="1635"/>
        <v>4.9785730332729122E-2</v>
      </c>
      <c r="C2734" s="10">
        <f t="shared" si="1636"/>
        <v>3.8487871813093545E-5</v>
      </c>
      <c r="D2734" s="6">
        <f t="shared" si="1637"/>
        <v>1.8649213482752721E-2</v>
      </c>
      <c r="E2734" s="6">
        <f t="shared" si="1638"/>
        <v>1.5218730248127544E-2</v>
      </c>
      <c r="F2734" s="10">
        <f t="shared" si="1631"/>
        <v>2.9724883868242592E-5</v>
      </c>
      <c r="G2734" s="10">
        <f t="shared" si="1639"/>
        <v>2.9907075978034265E-5</v>
      </c>
      <c r="H2734" s="10">
        <f t="shared" si="1640"/>
        <v>2.9815979923138427E-5</v>
      </c>
      <c r="I2734" s="6">
        <f t="shared" si="1641"/>
        <v>1.8612601962429424E-2</v>
      </c>
      <c r="J2734" s="6">
        <f t="shared" si="1642"/>
        <v>1.8642417942352562E-2</v>
      </c>
    </row>
    <row r="2735" spans="1:10" x14ac:dyDescent="0.25">
      <c r="A2735" s="11">
        <f t="shared" si="1634"/>
        <v>1.8607327840739547E-2</v>
      </c>
      <c r="B2735" s="6">
        <f t="shared" si="1635"/>
        <v>4.9794821400095793E-2</v>
      </c>
      <c r="C2735" s="10">
        <f t="shared" si="1636"/>
        <v>3.8501929165643443E-5</v>
      </c>
      <c r="D2735" s="6">
        <f t="shared" si="1637"/>
        <v>1.8645829769905191E-2</v>
      </c>
      <c r="E2735" s="6">
        <f t="shared" si="1638"/>
        <v>1.5216458089326677E-2</v>
      </c>
      <c r="F2735" s="10">
        <f t="shared" si="1631"/>
        <v>2.9741659569386431E-5</v>
      </c>
      <c r="G2735" s="10">
        <f t="shared" si="1639"/>
        <v>2.9907075978034265E-5</v>
      </c>
      <c r="H2735" s="10">
        <f t="shared" si="1640"/>
        <v>2.9824367773710348E-5</v>
      </c>
      <c r="I2735" s="6">
        <f t="shared" si="1641"/>
        <v>1.8612601962429424E-2</v>
      </c>
      <c r="J2735" s="6">
        <f t="shared" si="1642"/>
        <v>1.8642426330203136E-2</v>
      </c>
    </row>
    <row r="2736" spans="1:10" x14ac:dyDescent="0.25">
      <c r="A2736" s="11">
        <f t="shared" si="1634"/>
        <v>1.8605626120888522E-2</v>
      </c>
      <c r="B2736" s="6">
        <f t="shared" si="1635"/>
        <v>4.9799375766366734E-2</v>
      </c>
      <c r="C2736" s="10">
        <f t="shared" si="1636"/>
        <v>3.8508972464593076E-5</v>
      </c>
      <c r="D2736" s="6">
        <f t="shared" si="1637"/>
        <v>1.8644135093353116E-2</v>
      </c>
      <c r="E2736" s="6">
        <f t="shared" si="1638"/>
        <v>1.5215320057435757E-2</v>
      </c>
      <c r="F2736" s="10">
        <f t="shared" si="1631"/>
        <v>2.9750066199857094E-5</v>
      </c>
      <c r="G2736" s="10">
        <f t="shared" si="1639"/>
        <v>2.9907075978034265E-5</v>
      </c>
      <c r="H2736" s="10">
        <f t="shared" si="1640"/>
        <v>2.9828571088945678E-5</v>
      </c>
      <c r="I2736" s="6">
        <f t="shared" si="1641"/>
        <v>1.8612601962429424E-2</v>
      </c>
      <c r="J2736" s="6">
        <f t="shared" si="1642"/>
        <v>1.864243053351837E-2</v>
      </c>
    </row>
    <row r="2737" spans="1:10" x14ac:dyDescent="0.25">
      <c r="A2737" s="11">
        <f t="shared" ref="A2737:A2749" si="1643">A2736+(J2736-D2736)/2</f>
        <v>1.8604773840971148E-2</v>
      </c>
      <c r="B2737" s="6">
        <f t="shared" ref="B2737:B2749" si="1644">$D$13/A2737/0.167</f>
        <v>4.9801657062996635E-2</v>
      </c>
      <c r="C2737" s="10">
        <f t="shared" ref="C2737:C2749" si="1645">B2737^2/2/32.2</f>
        <v>3.8512500717706874E-5</v>
      </c>
      <c r="D2737" s="6">
        <f t="shared" ref="D2737:D2749" si="1646">A2737+C2737</f>
        <v>1.8643286341688856E-2</v>
      </c>
      <c r="E2737" s="6">
        <f t="shared" ref="E2737:E2749" si="1647">A2737*0.167/(0.167+2*A2737)</f>
        <v>1.5214750077608273E-2</v>
      </c>
      <c r="F2737" s="10">
        <f t="shared" si="1631"/>
        <v>2.9754277730617343E-5</v>
      </c>
      <c r="G2737" s="10">
        <f t="shared" ref="G2737:G2749" si="1648">G2736</f>
        <v>2.9907075978034265E-5</v>
      </c>
      <c r="H2737" s="10">
        <f t="shared" si="1632"/>
        <v>2.9830676854325806E-5</v>
      </c>
      <c r="I2737" s="6">
        <f t="shared" ref="I2737:I2749" si="1649">I2736</f>
        <v>1.8612601962429424E-2</v>
      </c>
      <c r="J2737" s="6">
        <f t="shared" si="1633"/>
        <v>1.8642432639283748E-2</v>
      </c>
    </row>
    <row r="2738" spans="1:10" x14ac:dyDescent="0.25">
      <c r="A2738" s="11">
        <f t="shared" si="1643"/>
        <v>1.8604346989768594E-2</v>
      </c>
      <c r="B2738" s="6">
        <f t="shared" si="1644"/>
        <v>4.9802799693652693E-2</v>
      </c>
      <c r="C2738" s="10">
        <f t="shared" si="1645"/>
        <v>3.8514267970902057E-5</v>
      </c>
      <c r="D2738" s="6">
        <f t="shared" si="1646"/>
        <v>1.8642861257739497E-2</v>
      </c>
      <c r="E2738" s="6">
        <f t="shared" si="1647"/>
        <v>1.5214464608459257E-2</v>
      </c>
      <c r="F2738" s="10">
        <f t="shared" si="1631"/>
        <v>2.9756387311849806E-5</v>
      </c>
      <c r="G2738" s="10">
        <f t="shared" si="1648"/>
        <v>2.9907075978034265E-5</v>
      </c>
      <c r="H2738" s="10">
        <f t="shared" si="1632"/>
        <v>2.9831731644942036E-5</v>
      </c>
      <c r="I2738" s="6">
        <f t="shared" si="1649"/>
        <v>1.8612601962429424E-2</v>
      </c>
      <c r="J2738" s="6">
        <f t="shared" si="1633"/>
        <v>1.8642433694074367E-2</v>
      </c>
    </row>
    <row r="2739" spans="1:10" x14ac:dyDescent="0.25">
      <c r="A2739" s="11">
        <f t="shared" si="1643"/>
        <v>1.8604133207936031E-2</v>
      </c>
      <c r="B2739" s="6">
        <f t="shared" si="1644"/>
        <v>4.9803371982276211E-2</v>
      </c>
      <c r="C2739" s="10">
        <f t="shared" si="1645"/>
        <v>3.8515153118089673E-5</v>
      </c>
      <c r="D2739" s="6">
        <f t="shared" si="1646"/>
        <v>1.8642648361054122E-2</v>
      </c>
      <c r="E2739" s="6">
        <f t="shared" si="1647"/>
        <v>1.5214321634747664E-2</v>
      </c>
      <c r="F2739" s="10">
        <f t="shared" si="1631"/>
        <v>2.9757443938604498E-5</v>
      </c>
      <c r="G2739" s="10">
        <f t="shared" si="1648"/>
        <v>2.9907075978034265E-5</v>
      </c>
      <c r="H2739" s="10">
        <f t="shared" si="1632"/>
        <v>2.9832259958319382E-5</v>
      </c>
      <c r="I2739" s="6">
        <f t="shared" si="1649"/>
        <v>1.8612601962429424E-2</v>
      </c>
      <c r="J2739" s="6">
        <f t="shared" si="1633"/>
        <v>1.8642434222387743E-2</v>
      </c>
    </row>
    <row r="2740" spans="1:10" x14ac:dyDescent="0.25">
      <c r="A2740" s="11">
        <f t="shared" si="1643"/>
        <v>1.860402613860284E-2</v>
      </c>
      <c r="B2740" s="6">
        <f t="shared" si="1644"/>
        <v>4.9803658609148753E-2</v>
      </c>
      <c r="C2740" s="10">
        <f t="shared" si="1645"/>
        <v>3.851559644187324E-5</v>
      </c>
      <c r="D2740" s="6">
        <f t="shared" si="1646"/>
        <v>1.8642541735044715E-2</v>
      </c>
      <c r="E2740" s="6">
        <f t="shared" si="1647"/>
        <v>1.5214250028344612E-2</v>
      </c>
      <c r="F2740" s="10">
        <f t="shared" si="1631"/>
        <v>2.9757973152773825E-5</v>
      </c>
      <c r="G2740" s="10">
        <f t="shared" si="1648"/>
        <v>2.9907075978034265E-5</v>
      </c>
      <c r="H2740" s="10">
        <f t="shared" si="1632"/>
        <v>2.9832524565404045E-5</v>
      </c>
      <c r="I2740" s="6">
        <f t="shared" si="1649"/>
        <v>1.8612601962429424E-2</v>
      </c>
      <c r="J2740" s="6">
        <f t="shared" si="1633"/>
        <v>1.8642434486994829E-2</v>
      </c>
    </row>
    <row r="2741" spans="1:10" x14ac:dyDescent="0.25">
      <c r="A2741" s="11">
        <f t="shared" si="1643"/>
        <v>1.8603972514577898E-2</v>
      </c>
      <c r="B2741" s="6">
        <f t="shared" si="1644"/>
        <v>4.980380216303916E-2</v>
      </c>
      <c r="C2741" s="10">
        <f t="shared" si="1645"/>
        <v>3.8515818476632674E-5</v>
      </c>
      <c r="D2741" s="6">
        <f t="shared" si="1646"/>
        <v>1.8642488333054531E-2</v>
      </c>
      <c r="E2741" s="6">
        <f t="shared" si="1647"/>
        <v>1.5214214165325089E-2</v>
      </c>
      <c r="F2741" s="10">
        <f t="shared" si="1631"/>
        <v>2.9758238206287684E-5</v>
      </c>
      <c r="G2741" s="10">
        <f t="shared" si="1648"/>
        <v>2.9907075978034265E-5</v>
      </c>
      <c r="H2741" s="10">
        <f t="shared" si="1632"/>
        <v>2.9832657092160975E-5</v>
      </c>
      <c r="I2741" s="6">
        <f t="shared" si="1649"/>
        <v>1.8612601962429424E-2</v>
      </c>
      <c r="J2741" s="6">
        <f t="shared" si="1633"/>
        <v>1.8642434619521586E-2</v>
      </c>
    </row>
    <row r="2742" spans="1:10" x14ac:dyDescent="0.25">
      <c r="A2742" s="11">
        <f t="shared" si="1643"/>
        <v>1.8603945657811427E-2</v>
      </c>
      <c r="B2742" s="6">
        <f t="shared" si="1644"/>
        <v>4.980387406010383E-2</v>
      </c>
      <c r="C2742" s="10">
        <f t="shared" si="1645"/>
        <v>3.8515929680041656E-5</v>
      </c>
      <c r="D2742" s="6">
        <f t="shared" si="1646"/>
        <v>1.8642461587491468E-2</v>
      </c>
      <c r="E2742" s="6">
        <f t="shared" si="1647"/>
        <v>1.5214196203870302E-2</v>
      </c>
      <c r="F2742" s="10">
        <f t="shared" si="1631"/>
        <v>2.9758370955448148E-5</v>
      </c>
      <c r="G2742" s="10">
        <f t="shared" si="1648"/>
        <v>2.9907075978034265E-5</v>
      </c>
      <c r="H2742" s="10">
        <f t="shared" si="1632"/>
        <v>2.9832723466741208E-5</v>
      </c>
      <c r="I2742" s="6">
        <f t="shared" si="1649"/>
        <v>1.8612601962429424E-2</v>
      </c>
      <c r="J2742" s="6">
        <f t="shared" si="1633"/>
        <v>1.8642434685896166E-2</v>
      </c>
    </row>
    <row r="2743" spans="1:10" x14ac:dyDescent="0.25">
      <c r="A2743" s="11">
        <f t="shared" si="1643"/>
        <v>1.8603932207013778E-2</v>
      </c>
      <c r="B2743" s="6">
        <f t="shared" si="1644"/>
        <v>4.9803910068718822E-2</v>
      </c>
      <c r="C2743" s="10">
        <f t="shared" si="1645"/>
        <v>3.8515985374736518E-5</v>
      </c>
      <c r="D2743" s="6">
        <f t="shared" si="1646"/>
        <v>1.8642448192388514E-2</v>
      </c>
      <c r="E2743" s="6">
        <f t="shared" si="1647"/>
        <v>1.5214187208148891E-2</v>
      </c>
      <c r="F2743" s="10">
        <f t="shared" si="1631"/>
        <v>2.9758437441118795E-5</v>
      </c>
      <c r="G2743" s="10">
        <f t="shared" si="1648"/>
        <v>2.9907075978034265E-5</v>
      </c>
      <c r="H2743" s="10">
        <f t="shared" si="1632"/>
        <v>2.9832756709576532E-5</v>
      </c>
      <c r="I2743" s="6">
        <f t="shared" si="1649"/>
        <v>1.8612601962429424E-2</v>
      </c>
      <c r="J2743" s="6">
        <f t="shared" si="1633"/>
        <v>1.8642434719139001E-2</v>
      </c>
    </row>
    <row r="2744" spans="1:10" x14ac:dyDescent="0.25">
      <c r="A2744" s="11">
        <f t="shared" si="1643"/>
        <v>1.860392547038902E-2</v>
      </c>
      <c r="B2744" s="6">
        <f t="shared" si="1644"/>
        <v>4.9803928103098395E-2</v>
      </c>
      <c r="C2744" s="10">
        <f t="shared" si="1645"/>
        <v>3.8516013268611702E-5</v>
      </c>
      <c r="D2744" s="6">
        <f t="shared" si="1646"/>
        <v>1.864244148365763E-2</v>
      </c>
      <c r="E2744" s="6">
        <f t="shared" si="1647"/>
        <v>1.5214182702779534E-2</v>
      </c>
      <c r="F2744" s="10">
        <f t="shared" si="1631"/>
        <v>2.9758470739517613E-5</v>
      </c>
      <c r="G2744" s="10">
        <f t="shared" si="1648"/>
        <v>2.9907075978034265E-5</v>
      </c>
      <c r="H2744" s="10">
        <f t="shared" si="1632"/>
        <v>2.9832773358775939E-5</v>
      </c>
      <c r="I2744" s="6">
        <f t="shared" si="1649"/>
        <v>1.8612601962429424E-2</v>
      </c>
      <c r="J2744" s="6">
        <f t="shared" si="1633"/>
        <v>1.8642434735788201E-2</v>
      </c>
    </row>
    <row r="2745" spans="1:10" x14ac:dyDescent="0.25">
      <c r="A2745" s="11">
        <f t="shared" si="1643"/>
        <v>1.8603922096454305E-2</v>
      </c>
      <c r="B2745" s="6">
        <f t="shared" si="1644"/>
        <v>4.9803937135344457E-2</v>
      </c>
      <c r="C2745" s="10">
        <f t="shared" si="1645"/>
        <v>3.8516027238840715E-5</v>
      </c>
      <c r="D2745" s="6">
        <f t="shared" si="1646"/>
        <v>1.8642438123693147E-2</v>
      </c>
      <c r="E2745" s="6">
        <f t="shared" si="1647"/>
        <v>1.5214180446334484E-2</v>
      </c>
      <c r="F2745" s="10">
        <f t="shared" si="1631"/>
        <v>2.9758487416526467E-5</v>
      </c>
      <c r="G2745" s="10">
        <f t="shared" si="1648"/>
        <v>2.9907075978034265E-5</v>
      </c>
      <c r="H2745" s="10">
        <f t="shared" si="1632"/>
        <v>2.9832781697280366E-5</v>
      </c>
      <c r="I2745" s="6">
        <f t="shared" si="1649"/>
        <v>1.8612601962429424E-2</v>
      </c>
      <c r="J2745" s="6">
        <f t="shared" si="1633"/>
        <v>1.8642434744126704E-2</v>
      </c>
    </row>
    <row r="2746" spans="1:10" x14ac:dyDescent="0.25">
      <c r="A2746" s="11">
        <f t="shared" si="1643"/>
        <v>1.8603920406671082E-2</v>
      </c>
      <c r="B2746" s="6">
        <f t="shared" si="1644"/>
        <v>4.9803941659006964E-2</v>
      </c>
      <c r="C2746" s="10">
        <f t="shared" si="1645"/>
        <v>3.8516034235617537E-5</v>
      </c>
      <c r="D2746" s="6">
        <f t="shared" si="1646"/>
        <v>1.8642436440906698E-2</v>
      </c>
      <c r="E2746" s="6">
        <f t="shared" si="1647"/>
        <v>1.5214179316228687E-2</v>
      </c>
      <c r="F2746" s="10">
        <f t="shared" si="1631"/>
        <v>2.9758495768954141E-5</v>
      </c>
      <c r="G2746" s="10">
        <f t="shared" si="1648"/>
        <v>2.9907075978034265E-5</v>
      </c>
      <c r="H2746" s="10">
        <f t="shared" si="1632"/>
        <v>2.9832785873494205E-5</v>
      </c>
      <c r="I2746" s="6">
        <f t="shared" si="1649"/>
        <v>1.8612601962429424E-2</v>
      </c>
      <c r="J2746" s="6">
        <f t="shared" si="1633"/>
        <v>1.8642434748302919E-2</v>
      </c>
    </row>
    <row r="2747" spans="1:10" x14ac:dyDescent="0.25">
      <c r="A2747" s="11">
        <f t="shared" si="1643"/>
        <v>1.8603919560369192E-2</v>
      </c>
      <c r="B2747" s="6">
        <f t="shared" si="1644"/>
        <v>4.9803943924613944E-2</v>
      </c>
      <c r="C2747" s="10">
        <f t="shared" si="1645"/>
        <v>3.8516037739846122E-5</v>
      </c>
      <c r="D2747" s="6">
        <f t="shared" si="1646"/>
        <v>1.8642435598109037E-2</v>
      </c>
      <c r="E2747" s="6">
        <f t="shared" si="1647"/>
        <v>1.5214178750232598E-2</v>
      </c>
      <c r="F2747" s="10">
        <f t="shared" si="1631"/>
        <v>2.975849995214004E-5</v>
      </c>
      <c r="G2747" s="10">
        <f t="shared" si="1648"/>
        <v>2.9907075978034265E-5</v>
      </c>
      <c r="H2747" s="10">
        <f t="shared" si="1632"/>
        <v>2.9832787965087152E-5</v>
      </c>
      <c r="I2747" s="6">
        <f t="shared" si="1649"/>
        <v>1.8612601962429424E-2</v>
      </c>
      <c r="J2747" s="6">
        <f t="shared" si="1633"/>
        <v>1.864243475039451E-2</v>
      </c>
    </row>
    <row r="2748" spans="1:10" x14ac:dyDescent="0.25">
      <c r="A2748" s="11">
        <f t="shared" si="1643"/>
        <v>1.860391913651193E-2</v>
      </c>
      <c r="B2748" s="6">
        <f t="shared" si="1644"/>
        <v>4.9803945059308366E-2</v>
      </c>
      <c r="C2748" s="10">
        <f t="shared" si="1645"/>
        <v>3.8516039494885188E-5</v>
      </c>
      <c r="D2748" s="6">
        <f t="shared" si="1646"/>
        <v>1.8642435176006816E-2</v>
      </c>
      <c r="E2748" s="6">
        <f t="shared" si="1647"/>
        <v>1.5214178466762176E-2</v>
      </c>
      <c r="F2748" s="10">
        <f t="shared" si="1631"/>
        <v>2.9758502047224511E-5</v>
      </c>
      <c r="G2748" s="10">
        <f t="shared" si="1648"/>
        <v>2.9907075978034265E-5</v>
      </c>
      <c r="H2748" s="10">
        <f t="shared" si="1632"/>
        <v>2.983278901262939E-5</v>
      </c>
      <c r="I2748" s="6">
        <f t="shared" si="1649"/>
        <v>1.8612601962429424E-2</v>
      </c>
      <c r="J2748" s="6">
        <f t="shared" si="1633"/>
        <v>1.8642434751442054E-2</v>
      </c>
    </row>
    <row r="2749" spans="1:10" x14ac:dyDescent="0.25">
      <c r="A2749" s="25">
        <f t="shared" si="1643"/>
        <v>1.8603918924229551E-2</v>
      </c>
      <c r="B2749" s="6">
        <f t="shared" si="1644"/>
        <v>4.9803945627602604E-2</v>
      </c>
      <c r="C2749" s="10">
        <f t="shared" si="1645"/>
        <v>3.8516040373869512E-5</v>
      </c>
      <c r="D2749" s="6">
        <f t="shared" si="1646"/>
        <v>1.8642434964603421E-2</v>
      </c>
      <c r="E2749" s="6">
        <f t="shared" si="1647"/>
        <v>1.521417832479038E-2</v>
      </c>
      <c r="F2749" s="10">
        <f t="shared" si="1631"/>
        <v>2.9758503096515394E-5</v>
      </c>
      <c r="G2749" s="10">
        <f t="shared" si="1648"/>
        <v>2.9907075978034265E-5</v>
      </c>
      <c r="H2749" s="10">
        <f t="shared" si="1632"/>
        <v>2.9832789537274828E-5</v>
      </c>
      <c r="I2749" s="6">
        <f t="shared" si="1649"/>
        <v>1.8612601962429424E-2</v>
      </c>
      <c r="J2749" s="6">
        <f t="shared" si="1633"/>
        <v>1.86424347519667E-2</v>
      </c>
    </row>
    <row r="2751" spans="1:10" x14ac:dyDescent="0.25">
      <c r="A2751" s="8" t="s">
        <v>82</v>
      </c>
      <c r="B2751">
        <f>B2718+1</f>
        <v>84</v>
      </c>
      <c r="C2751" t="s">
        <v>83</v>
      </c>
      <c r="D2751">
        <f>D$12/100</f>
        <v>1</v>
      </c>
      <c r="E2751" t="s">
        <v>15</v>
      </c>
    </row>
    <row r="2752" spans="1:10" x14ac:dyDescent="0.25">
      <c r="A2752" s="4" t="s">
        <v>89</v>
      </c>
      <c r="B2752" s="4" t="s">
        <v>86</v>
      </c>
      <c r="C2752" s="4" t="s">
        <v>88</v>
      </c>
      <c r="D2752" s="4" t="s">
        <v>91</v>
      </c>
      <c r="E2752" s="4" t="s">
        <v>93</v>
      </c>
      <c r="F2752" s="4" t="s">
        <v>95</v>
      </c>
      <c r="G2752" s="4" t="s">
        <v>95</v>
      </c>
      <c r="H2752" s="4" t="s">
        <v>97</v>
      </c>
      <c r="I2752" s="4" t="s">
        <v>99</v>
      </c>
      <c r="J2752" s="4" t="s">
        <v>99</v>
      </c>
    </row>
    <row r="2753" spans="1:10" x14ac:dyDescent="0.25">
      <c r="A2753" s="4" t="s">
        <v>84</v>
      </c>
      <c r="B2753" s="4" t="s">
        <v>85</v>
      </c>
      <c r="C2753" s="4" t="s">
        <v>87</v>
      </c>
      <c r="D2753" s="4" t="s">
        <v>90</v>
      </c>
      <c r="E2753" s="4" t="s">
        <v>92</v>
      </c>
      <c r="F2753" s="4" t="s">
        <v>94</v>
      </c>
      <c r="G2753" s="4" t="s">
        <v>28</v>
      </c>
      <c r="H2753" s="4" t="s">
        <v>96</v>
      </c>
      <c r="I2753" s="4" t="s">
        <v>32</v>
      </c>
      <c r="J2753" s="4" t="s">
        <v>98</v>
      </c>
    </row>
    <row r="2754" spans="1:10" x14ac:dyDescent="0.25">
      <c r="A2754" s="4" t="s">
        <v>0</v>
      </c>
      <c r="B2754" s="4" t="s">
        <v>22</v>
      </c>
      <c r="C2754" s="4" t="s">
        <v>0</v>
      </c>
      <c r="D2754" s="4" t="s">
        <v>0</v>
      </c>
      <c r="E2754" s="4" t="s">
        <v>0</v>
      </c>
      <c r="F2754" s="4" t="s">
        <v>20</v>
      </c>
      <c r="G2754" s="4" t="s">
        <v>20</v>
      </c>
      <c r="H2754" s="4" t="s">
        <v>0</v>
      </c>
      <c r="I2754" s="4" t="s">
        <v>0</v>
      </c>
      <c r="J2754" s="4" t="s">
        <v>0</v>
      </c>
    </row>
    <row r="2755" spans="1:10" x14ac:dyDescent="0.25">
      <c r="A2755" s="11">
        <f>A$27</f>
        <v>4.5999999999999999E-2</v>
      </c>
      <c r="B2755" s="6">
        <f>$D$13/A2755/0.167</f>
        <v>2.0142360142666429E-2</v>
      </c>
      <c r="C2755" s="10">
        <f>B2755^2/2/32.2</f>
        <v>6.2999172688956077E-6</v>
      </c>
      <c r="D2755" s="6">
        <f>A2755+C2755</f>
        <v>4.6006299917268893E-2</v>
      </c>
      <c r="E2755" s="6">
        <f>A2755*0.167/(0.167+2*A2755)</f>
        <v>2.966023166023166E-2</v>
      </c>
      <c r="F2755" s="10">
        <f t="shared" ref="F2755:F2782" si="1650">$D$15^2*B2755^2/($D$14^2*E2755^1.333)</f>
        <v>1.9990924920768716E-6</v>
      </c>
      <c r="G2755" s="10">
        <f>F2749</f>
        <v>2.9758503096515394E-5</v>
      </c>
      <c r="H2755" s="10">
        <f>((G2755+F2755)/2)*D$23</f>
        <v>1.5878797794296133E-5</v>
      </c>
      <c r="I2755" s="6">
        <f>D2749</f>
        <v>1.8642434964603421E-2</v>
      </c>
      <c r="J2755" s="6">
        <f>H2755+I2755</f>
        <v>1.8658313762397717E-2</v>
      </c>
    </row>
    <row r="2756" spans="1:10" x14ac:dyDescent="0.25">
      <c r="A2756" s="11">
        <f>A2755+(J2755-D2755)/2</f>
        <v>3.2326006922564411E-2</v>
      </c>
      <c r="B2756" s="6">
        <f>$D$13/A2756/0.167</f>
        <v>2.8662635901247062E-2</v>
      </c>
      <c r="C2756" s="10">
        <f>B2756^2/2/32.2</f>
        <v>1.2756936285830075E-5</v>
      </c>
      <c r="D2756" s="6">
        <f>A2756+C2756</f>
        <v>3.233876385885024E-2</v>
      </c>
      <c r="E2756" s="6">
        <f>A2756*0.167/(0.167+2*A2756)</f>
        <v>2.3304106303506562E-2</v>
      </c>
      <c r="F2756" s="10">
        <f t="shared" si="1650"/>
        <v>5.58297430387698E-6</v>
      </c>
      <c r="G2756" s="10">
        <f>G2755</f>
        <v>2.9758503096515394E-5</v>
      </c>
      <c r="H2756" s="10">
        <f t="shared" ref="H2756:H2782" si="1651">((G2756+F2756)/2)*D$23</f>
        <v>1.7670738700196188E-5</v>
      </c>
      <c r="I2756" s="6">
        <f>I2755</f>
        <v>1.8642434964603421E-2</v>
      </c>
      <c r="J2756" s="6">
        <f t="shared" ref="J2756:J2782" si="1652">H2756+I2756</f>
        <v>1.8660105703303616E-2</v>
      </c>
    </row>
    <row r="2757" spans="1:10" x14ac:dyDescent="0.25">
      <c r="A2757" s="11">
        <f t="shared" ref="A2757:A2769" si="1653">A2756+(J2756-D2756)/2</f>
        <v>2.5486677844791097E-2</v>
      </c>
      <c r="B2757" s="6">
        <f t="shared" ref="B2757:B2769" si="1654">$D$13/A2757/0.167</f>
        <v>3.6354230716343493E-2</v>
      </c>
      <c r="C2757" s="10">
        <f t="shared" ref="C2757:C2769" si="1655">B2757^2/2/32.2</f>
        <v>2.0522206381632495E-5</v>
      </c>
      <c r="D2757" s="6">
        <f t="shared" ref="D2757:D2769" si="1656">A2757+C2757</f>
        <v>2.550720005117273E-2</v>
      </c>
      <c r="E2757" s="6">
        <f t="shared" ref="E2757:E2769" si="1657">A2757*0.167/(0.167+2*A2757)</f>
        <v>1.9526584736078996E-2</v>
      </c>
      <c r="F2757" s="10">
        <f t="shared" si="1650"/>
        <v>1.1369095318854232E-5</v>
      </c>
      <c r="G2757" s="10">
        <f t="shared" ref="G2757:G2769" si="1658">G2756</f>
        <v>2.9758503096515394E-5</v>
      </c>
      <c r="H2757" s="10">
        <f t="shared" ref="H2757:H2769" si="1659">((G2757+F2757)/2)*D$23</f>
        <v>2.0563799207684813E-5</v>
      </c>
      <c r="I2757" s="6">
        <f t="shared" ref="I2757:I2769" si="1660">I2756</f>
        <v>1.8642434964603421E-2</v>
      </c>
      <c r="J2757" s="6">
        <f t="shared" ref="J2757:J2769" si="1661">H2757+I2757</f>
        <v>1.8662998763811105E-2</v>
      </c>
    </row>
    <row r="2758" spans="1:10" x14ac:dyDescent="0.25">
      <c r="A2758" s="11">
        <f t="shared" si="1653"/>
        <v>2.2064577201110283E-2</v>
      </c>
      <c r="B2758" s="6">
        <f t="shared" si="1654"/>
        <v>4.1992581961463195E-2</v>
      </c>
      <c r="C2758" s="10">
        <f t="shared" si="1655"/>
        <v>2.7381629499847886E-5</v>
      </c>
      <c r="D2758" s="6">
        <f t="shared" si="1656"/>
        <v>2.2091958830610131E-2</v>
      </c>
      <c r="E2758" s="6">
        <f t="shared" si="1657"/>
        <v>1.7452750204102849E-2</v>
      </c>
      <c r="F2758" s="10">
        <f t="shared" si="1650"/>
        <v>1.7618196490736476E-5</v>
      </c>
      <c r="G2758" s="10">
        <f t="shared" si="1658"/>
        <v>2.9758503096515394E-5</v>
      </c>
      <c r="H2758" s="10">
        <f t="shared" si="1659"/>
        <v>2.3688349793625937E-5</v>
      </c>
      <c r="I2758" s="6">
        <f t="shared" si="1660"/>
        <v>1.8642434964603421E-2</v>
      </c>
      <c r="J2758" s="6">
        <f t="shared" si="1661"/>
        <v>1.8666123314397046E-2</v>
      </c>
    </row>
    <row r="2759" spans="1:10" x14ac:dyDescent="0.25">
      <c r="A2759" s="11">
        <f t="shared" si="1653"/>
        <v>2.0351659443003739E-2</v>
      </c>
      <c r="B2759" s="6">
        <f t="shared" si="1654"/>
        <v>4.5526929593015283E-2</v>
      </c>
      <c r="C2759" s="10">
        <f t="shared" si="1655"/>
        <v>3.2184803077133082E-5</v>
      </c>
      <c r="D2759" s="6">
        <f t="shared" si="1656"/>
        <v>2.0383844246080873E-2</v>
      </c>
      <c r="E2759" s="6">
        <f t="shared" si="1657"/>
        <v>1.6363374187809327E-2</v>
      </c>
      <c r="F2759" s="10">
        <f t="shared" si="1650"/>
        <v>2.2566542977624601E-5</v>
      </c>
      <c r="G2759" s="10">
        <f t="shared" si="1658"/>
        <v>2.9758503096515394E-5</v>
      </c>
      <c r="H2759" s="10">
        <f t="shared" si="1659"/>
        <v>2.6162523037069999E-5</v>
      </c>
      <c r="I2759" s="6">
        <f t="shared" si="1660"/>
        <v>1.8642434964603421E-2</v>
      </c>
      <c r="J2759" s="6">
        <f t="shared" si="1661"/>
        <v>1.8668597487640493E-2</v>
      </c>
    </row>
    <row r="2760" spans="1:10" x14ac:dyDescent="0.25">
      <c r="A2760" s="11">
        <f t="shared" si="1653"/>
        <v>1.9494036063783547E-2</v>
      </c>
      <c r="B2760" s="6">
        <f t="shared" si="1654"/>
        <v>4.7529847771443201E-2</v>
      </c>
      <c r="C2760" s="10">
        <f t="shared" si="1655"/>
        <v>3.507898181951186E-5</v>
      </c>
      <c r="D2760" s="6">
        <f t="shared" si="1656"/>
        <v>1.9529115045603059E-2</v>
      </c>
      <c r="E2760" s="6">
        <f t="shared" si="1657"/>
        <v>1.5804332692796599E-2</v>
      </c>
      <c r="F2760" s="10">
        <f t="shared" si="1650"/>
        <v>2.5762325051647184E-5</v>
      </c>
      <c r="G2760" s="10">
        <f t="shared" si="1658"/>
        <v>2.9758503096515394E-5</v>
      </c>
      <c r="H2760" s="10">
        <f t="shared" si="1659"/>
        <v>2.7760414074081289E-5</v>
      </c>
      <c r="I2760" s="6">
        <f t="shared" si="1660"/>
        <v>1.8642434964603421E-2</v>
      </c>
      <c r="J2760" s="6">
        <f t="shared" si="1661"/>
        <v>1.8670195378677503E-2</v>
      </c>
    </row>
    <row r="2761" spans="1:10" x14ac:dyDescent="0.25">
      <c r="A2761" s="11">
        <f t="shared" si="1653"/>
        <v>1.9064576230320769E-2</v>
      </c>
      <c r="B2761" s="6">
        <f t="shared" si="1654"/>
        <v>4.8600533018355284E-2</v>
      </c>
      <c r="C2761" s="10">
        <f t="shared" si="1655"/>
        <v>3.6677202013482014E-5</v>
      </c>
      <c r="D2761" s="6">
        <f t="shared" si="1656"/>
        <v>1.910125343233425E-2</v>
      </c>
      <c r="E2761" s="6">
        <f t="shared" si="1657"/>
        <v>1.5520876444290121E-2</v>
      </c>
      <c r="F2761" s="10">
        <f t="shared" si="1650"/>
        <v>2.7593802346124251E-5</v>
      </c>
      <c r="G2761" s="10">
        <f t="shared" si="1658"/>
        <v>2.9758503096515394E-5</v>
      </c>
      <c r="H2761" s="10">
        <f t="shared" si="1659"/>
        <v>2.8676152721319824E-5</v>
      </c>
      <c r="I2761" s="6">
        <f t="shared" si="1660"/>
        <v>1.8642434964603421E-2</v>
      </c>
      <c r="J2761" s="6">
        <f t="shared" si="1661"/>
        <v>1.8671111117324741E-2</v>
      </c>
    </row>
    <row r="2762" spans="1:10" x14ac:dyDescent="0.25">
      <c r="A2762" s="11">
        <f t="shared" si="1653"/>
        <v>1.8849505072816013E-2</v>
      </c>
      <c r="B2762" s="6">
        <f t="shared" si="1654"/>
        <v>4.9155060728829768E-2</v>
      </c>
      <c r="C2762" s="10">
        <f t="shared" si="1655"/>
        <v>3.7518944025697859E-5</v>
      </c>
      <c r="D2762" s="6">
        <f t="shared" si="1656"/>
        <v>1.8887024016841711E-2</v>
      </c>
      <c r="E2762" s="6">
        <f t="shared" si="1657"/>
        <v>1.5378029160574548E-2</v>
      </c>
      <c r="F2762" s="10">
        <f t="shared" si="1650"/>
        <v>2.857713602307768E-5</v>
      </c>
      <c r="G2762" s="10">
        <f t="shared" si="1658"/>
        <v>2.9758503096515394E-5</v>
      </c>
      <c r="H2762" s="10">
        <f t="shared" si="1659"/>
        <v>2.9167819559796537E-5</v>
      </c>
      <c r="I2762" s="6">
        <f t="shared" si="1660"/>
        <v>1.8642434964603421E-2</v>
      </c>
      <c r="J2762" s="6">
        <f t="shared" si="1661"/>
        <v>1.8671602784163216E-2</v>
      </c>
    </row>
    <row r="2763" spans="1:10" x14ac:dyDescent="0.25">
      <c r="A2763" s="11">
        <f t="shared" si="1653"/>
        <v>1.8741794456476765E-2</v>
      </c>
      <c r="B2763" s="6">
        <f t="shared" si="1654"/>
        <v>4.943755885885625E-2</v>
      </c>
      <c r="C2763" s="10">
        <f t="shared" si="1655"/>
        <v>3.7951432079547762E-5</v>
      </c>
      <c r="D2763" s="6">
        <f t="shared" si="1656"/>
        <v>1.8779745888556312E-2</v>
      </c>
      <c r="E2763" s="6">
        <f t="shared" si="1657"/>
        <v>1.5306263406614876E-2</v>
      </c>
      <c r="F2763" s="10">
        <f t="shared" si="1650"/>
        <v>2.908735622495098E-5</v>
      </c>
      <c r="G2763" s="10">
        <f t="shared" si="1658"/>
        <v>2.9758503096515394E-5</v>
      </c>
      <c r="H2763" s="10">
        <f t="shared" si="1659"/>
        <v>2.9422929660733185E-5</v>
      </c>
      <c r="I2763" s="6">
        <f t="shared" si="1660"/>
        <v>1.8642434964603421E-2</v>
      </c>
      <c r="J2763" s="6">
        <f t="shared" si="1661"/>
        <v>1.8671857894264152E-2</v>
      </c>
    </row>
    <row r="2764" spans="1:10" x14ac:dyDescent="0.25">
      <c r="A2764" s="11">
        <f t="shared" si="1653"/>
        <v>1.8687850459330684E-2</v>
      </c>
      <c r="B2764" s="6">
        <f t="shared" si="1654"/>
        <v>4.9580264385090798E-2</v>
      </c>
      <c r="C2764" s="10">
        <f t="shared" si="1655"/>
        <v>3.8170848082228307E-5</v>
      </c>
      <c r="D2764" s="6">
        <f t="shared" si="1656"/>
        <v>1.8726021307412914E-2</v>
      </c>
      <c r="E2764" s="6">
        <f t="shared" si="1657"/>
        <v>1.5270264579791151E-2</v>
      </c>
      <c r="F2764" s="10">
        <f t="shared" si="1650"/>
        <v>2.9347495463802719E-5</v>
      </c>
      <c r="G2764" s="10">
        <f t="shared" si="1658"/>
        <v>2.9758503096515394E-5</v>
      </c>
      <c r="H2764" s="10">
        <f t="shared" si="1659"/>
        <v>2.9552999280159058E-5</v>
      </c>
      <c r="I2764" s="6">
        <f t="shared" si="1660"/>
        <v>1.8642434964603421E-2</v>
      </c>
      <c r="J2764" s="6">
        <f t="shared" si="1661"/>
        <v>1.8671987963883582E-2</v>
      </c>
    </row>
    <row r="2765" spans="1:10" x14ac:dyDescent="0.25">
      <c r="A2765" s="11">
        <f t="shared" si="1653"/>
        <v>1.8660833787566018E-2</v>
      </c>
      <c r="B2765" s="6">
        <f t="shared" si="1654"/>
        <v>4.9652045407533096E-2</v>
      </c>
      <c r="C2765" s="10">
        <f t="shared" si="1655"/>
        <v>3.8281453620368456E-5</v>
      </c>
      <c r="D2765" s="6">
        <f t="shared" si="1656"/>
        <v>1.8699115241186386E-2</v>
      </c>
      <c r="E2765" s="6">
        <f t="shared" si="1657"/>
        <v>1.525222106645931E-2</v>
      </c>
      <c r="F2765" s="10">
        <f t="shared" si="1650"/>
        <v>2.9478956864960975E-5</v>
      </c>
      <c r="G2765" s="10">
        <f t="shared" si="1658"/>
        <v>2.9758503096515394E-5</v>
      </c>
      <c r="H2765" s="10">
        <f t="shared" si="1659"/>
        <v>2.9618729980738183E-5</v>
      </c>
      <c r="I2765" s="6">
        <f t="shared" si="1660"/>
        <v>1.8642434964603421E-2</v>
      </c>
      <c r="J2765" s="6">
        <f t="shared" si="1661"/>
        <v>1.8672053694584159E-2</v>
      </c>
    </row>
    <row r="2766" spans="1:10" x14ac:dyDescent="0.25">
      <c r="A2766" s="11">
        <f t="shared" si="1653"/>
        <v>1.8647303014264906E-2</v>
      </c>
      <c r="B2766" s="6">
        <f t="shared" si="1654"/>
        <v>4.9688073704484775E-2</v>
      </c>
      <c r="C2766" s="10">
        <f t="shared" si="1655"/>
        <v>3.8337029013389919E-5</v>
      </c>
      <c r="D2766" s="6">
        <f t="shared" si="1656"/>
        <v>1.8685640043278294E-2</v>
      </c>
      <c r="E2766" s="6">
        <f t="shared" si="1657"/>
        <v>1.5243180737465747E-2</v>
      </c>
      <c r="F2766" s="10">
        <f t="shared" si="1650"/>
        <v>2.9545094399764829E-5</v>
      </c>
      <c r="G2766" s="10">
        <f t="shared" si="1658"/>
        <v>2.9758503096515394E-5</v>
      </c>
      <c r="H2766" s="10">
        <f t="shared" si="1659"/>
        <v>2.965179874814011E-5</v>
      </c>
      <c r="I2766" s="6">
        <f t="shared" si="1660"/>
        <v>1.8642434964603421E-2</v>
      </c>
      <c r="J2766" s="6">
        <f t="shared" si="1661"/>
        <v>1.867208676335156E-2</v>
      </c>
    </row>
    <row r="2767" spans="1:10" x14ac:dyDescent="0.25">
      <c r="A2767" s="11">
        <f t="shared" si="1653"/>
        <v>1.8640526374301539E-2</v>
      </c>
      <c r="B2767" s="6">
        <f t="shared" si="1654"/>
        <v>4.9706137474745719E-2</v>
      </c>
      <c r="C2767" s="10">
        <f t="shared" si="1655"/>
        <v>3.836490842637144E-5</v>
      </c>
      <c r="D2767" s="6">
        <f t="shared" si="1656"/>
        <v>1.867889128272791E-2</v>
      </c>
      <c r="E2767" s="6">
        <f t="shared" si="1657"/>
        <v>1.5238652154095304E-2</v>
      </c>
      <c r="F2767" s="10">
        <f t="shared" si="1650"/>
        <v>2.9578293162282739E-5</v>
      </c>
      <c r="G2767" s="10">
        <f t="shared" si="1658"/>
        <v>2.9758503096515394E-5</v>
      </c>
      <c r="H2767" s="10">
        <f t="shared" si="1659"/>
        <v>2.9668398129399065E-5</v>
      </c>
      <c r="I2767" s="6">
        <f t="shared" si="1660"/>
        <v>1.8642434964603421E-2</v>
      </c>
      <c r="J2767" s="6">
        <f t="shared" si="1661"/>
        <v>1.8672103362732818E-2</v>
      </c>
    </row>
    <row r="2768" spans="1:10" x14ac:dyDescent="0.25">
      <c r="A2768" s="11">
        <f t="shared" si="1653"/>
        <v>1.8637132414303995E-2</v>
      </c>
      <c r="B2768" s="6">
        <f t="shared" si="1654"/>
        <v>4.9715189330925717E-2</v>
      </c>
      <c r="C2768" s="10">
        <f t="shared" si="1655"/>
        <v>3.8378882767232764E-5</v>
      </c>
      <c r="D2768" s="6">
        <f t="shared" si="1656"/>
        <v>1.8675511297071228E-2</v>
      </c>
      <c r="E2768" s="6">
        <f t="shared" si="1657"/>
        <v>1.5236383867542794E-2</v>
      </c>
      <c r="F2768" s="10">
        <f t="shared" si="1650"/>
        <v>2.9594939025253207E-5</v>
      </c>
      <c r="G2768" s="10">
        <f t="shared" si="1658"/>
        <v>2.9758503096515394E-5</v>
      </c>
      <c r="H2768" s="10">
        <f t="shared" si="1659"/>
        <v>2.9676721060884299E-5</v>
      </c>
      <c r="I2768" s="6">
        <f t="shared" si="1660"/>
        <v>1.8642434964603421E-2</v>
      </c>
      <c r="J2768" s="6">
        <f t="shared" si="1661"/>
        <v>1.8672111685664305E-2</v>
      </c>
    </row>
    <row r="2769" spans="1:10" x14ac:dyDescent="0.25">
      <c r="A2769" s="11">
        <f t="shared" si="1653"/>
        <v>1.8635432608600531E-2</v>
      </c>
      <c r="B2769" s="6">
        <f t="shared" si="1654"/>
        <v>4.9719724034473972E-2</v>
      </c>
      <c r="C2769" s="10">
        <f t="shared" si="1655"/>
        <v>3.8385884441991439E-5</v>
      </c>
      <c r="D2769" s="6">
        <f t="shared" si="1656"/>
        <v>1.8673818493042522E-2</v>
      </c>
      <c r="E2769" s="6">
        <f t="shared" si="1657"/>
        <v>1.5235247779105341E-2</v>
      </c>
      <c r="F2769" s="10">
        <f t="shared" si="1650"/>
        <v>2.9603280549298878E-5</v>
      </c>
      <c r="G2769" s="10">
        <f t="shared" si="1658"/>
        <v>2.9758503096515394E-5</v>
      </c>
      <c r="H2769" s="10">
        <f t="shared" si="1659"/>
        <v>2.9680891822907136E-5</v>
      </c>
      <c r="I2769" s="6">
        <f t="shared" si="1660"/>
        <v>1.8642434964603421E-2</v>
      </c>
      <c r="J2769" s="6">
        <f t="shared" si="1661"/>
        <v>1.8672115856426329E-2</v>
      </c>
    </row>
    <row r="2770" spans="1:10" x14ac:dyDescent="0.25">
      <c r="A2770" s="11">
        <f t="shared" ref="A2770:A2782" si="1662">A2769+(J2769-D2769)/2</f>
        <v>1.8634581290292433E-2</v>
      </c>
      <c r="B2770" s="6">
        <f t="shared" ref="B2770:B2782" si="1663">$D$13/A2770/0.167</f>
        <v>4.9721995473294346E-2</v>
      </c>
      <c r="C2770" s="10">
        <f t="shared" ref="C2770:C2782" si="1664">B2770^2/2/32.2</f>
        <v>3.8389391829911542E-5</v>
      </c>
      <c r="D2770" s="6">
        <f t="shared" ref="D2770:D2782" si="1665">A2770+C2770</f>
        <v>1.8672970682122345E-2</v>
      </c>
      <c r="E2770" s="6">
        <f t="shared" ref="E2770:E2782" si="1666">A2770*0.167/(0.167+2*A2770)</f>
        <v>1.5234678774634679E-2</v>
      </c>
      <c r="F2770" s="10">
        <f t="shared" si="1650"/>
        <v>2.9607459445481575E-5</v>
      </c>
      <c r="G2770" s="10">
        <f t="shared" ref="G2770:G2782" si="1667">G2769</f>
        <v>2.9758503096515394E-5</v>
      </c>
      <c r="H2770" s="10">
        <f t="shared" si="1651"/>
        <v>2.9682981270998483E-5</v>
      </c>
      <c r="I2770" s="6">
        <f t="shared" ref="I2770:I2782" si="1668">I2769</f>
        <v>1.8642434964603421E-2</v>
      </c>
      <c r="J2770" s="6">
        <f t="shared" si="1652"/>
        <v>1.8672117945874419E-2</v>
      </c>
    </row>
    <row r="2771" spans="1:10" x14ac:dyDescent="0.25">
      <c r="A2771" s="11">
        <f t="shared" si="1662"/>
        <v>1.863415492216847E-2</v>
      </c>
      <c r="B2771" s="6">
        <f t="shared" si="1663"/>
        <v>4.9723133162339977E-2</v>
      </c>
      <c r="C2771" s="10">
        <f t="shared" si="1664"/>
        <v>3.839114862546263E-5</v>
      </c>
      <c r="D2771" s="6">
        <f t="shared" si="1665"/>
        <v>1.8672546070793931E-2</v>
      </c>
      <c r="E2771" s="6">
        <f t="shared" si="1666"/>
        <v>1.5234393794972734E-2</v>
      </c>
      <c r="F2771" s="10">
        <f t="shared" si="1650"/>
        <v>2.9609552671799798E-5</v>
      </c>
      <c r="G2771" s="10">
        <f t="shared" si="1667"/>
        <v>2.9758503096515394E-5</v>
      </c>
      <c r="H2771" s="10">
        <f t="shared" si="1651"/>
        <v>2.9684027884157598E-5</v>
      </c>
      <c r="I2771" s="6">
        <f t="shared" si="1668"/>
        <v>1.8642434964603421E-2</v>
      </c>
      <c r="J2771" s="6">
        <f t="shared" si="1652"/>
        <v>1.867211899248758E-2</v>
      </c>
    </row>
    <row r="2772" spans="1:10" x14ac:dyDescent="0.25">
      <c r="A2772" s="11">
        <f t="shared" si="1662"/>
        <v>1.8633941383015294E-2</v>
      </c>
      <c r="B2772" s="6">
        <f t="shared" si="1663"/>
        <v>4.9723702973928974E-2</v>
      </c>
      <c r="C2772" s="10">
        <f t="shared" si="1664"/>
        <v>3.8392028531669453E-5</v>
      </c>
      <c r="D2772" s="6">
        <f t="shared" si="1665"/>
        <v>1.8672333411546962E-2</v>
      </c>
      <c r="E2772" s="6">
        <f t="shared" si="1666"/>
        <v>1.5234251066908561E-2</v>
      </c>
      <c r="F2772" s="10">
        <f t="shared" si="1650"/>
        <v>2.9610601103034938E-5</v>
      </c>
      <c r="G2772" s="10">
        <f t="shared" si="1667"/>
        <v>2.9758503096515394E-5</v>
      </c>
      <c r="H2772" s="10">
        <f t="shared" si="1651"/>
        <v>2.9684552099775168E-5</v>
      </c>
      <c r="I2772" s="6">
        <f t="shared" si="1668"/>
        <v>1.8642434964603421E-2</v>
      </c>
      <c r="J2772" s="6">
        <f t="shared" si="1652"/>
        <v>1.8672119516703195E-2</v>
      </c>
    </row>
    <row r="2773" spans="1:10" x14ac:dyDescent="0.25">
      <c r="A2773" s="11">
        <f t="shared" si="1662"/>
        <v>1.863383443559341E-2</v>
      </c>
      <c r="B2773" s="6">
        <f t="shared" si="1663"/>
        <v>4.9723988359197259E-2</v>
      </c>
      <c r="C2773" s="10">
        <f t="shared" si="1664"/>
        <v>3.8392469228968704E-5</v>
      </c>
      <c r="D2773" s="6">
        <f t="shared" si="1665"/>
        <v>1.867222690482238E-2</v>
      </c>
      <c r="E2773" s="6">
        <f t="shared" si="1666"/>
        <v>1.5234179583781624E-2</v>
      </c>
      <c r="F2773" s="10">
        <f t="shared" si="1650"/>
        <v>2.961112621059301E-5</v>
      </c>
      <c r="G2773" s="10">
        <f t="shared" si="1667"/>
        <v>2.9758503096515394E-5</v>
      </c>
      <c r="H2773" s="10">
        <f t="shared" si="1651"/>
        <v>2.9684814653554202E-5</v>
      </c>
      <c r="I2773" s="6">
        <f t="shared" si="1668"/>
        <v>1.8642434964603421E-2</v>
      </c>
      <c r="J2773" s="6">
        <f t="shared" si="1652"/>
        <v>1.8672119779256976E-2</v>
      </c>
    </row>
    <row r="2774" spans="1:10" x14ac:dyDescent="0.25">
      <c r="A2774" s="11">
        <f t="shared" si="1662"/>
        <v>1.8633780872810708E-2</v>
      </c>
      <c r="B2774" s="6">
        <f t="shared" si="1663"/>
        <v>4.972413129074732E-2</v>
      </c>
      <c r="C2774" s="10">
        <f t="shared" si="1664"/>
        <v>3.8392689947507398E-5</v>
      </c>
      <c r="D2774" s="6">
        <f t="shared" si="1665"/>
        <v>1.8672173562758215E-2</v>
      </c>
      <c r="E2774" s="6">
        <f t="shared" si="1666"/>
        <v>1.5234143782626769E-2</v>
      </c>
      <c r="F2774" s="10">
        <f t="shared" si="1650"/>
        <v>2.9611389206416206E-5</v>
      </c>
      <c r="G2774" s="10">
        <f t="shared" si="1667"/>
        <v>2.9758503096515394E-5</v>
      </c>
      <c r="H2774" s="10">
        <f t="shared" si="1651"/>
        <v>2.9684946151465798E-5</v>
      </c>
      <c r="I2774" s="6">
        <f t="shared" si="1668"/>
        <v>1.8642434964603421E-2</v>
      </c>
      <c r="J2774" s="6">
        <f t="shared" si="1652"/>
        <v>1.8672119910754886E-2</v>
      </c>
    </row>
    <row r="2775" spans="1:10" x14ac:dyDescent="0.25">
      <c r="A2775" s="11">
        <f t="shared" si="1662"/>
        <v>1.8633754046809045E-2</v>
      </c>
      <c r="B2775" s="6">
        <f t="shared" si="1663"/>
        <v>4.9724202875873182E-2</v>
      </c>
      <c r="C2775" s="10">
        <f t="shared" si="1664"/>
        <v>3.839280049131979E-5</v>
      </c>
      <c r="D2775" s="6">
        <f t="shared" si="1665"/>
        <v>1.8672146847300366E-2</v>
      </c>
      <c r="E2775" s="6">
        <f t="shared" si="1666"/>
        <v>1.523412585221787E-2</v>
      </c>
      <c r="F2775" s="10">
        <f t="shared" si="1650"/>
        <v>2.9611520924546912E-5</v>
      </c>
      <c r="G2775" s="10">
        <f t="shared" si="1667"/>
        <v>2.9758503096515394E-5</v>
      </c>
      <c r="H2775" s="10">
        <f t="shared" si="1651"/>
        <v>2.9685012010531151E-5</v>
      </c>
      <c r="I2775" s="6">
        <f t="shared" si="1668"/>
        <v>1.8642434964603421E-2</v>
      </c>
      <c r="J2775" s="6">
        <f t="shared" si="1652"/>
        <v>1.867211997661395E-2</v>
      </c>
    </row>
    <row r="2776" spans="1:10" x14ac:dyDescent="0.25">
      <c r="A2776" s="11">
        <f t="shared" si="1662"/>
        <v>1.8633740611465839E-2</v>
      </c>
      <c r="B2776" s="6">
        <f t="shared" si="1663"/>
        <v>4.9724238728134147E-2</v>
      </c>
      <c r="C2776" s="10">
        <f t="shared" si="1664"/>
        <v>3.8392855855473224E-5</v>
      </c>
      <c r="D2776" s="6">
        <f t="shared" si="1665"/>
        <v>1.8672133467321311E-2</v>
      </c>
      <c r="E2776" s="6">
        <f t="shared" si="1666"/>
        <v>1.5234116872076313E-2</v>
      </c>
      <c r="F2776" s="10">
        <f t="shared" si="1650"/>
        <v>2.9611586893611412E-5</v>
      </c>
      <c r="G2776" s="10">
        <f t="shared" si="1667"/>
        <v>2.9758503096515394E-5</v>
      </c>
      <c r="H2776" s="10">
        <f t="shared" si="1651"/>
        <v>2.9685044995063405E-5</v>
      </c>
      <c r="I2776" s="6">
        <f t="shared" si="1668"/>
        <v>1.8642434964603421E-2</v>
      </c>
      <c r="J2776" s="6">
        <f t="shared" si="1652"/>
        <v>1.8672120009598486E-2</v>
      </c>
    </row>
    <row r="2777" spans="1:10" x14ac:dyDescent="0.25">
      <c r="A2777" s="11">
        <f t="shared" si="1662"/>
        <v>1.8633733882604427E-2</v>
      </c>
      <c r="B2777" s="6">
        <f t="shared" si="1663"/>
        <v>4.9724256684144111E-2</v>
      </c>
      <c r="C2777" s="10">
        <f t="shared" si="1664"/>
        <v>3.8392883583705742E-5</v>
      </c>
      <c r="D2777" s="6">
        <f t="shared" si="1665"/>
        <v>1.8672126766188131E-2</v>
      </c>
      <c r="E2777" s="6">
        <f t="shared" si="1666"/>
        <v>1.5234112374525412E-2</v>
      </c>
      <c r="F2777" s="10">
        <f t="shared" si="1650"/>
        <v>2.9611619933161126E-5</v>
      </c>
      <c r="G2777" s="10">
        <f t="shared" si="1667"/>
        <v>2.9758503096515394E-5</v>
      </c>
      <c r="H2777" s="10">
        <f t="shared" si="1651"/>
        <v>2.9685061514838258E-5</v>
      </c>
      <c r="I2777" s="6">
        <f t="shared" si="1668"/>
        <v>1.8642434964603421E-2</v>
      </c>
      <c r="J2777" s="6">
        <f t="shared" si="1652"/>
        <v>1.8672120026118261E-2</v>
      </c>
    </row>
    <row r="2778" spans="1:10" x14ac:dyDescent="0.25">
      <c r="A2778" s="11">
        <f t="shared" si="1662"/>
        <v>1.8633730512569491E-2</v>
      </c>
      <c r="B2778" s="6">
        <f t="shared" si="1663"/>
        <v>4.9724265677108886E-2</v>
      </c>
      <c r="C2778" s="10">
        <f t="shared" si="1664"/>
        <v>3.8392897470927152E-5</v>
      </c>
      <c r="D2778" s="6">
        <f t="shared" si="1665"/>
        <v>1.8672123410040417E-2</v>
      </c>
      <c r="E2778" s="6">
        <f t="shared" si="1666"/>
        <v>1.523411012200389E-2</v>
      </c>
      <c r="F2778" s="10">
        <f t="shared" si="1650"/>
        <v>2.9611636480472102E-5</v>
      </c>
      <c r="G2778" s="10">
        <f t="shared" si="1667"/>
        <v>2.9758503096515394E-5</v>
      </c>
      <c r="H2778" s="10">
        <f t="shared" si="1651"/>
        <v>2.9685069788493748E-5</v>
      </c>
      <c r="I2778" s="6">
        <f t="shared" si="1668"/>
        <v>1.8642434964603421E-2</v>
      </c>
      <c r="J2778" s="6">
        <f t="shared" si="1652"/>
        <v>1.8672120034391913E-2</v>
      </c>
    </row>
    <row r="2779" spans="1:10" x14ac:dyDescent="0.25">
      <c r="A2779" s="11">
        <f t="shared" si="1662"/>
        <v>1.863372882474524E-2</v>
      </c>
      <c r="B2779" s="6">
        <f t="shared" si="1663"/>
        <v>4.9724270181082428E-2</v>
      </c>
      <c r="C2779" s="10">
        <f t="shared" si="1664"/>
        <v>3.8392904426106877E-5</v>
      </c>
      <c r="D2779" s="6">
        <f t="shared" si="1665"/>
        <v>1.8672121729171348E-2</v>
      </c>
      <c r="E2779" s="6">
        <f t="shared" si="1666"/>
        <v>1.5234108993867027E-2</v>
      </c>
      <c r="F2779" s="10">
        <f t="shared" si="1650"/>
        <v>2.9611644767913937E-5</v>
      </c>
      <c r="G2779" s="10">
        <f t="shared" si="1667"/>
        <v>2.9758503096515394E-5</v>
      </c>
      <c r="H2779" s="10">
        <f t="shared" si="1651"/>
        <v>2.9685073932214664E-5</v>
      </c>
      <c r="I2779" s="6">
        <f t="shared" si="1668"/>
        <v>1.8642434964603421E-2</v>
      </c>
      <c r="J2779" s="6">
        <f t="shared" si="1652"/>
        <v>1.8672120038535637E-2</v>
      </c>
    </row>
    <row r="2780" spans="1:10" x14ac:dyDescent="0.25">
      <c r="A2780" s="11">
        <f t="shared" si="1662"/>
        <v>1.8633727979427382E-2</v>
      </c>
      <c r="B2780" s="6">
        <f t="shared" si="1663"/>
        <v>4.9724272436820705E-2</v>
      </c>
      <c r="C2780" s="10">
        <f t="shared" si="1664"/>
        <v>3.8392907909490171E-5</v>
      </c>
      <c r="D2780" s="6">
        <f t="shared" si="1665"/>
        <v>1.8672120887336871E-2</v>
      </c>
      <c r="E2780" s="6">
        <f t="shared" si="1666"/>
        <v>1.5234108428858995E-2</v>
      </c>
      <c r="F2780" s="10">
        <f t="shared" si="1650"/>
        <v>2.9611648918538331E-5</v>
      </c>
      <c r="G2780" s="10">
        <f t="shared" si="1667"/>
        <v>2.9758503096515394E-5</v>
      </c>
      <c r="H2780" s="10">
        <f t="shared" si="1651"/>
        <v>2.9685076007526863E-5</v>
      </c>
      <c r="I2780" s="6">
        <f t="shared" si="1668"/>
        <v>1.8642434964603421E-2</v>
      </c>
      <c r="J2780" s="6">
        <f t="shared" si="1652"/>
        <v>1.8672120040610949E-2</v>
      </c>
    </row>
    <row r="2781" spans="1:10" x14ac:dyDescent="0.25">
      <c r="A2781" s="11">
        <f t="shared" si="1662"/>
        <v>1.8633727556064419E-2</v>
      </c>
      <c r="B2781" s="6">
        <f t="shared" si="1663"/>
        <v>4.9724273566568639E-2</v>
      </c>
      <c r="C2781" s="10">
        <f t="shared" si="1664"/>
        <v>3.8392909654083173E-5</v>
      </c>
      <c r="D2781" s="6">
        <f t="shared" si="1665"/>
        <v>1.8672120465718502E-2</v>
      </c>
      <c r="E2781" s="6">
        <f t="shared" si="1666"/>
        <v>1.52341081458844E-2</v>
      </c>
      <c r="F2781" s="10">
        <f t="shared" si="1650"/>
        <v>2.9611650997307715E-5</v>
      </c>
      <c r="G2781" s="10">
        <f t="shared" si="1667"/>
        <v>2.9758503096515394E-5</v>
      </c>
      <c r="H2781" s="10">
        <f t="shared" si="1651"/>
        <v>2.9685077046911553E-5</v>
      </c>
      <c r="I2781" s="6">
        <f t="shared" si="1668"/>
        <v>1.8642434964603421E-2</v>
      </c>
      <c r="J2781" s="6">
        <f t="shared" si="1652"/>
        <v>1.8672120041650333E-2</v>
      </c>
    </row>
    <row r="2782" spans="1:10" x14ac:dyDescent="0.25">
      <c r="A2782" s="25">
        <f t="shared" si="1662"/>
        <v>1.8633727344030335E-2</v>
      </c>
      <c r="B2782" s="6">
        <f t="shared" si="1663"/>
        <v>4.9724274132383561E-2</v>
      </c>
      <c r="C2782" s="10">
        <f t="shared" si="1664"/>
        <v>3.8392910527832745E-5</v>
      </c>
      <c r="D2782" s="6">
        <f t="shared" si="1665"/>
        <v>1.8672120254558167E-2</v>
      </c>
      <c r="E2782" s="6">
        <f t="shared" si="1666"/>
        <v>1.5234108004161423E-2</v>
      </c>
      <c r="F2782" s="10">
        <f t="shared" si="1650"/>
        <v>2.9611652038423835E-5</v>
      </c>
      <c r="G2782" s="10">
        <f t="shared" si="1667"/>
        <v>2.9758503096515394E-5</v>
      </c>
      <c r="H2782" s="10">
        <f t="shared" si="1651"/>
        <v>2.9685077567469616E-5</v>
      </c>
      <c r="I2782" s="6">
        <f t="shared" si="1668"/>
        <v>1.8642434964603421E-2</v>
      </c>
      <c r="J2782" s="6">
        <f t="shared" si="1652"/>
        <v>1.8672120042170892E-2</v>
      </c>
    </row>
    <row r="2784" spans="1:10" x14ac:dyDescent="0.25">
      <c r="A2784" s="8" t="s">
        <v>82</v>
      </c>
      <c r="B2784">
        <f>B2751+1</f>
        <v>85</v>
      </c>
      <c r="C2784" t="s">
        <v>83</v>
      </c>
      <c r="D2784">
        <f>D$12/100</f>
        <v>1</v>
      </c>
      <c r="E2784" t="s">
        <v>15</v>
      </c>
    </row>
    <row r="2785" spans="1:10" x14ac:dyDescent="0.25">
      <c r="A2785" s="4" t="s">
        <v>89</v>
      </c>
      <c r="B2785" s="4" t="s">
        <v>86</v>
      </c>
      <c r="C2785" s="4" t="s">
        <v>88</v>
      </c>
      <c r="D2785" s="4" t="s">
        <v>91</v>
      </c>
      <c r="E2785" s="4" t="s">
        <v>93</v>
      </c>
      <c r="F2785" s="4" t="s">
        <v>95</v>
      </c>
      <c r="G2785" s="4" t="s">
        <v>95</v>
      </c>
      <c r="H2785" s="4" t="s">
        <v>97</v>
      </c>
      <c r="I2785" s="4" t="s">
        <v>99</v>
      </c>
      <c r="J2785" s="4" t="s">
        <v>99</v>
      </c>
    </row>
    <row r="2786" spans="1:10" x14ac:dyDescent="0.25">
      <c r="A2786" s="4" t="s">
        <v>84</v>
      </c>
      <c r="B2786" s="4" t="s">
        <v>85</v>
      </c>
      <c r="C2786" s="4" t="s">
        <v>87</v>
      </c>
      <c r="D2786" s="4" t="s">
        <v>90</v>
      </c>
      <c r="E2786" s="4" t="s">
        <v>92</v>
      </c>
      <c r="F2786" s="4" t="s">
        <v>94</v>
      </c>
      <c r="G2786" s="4" t="s">
        <v>28</v>
      </c>
      <c r="H2786" s="4" t="s">
        <v>96</v>
      </c>
      <c r="I2786" s="4" t="s">
        <v>32</v>
      </c>
      <c r="J2786" s="4" t="s">
        <v>98</v>
      </c>
    </row>
    <row r="2787" spans="1:10" x14ac:dyDescent="0.25">
      <c r="A2787" s="4" t="s">
        <v>0</v>
      </c>
      <c r="B2787" s="4" t="s">
        <v>22</v>
      </c>
      <c r="C2787" s="4" t="s">
        <v>0</v>
      </c>
      <c r="D2787" s="4" t="s">
        <v>0</v>
      </c>
      <c r="E2787" s="4" t="s">
        <v>0</v>
      </c>
      <c r="F2787" s="4" t="s">
        <v>20</v>
      </c>
      <c r="G2787" s="4" t="s">
        <v>20</v>
      </c>
      <c r="H2787" s="4" t="s">
        <v>0</v>
      </c>
      <c r="I2787" s="4" t="s">
        <v>0</v>
      </c>
      <c r="J2787" s="4" t="s">
        <v>0</v>
      </c>
    </row>
    <row r="2788" spans="1:10" x14ac:dyDescent="0.25">
      <c r="A2788" s="11">
        <f>A$27</f>
        <v>4.5999999999999999E-2</v>
      </c>
      <c r="B2788" s="6">
        <f>$D$13/A2788/0.167</f>
        <v>2.0142360142666429E-2</v>
      </c>
      <c r="C2788" s="10">
        <f>B2788^2/2/32.2</f>
        <v>6.2999172688956077E-6</v>
      </c>
      <c r="D2788" s="6">
        <f>A2788+C2788</f>
        <v>4.6006299917268893E-2</v>
      </c>
      <c r="E2788" s="6">
        <f>A2788*0.167/(0.167+2*A2788)</f>
        <v>2.966023166023166E-2</v>
      </c>
      <c r="F2788" s="10">
        <f t="shared" ref="F2788:F2815" si="1669">$D$15^2*B2788^2/($D$14^2*E2788^1.333)</f>
        <v>1.9990924920768716E-6</v>
      </c>
      <c r="G2788" s="10">
        <f>F2782</f>
        <v>2.9611652038423835E-5</v>
      </c>
      <c r="H2788" s="10">
        <f>((G2788+F2788)/2)*D$23</f>
        <v>1.5805372265250352E-5</v>
      </c>
      <c r="I2788" s="6">
        <f>D2782</f>
        <v>1.8672120254558167E-2</v>
      </c>
      <c r="J2788" s="6">
        <f>H2788+I2788</f>
        <v>1.8687925626823417E-2</v>
      </c>
    </row>
    <row r="2789" spans="1:10" x14ac:dyDescent="0.25">
      <c r="A2789" s="11">
        <f>A2788+(J2788-D2788)/2</f>
        <v>3.2340812854777259E-2</v>
      </c>
      <c r="B2789" s="6">
        <f>$D$13/A2789/0.167</f>
        <v>2.8649513873482919E-2</v>
      </c>
      <c r="C2789" s="10">
        <f>B2789^2/2/32.2</f>
        <v>1.2745258465634941E-5</v>
      </c>
      <c r="D2789" s="6">
        <f>A2789+C2789</f>
        <v>3.2353558113242892E-2</v>
      </c>
      <c r="E2789" s="6">
        <f>A2789*0.167/(0.167+2*A2789)</f>
        <v>2.3311800105885863E-2</v>
      </c>
      <c r="F2789" s="10">
        <f t="shared" si="1669"/>
        <v>5.5754097950911925E-6</v>
      </c>
      <c r="G2789" s="10">
        <f>G2788</f>
        <v>2.9611652038423835E-5</v>
      </c>
      <c r="H2789" s="10">
        <f t="shared" ref="H2789:H2815" si="1670">((G2789+F2789)/2)*D$23</f>
        <v>1.7593530916757514E-5</v>
      </c>
      <c r="I2789" s="6">
        <f>I2788</f>
        <v>1.8672120254558167E-2</v>
      </c>
      <c r="J2789" s="6">
        <f t="shared" ref="J2789:J2815" si="1671">H2789+I2789</f>
        <v>1.8689713785474925E-2</v>
      </c>
    </row>
    <row r="2790" spans="1:10" x14ac:dyDescent="0.25">
      <c r="A2790" s="11">
        <f t="shared" ref="A2790:A2802" si="1672">A2789+(J2789-D2789)/2</f>
        <v>2.5508890690893276E-2</v>
      </c>
      <c r="B2790" s="6">
        <f t="shared" ref="B2790:B2802" si="1673">$D$13/A2790/0.167</f>
        <v>3.6322573873956633E-2</v>
      </c>
      <c r="C2790" s="10">
        <f t="shared" ref="C2790:C2802" si="1674">B2790^2/2/32.2</f>
        <v>2.0486480944550261E-5</v>
      </c>
      <c r="D2790" s="6">
        <f t="shared" ref="D2790:D2802" si="1675">A2790+C2790</f>
        <v>2.5529377171837828E-2</v>
      </c>
      <c r="E2790" s="6">
        <f t="shared" ref="E2790:E2802" si="1676">A2790*0.167/(0.167+2*A2790)</f>
        <v>1.9539620660202997E-2</v>
      </c>
      <c r="F2790" s="10">
        <f t="shared" si="1669"/>
        <v>1.1339211797019853E-5</v>
      </c>
      <c r="G2790" s="10">
        <f t="shared" ref="G2790:G2802" si="1677">G2789</f>
        <v>2.9611652038423835E-5</v>
      </c>
      <c r="H2790" s="10">
        <f t="shared" ref="H2790:H2802" si="1678">((G2790+F2790)/2)*D$23</f>
        <v>2.0475431917721843E-5</v>
      </c>
      <c r="I2790" s="6">
        <f t="shared" ref="I2790:I2802" si="1679">I2789</f>
        <v>1.8672120254558167E-2</v>
      </c>
      <c r="J2790" s="6">
        <f t="shared" ref="J2790:J2802" si="1680">H2790+I2790</f>
        <v>1.8692595686475889E-2</v>
      </c>
    </row>
    <row r="2791" spans="1:10" x14ac:dyDescent="0.25">
      <c r="A2791" s="11">
        <f t="shared" si="1672"/>
        <v>2.2090499948212307E-2</v>
      </c>
      <c r="B2791" s="6">
        <f t="shared" si="1673"/>
        <v>4.1943304530671681E-2</v>
      </c>
      <c r="C2791" s="10">
        <f t="shared" si="1674"/>
        <v>2.7317403648333284E-5</v>
      </c>
      <c r="D2791" s="6">
        <f t="shared" si="1675"/>
        <v>2.2117817351860639E-2</v>
      </c>
      <c r="E2791" s="6">
        <f t="shared" si="1676"/>
        <v>1.7468964978671425E-2</v>
      </c>
      <c r="F2791" s="10">
        <f t="shared" si="1669"/>
        <v>1.7555127124640489E-5</v>
      </c>
      <c r="G2791" s="10">
        <f t="shared" si="1677"/>
        <v>2.9611652038423835E-5</v>
      </c>
      <c r="H2791" s="10">
        <f t="shared" si="1678"/>
        <v>2.3583389581532162E-5</v>
      </c>
      <c r="I2791" s="6">
        <f t="shared" si="1679"/>
        <v>1.8672120254558167E-2</v>
      </c>
      <c r="J2791" s="6">
        <f t="shared" si="1680"/>
        <v>1.8695703644139697E-2</v>
      </c>
    </row>
    <row r="2792" spans="1:10" x14ac:dyDescent="0.25">
      <c r="A2792" s="11">
        <f t="shared" si="1672"/>
        <v>2.0379443094351836E-2</v>
      </c>
      <c r="B2792" s="6">
        <f t="shared" si="1673"/>
        <v>4.5464861933319896E-2</v>
      </c>
      <c r="C2792" s="10">
        <f t="shared" si="1674"/>
        <v>3.2097106686581371E-5</v>
      </c>
      <c r="D2792" s="6">
        <f t="shared" si="1675"/>
        <v>2.0411540201038417E-2</v>
      </c>
      <c r="E2792" s="6">
        <f t="shared" si="1676"/>
        <v>1.6381330585617113E-2</v>
      </c>
      <c r="F2792" s="10">
        <f t="shared" si="1669"/>
        <v>2.2472176529748282E-5</v>
      </c>
      <c r="G2792" s="10">
        <f t="shared" si="1677"/>
        <v>2.9611652038423835E-5</v>
      </c>
      <c r="H2792" s="10">
        <f t="shared" si="1678"/>
        <v>2.6041914284086059E-5</v>
      </c>
      <c r="I2792" s="6">
        <f t="shared" si="1679"/>
        <v>1.8672120254558167E-2</v>
      </c>
      <c r="J2792" s="6">
        <f t="shared" si="1680"/>
        <v>1.8698162168842253E-2</v>
      </c>
    </row>
    <row r="2793" spans="1:10" x14ac:dyDescent="0.25">
      <c r="A2793" s="11">
        <f t="shared" si="1672"/>
        <v>1.9522754078253754E-2</v>
      </c>
      <c r="B2793" s="6">
        <f t="shared" si="1673"/>
        <v>4.7459931260145881E-2</v>
      </c>
      <c r="C2793" s="10">
        <f t="shared" si="1674"/>
        <v>3.4975855205244908E-5</v>
      </c>
      <c r="D2793" s="6">
        <f t="shared" si="1675"/>
        <v>1.9557729933459E-2</v>
      </c>
      <c r="E2793" s="6">
        <f t="shared" si="1676"/>
        <v>1.5823203137201744E-2</v>
      </c>
      <c r="F2793" s="10">
        <f t="shared" si="1669"/>
        <v>2.564576181074729E-5</v>
      </c>
      <c r="G2793" s="10">
        <f t="shared" si="1677"/>
        <v>2.9611652038423835E-5</v>
      </c>
      <c r="H2793" s="10">
        <f t="shared" si="1678"/>
        <v>2.7628706924585561E-5</v>
      </c>
      <c r="I2793" s="6">
        <f t="shared" si="1679"/>
        <v>1.8672120254558167E-2</v>
      </c>
      <c r="J2793" s="6">
        <f t="shared" si="1680"/>
        <v>1.8699748961482753E-2</v>
      </c>
    </row>
    <row r="2794" spans="1:10" x14ac:dyDescent="0.25">
      <c r="A2794" s="11">
        <f t="shared" si="1672"/>
        <v>1.9093763592265632E-2</v>
      </c>
      <c r="B2794" s="6">
        <f t="shared" si="1673"/>
        <v>4.8526240627488212E-2</v>
      </c>
      <c r="C2794" s="10">
        <f t="shared" si="1674"/>
        <v>3.6565155736597629E-5</v>
      </c>
      <c r="D2794" s="6">
        <f t="shared" si="1675"/>
        <v>1.9130328748002228E-2</v>
      </c>
      <c r="E2794" s="6">
        <f t="shared" si="1676"/>
        <v>1.5540216131367015E-2</v>
      </c>
      <c r="F2794" s="10">
        <f t="shared" si="1669"/>
        <v>2.7463878913069235E-5</v>
      </c>
      <c r="G2794" s="10">
        <f t="shared" si="1677"/>
        <v>2.9611652038423835E-5</v>
      </c>
      <c r="H2794" s="10">
        <f t="shared" si="1678"/>
        <v>2.8537765475746535E-5</v>
      </c>
      <c r="I2794" s="6">
        <f t="shared" si="1679"/>
        <v>1.8672120254558167E-2</v>
      </c>
      <c r="J2794" s="6">
        <f t="shared" si="1680"/>
        <v>1.8700658020033914E-2</v>
      </c>
    </row>
    <row r="2795" spans="1:10" x14ac:dyDescent="0.25">
      <c r="A2795" s="11">
        <f t="shared" si="1672"/>
        <v>1.8878928228281473E-2</v>
      </c>
      <c r="B2795" s="6">
        <f t="shared" si="1673"/>
        <v>4.907845166626805E-2</v>
      </c>
      <c r="C2795" s="10">
        <f t="shared" si="1674"/>
        <v>3.7402087235375918E-5</v>
      </c>
      <c r="D2795" s="6">
        <f t="shared" si="1675"/>
        <v>1.8916330315516851E-2</v>
      </c>
      <c r="E2795" s="6">
        <f t="shared" si="1676"/>
        <v>1.5397607050022192E-2</v>
      </c>
      <c r="F2795" s="10">
        <f t="shared" si="1669"/>
        <v>2.8439855294134873E-5</v>
      </c>
      <c r="G2795" s="10">
        <f t="shared" si="1677"/>
        <v>2.9611652038423835E-5</v>
      </c>
      <c r="H2795" s="10">
        <f t="shared" si="1678"/>
        <v>2.9025753666279356E-5</v>
      </c>
      <c r="I2795" s="6">
        <f t="shared" si="1679"/>
        <v>1.8672120254558167E-2</v>
      </c>
      <c r="J2795" s="6">
        <f t="shared" si="1680"/>
        <v>1.8701146008224447E-2</v>
      </c>
    </row>
    <row r="2796" spans="1:10" x14ac:dyDescent="0.25">
      <c r="A2796" s="11">
        <f t="shared" si="1672"/>
        <v>1.877133607463527E-2</v>
      </c>
      <c r="B2796" s="6">
        <f t="shared" si="1673"/>
        <v>4.9359755900095607E-2</v>
      </c>
      <c r="C2796" s="10">
        <f t="shared" si="1674"/>
        <v>3.7832073020450668E-5</v>
      </c>
      <c r="D2796" s="6">
        <f t="shared" si="1675"/>
        <v>1.8809168147655722E-2</v>
      </c>
      <c r="E2796" s="6">
        <f t="shared" si="1676"/>
        <v>1.5325961529320276E-2</v>
      </c>
      <c r="F2796" s="10">
        <f t="shared" si="1669"/>
        <v>2.8946207811697433E-5</v>
      </c>
      <c r="G2796" s="10">
        <f t="shared" si="1677"/>
        <v>2.9611652038423835E-5</v>
      </c>
      <c r="H2796" s="10">
        <f t="shared" si="1678"/>
        <v>2.9278929925060634E-5</v>
      </c>
      <c r="I2796" s="6">
        <f t="shared" si="1679"/>
        <v>1.8672120254558167E-2</v>
      </c>
      <c r="J2796" s="6">
        <f t="shared" si="1680"/>
        <v>1.8701399184483228E-2</v>
      </c>
    </row>
    <row r="2797" spans="1:10" x14ac:dyDescent="0.25">
      <c r="A2797" s="11">
        <f t="shared" si="1672"/>
        <v>1.8717451593049023E-2</v>
      </c>
      <c r="B2797" s="6">
        <f t="shared" si="1673"/>
        <v>4.9501854563723947E-2</v>
      </c>
      <c r="C2797" s="10">
        <f t="shared" si="1674"/>
        <v>3.8050211261616108E-5</v>
      </c>
      <c r="D2797" s="6">
        <f t="shared" si="1675"/>
        <v>1.875550180431064E-2</v>
      </c>
      <c r="E2797" s="6">
        <f t="shared" si="1676"/>
        <v>1.5290023216797491E-2</v>
      </c>
      <c r="F2797" s="10">
        <f t="shared" si="1669"/>
        <v>2.9204361609638758E-5</v>
      </c>
      <c r="G2797" s="10">
        <f t="shared" si="1677"/>
        <v>2.9611652038423835E-5</v>
      </c>
      <c r="H2797" s="10">
        <f t="shared" si="1678"/>
        <v>2.9408006824031297E-5</v>
      </c>
      <c r="I2797" s="6">
        <f t="shared" si="1679"/>
        <v>1.8672120254558167E-2</v>
      </c>
      <c r="J2797" s="6">
        <f t="shared" si="1680"/>
        <v>1.8701528261382199E-2</v>
      </c>
    </row>
    <row r="2798" spans="1:10" x14ac:dyDescent="0.25">
      <c r="A2798" s="11">
        <f t="shared" si="1672"/>
        <v>1.8690464821584804E-2</v>
      </c>
      <c r="B2798" s="6">
        <f t="shared" si="1673"/>
        <v>4.9573329256778313E-2</v>
      </c>
      <c r="C2798" s="10">
        <f t="shared" si="1674"/>
        <v>3.8160170397530315E-5</v>
      </c>
      <c r="D2798" s="6">
        <f t="shared" si="1675"/>
        <v>1.8728624991982336E-2</v>
      </c>
      <c r="E2798" s="6">
        <f t="shared" si="1676"/>
        <v>1.5272010116864522E-2</v>
      </c>
      <c r="F2798" s="10">
        <f t="shared" si="1669"/>
        <v>2.9334816004170966E-5</v>
      </c>
      <c r="G2798" s="10">
        <f t="shared" si="1677"/>
        <v>2.9611652038423835E-5</v>
      </c>
      <c r="H2798" s="10">
        <f t="shared" si="1678"/>
        <v>2.9473234021297401E-5</v>
      </c>
      <c r="I2798" s="6">
        <f t="shared" si="1679"/>
        <v>1.8672120254558167E-2</v>
      </c>
      <c r="J2798" s="6">
        <f t="shared" si="1680"/>
        <v>1.8701593488579464E-2</v>
      </c>
    </row>
    <row r="2799" spans="1:10" x14ac:dyDescent="0.25">
      <c r="A2799" s="11">
        <f t="shared" si="1672"/>
        <v>1.8676949069883368E-2</v>
      </c>
      <c r="B2799" s="6">
        <f t="shared" si="1673"/>
        <v>4.9609203467643331E-2</v>
      </c>
      <c r="C2799" s="10">
        <f t="shared" si="1674"/>
        <v>3.8215420321335943E-5</v>
      </c>
      <c r="D2799" s="6">
        <f t="shared" si="1675"/>
        <v>1.8715164490204703E-2</v>
      </c>
      <c r="E2799" s="6">
        <f t="shared" si="1676"/>
        <v>1.5262985062008776E-2</v>
      </c>
      <c r="F2799" s="10">
        <f t="shared" si="1669"/>
        <v>2.9400445879145315E-5</v>
      </c>
      <c r="G2799" s="10">
        <f t="shared" si="1677"/>
        <v>2.9611652038423835E-5</v>
      </c>
      <c r="H2799" s="10">
        <f t="shared" si="1678"/>
        <v>2.9506048958784575E-5</v>
      </c>
      <c r="I2799" s="6">
        <f t="shared" si="1679"/>
        <v>1.8672120254558167E-2</v>
      </c>
      <c r="J2799" s="6">
        <f t="shared" si="1680"/>
        <v>1.870162630351695E-2</v>
      </c>
    </row>
    <row r="2800" spans="1:10" x14ac:dyDescent="0.25">
      <c r="A2800" s="11">
        <f t="shared" si="1672"/>
        <v>1.867017997653949E-2</v>
      </c>
      <c r="B2800" s="6">
        <f t="shared" si="1673"/>
        <v>4.9627189867849954E-2</v>
      </c>
      <c r="C2800" s="10">
        <f t="shared" si="1674"/>
        <v>3.8243136245025291E-5</v>
      </c>
      <c r="D2800" s="6">
        <f t="shared" si="1675"/>
        <v>1.8708423112784516E-2</v>
      </c>
      <c r="E2800" s="6">
        <f t="shared" si="1676"/>
        <v>1.525846414676982E-2</v>
      </c>
      <c r="F2800" s="10">
        <f t="shared" si="1669"/>
        <v>2.9433389495168409E-5</v>
      </c>
      <c r="G2800" s="10">
        <f t="shared" si="1677"/>
        <v>2.9611652038423835E-5</v>
      </c>
      <c r="H2800" s="10">
        <f t="shared" si="1678"/>
        <v>2.952252076679612E-5</v>
      </c>
      <c r="I2800" s="6">
        <f t="shared" si="1679"/>
        <v>1.8672120254558167E-2</v>
      </c>
      <c r="J2800" s="6">
        <f t="shared" si="1680"/>
        <v>1.8701642775324961E-2</v>
      </c>
    </row>
    <row r="2801" spans="1:10" x14ac:dyDescent="0.25">
      <c r="A2801" s="11">
        <f t="shared" si="1672"/>
        <v>1.8666789807809711E-2</v>
      </c>
      <c r="B2801" s="6">
        <f t="shared" si="1673"/>
        <v>4.9636202909137131E-2</v>
      </c>
      <c r="C2801" s="10">
        <f t="shared" si="1674"/>
        <v>3.8257028559581264E-5</v>
      </c>
      <c r="D2801" s="6">
        <f t="shared" si="1675"/>
        <v>1.8705046836369293E-2</v>
      </c>
      <c r="E2801" s="6">
        <f t="shared" si="1676"/>
        <v>1.5256199709163852E-2</v>
      </c>
      <c r="F2801" s="10">
        <f t="shared" si="1669"/>
        <v>2.9449907319112399E-5</v>
      </c>
      <c r="G2801" s="10">
        <f t="shared" si="1677"/>
        <v>2.9611652038423835E-5</v>
      </c>
      <c r="H2801" s="10">
        <f t="shared" si="1678"/>
        <v>2.9530779678768119E-5</v>
      </c>
      <c r="I2801" s="6">
        <f t="shared" si="1679"/>
        <v>1.8672120254558167E-2</v>
      </c>
      <c r="J2801" s="6">
        <f t="shared" si="1680"/>
        <v>1.8701651034236936E-2</v>
      </c>
    </row>
    <row r="2802" spans="1:10" x14ac:dyDescent="0.25">
      <c r="A2802" s="11">
        <f t="shared" si="1672"/>
        <v>1.8665091906743533E-2</v>
      </c>
      <c r="B2802" s="6">
        <f t="shared" si="1673"/>
        <v>4.9640718148722431E-2</v>
      </c>
      <c r="C2802" s="10">
        <f t="shared" si="1674"/>
        <v>3.8263989104361806E-5</v>
      </c>
      <c r="D2802" s="6">
        <f t="shared" si="1675"/>
        <v>1.8703355895847894E-2</v>
      </c>
      <c r="E2802" s="6">
        <f t="shared" si="1676"/>
        <v>1.5255065552485564E-2</v>
      </c>
      <c r="F2802" s="10">
        <f t="shared" si="1669"/>
        <v>2.9458184639141875E-5</v>
      </c>
      <c r="G2802" s="10">
        <f t="shared" si="1677"/>
        <v>2.9611652038423835E-5</v>
      </c>
      <c r="H2802" s="10">
        <f t="shared" si="1678"/>
        <v>2.9534918338782855E-5</v>
      </c>
      <c r="I2802" s="6">
        <f t="shared" si="1679"/>
        <v>1.8672120254558167E-2</v>
      </c>
      <c r="J2802" s="6">
        <f t="shared" si="1680"/>
        <v>1.8701655172896948E-2</v>
      </c>
    </row>
    <row r="2803" spans="1:10" x14ac:dyDescent="0.25">
      <c r="A2803" s="11">
        <f t="shared" ref="A2803:A2815" si="1681">A2802+(J2802-D2802)/2</f>
        <v>1.8664241545268058E-2</v>
      </c>
      <c r="B2803" s="6">
        <f t="shared" ref="B2803:B2815" si="1682">$D$13/A2803/0.167</f>
        <v>4.9642979829392718E-2</v>
      </c>
      <c r="C2803" s="10">
        <f t="shared" ref="C2803:C2815" si="1683">B2803^2/2/32.2</f>
        <v>3.8267475874867884E-5</v>
      </c>
      <c r="D2803" s="6">
        <f t="shared" ref="D2803:D2815" si="1684">A2803+C2803</f>
        <v>1.8702509021142927E-2</v>
      </c>
      <c r="E2803" s="6">
        <f t="shared" ref="E2803:E2815" si="1685">A2803*0.167/(0.167+2*A2803)</f>
        <v>1.525449751750314E-2</v>
      </c>
      <c r="F2803" s="10">
        <f t="shared" si="1669"/>
        <v>2.9462331353167503E-5</v>
      </c>
      <c r="G2803" s="10">
        <f t="shared" ref="G2803:G2815" si="1686">G2802</f>
        <v>2.9611652038423835E-5</v>
      </c>
      <c r="H2803" s="10">
        <f t="shared" si="1670"/>
        <v>2.9536991695795669E-5</v>
      </c>
      <c r="I2803" s="6">
        <f t="shared" ref="I2803:I2815" si="1687">I2802</f>
        <v>1.8672120254558167E-2</v>
      </c>
      <c r="J2803" s="6">
        <f t="shared" si="1671"/>
        <v>1.8701657246253962E-2</v>
      </c>
    </row>
    <row r="2804" spans="1:10" x14ac:dyDescent="0.25">
      <c r="A2804" s="11">
        <f t="shared" si="1681"/>
        <v>1.8663815657823574E-2</v>
      </c>
      <c r="B2804" s="6">
        <f t="shared" si="1682"/>
        <v>4.9644112626790832E-2</v>
      </c>
      <c r="C2804" s="10">
        <f t="shared" si="1683"/>
        <v>3.8269222336979701E-5</v>
      </c>
      <c r="D2804" s="6">
        <f t="shared" si="1684"/>
        <v>1.8702084880160553E-2</v>
      </c>
      <c r="E2804" s="6">
        <f t="shared" si="1685"/>
        <v>1.5254213024383314E-2</v>
      </c>
      <c r="F2804" s="10">
        <f t="shared" si="1669"/>
        <v>2.9464408451339463E-5</v>
      </c>
      <c r="G2804" s="10">
        <f t="shared" si="1686"/>
        <v>2.9611652038423835E-5</v>
      </c>
      <c r="H2804" s="10">
        <f t="shared" si="1670"/>
        <v>2.9538030244881649E-5</v>
      </c>
      <c r="I2804" s="6">
        <f t="shared" si="1687"/>
        <v>1.8672120254558167E-2</v>
      </c>
      <c r="J2804" s="6">
        <f t="shared" si="1671"/>
        <v>1.8701658284803049E-2</v>
      </c>
    </row>
    <row r="2805" spans="1:10" x14ac:dyDescent="0.25">
      <c r="A2805" s="11">
        <f t="shared" si="1681"/>
        <v>1.8663602360144822E-2</v>
      </c>
      <c r="B2805" s="6">
        <f t="shared" si="1682"/>
        <v>4.9644679986391771E-2</v>
      </c>
      <c r="C2805" s="10">
        <f t="shared" si="1683"/>
        <v>3.8270097064460362E-5</v>
      </c>
      <c r="D2805" s="6">
        <f t="shared" si="1684"/>
        <v>1.8701872457209282E-2</v>
      </c>
      <c r="E2805" s="6">
        <f t="shared" si="1685"/>
        <v>1.5254070540488756E-2</v>
      </c>
      <c r="F2805" s="10">
        <f t="shared" si="1669"/>
        <v>2.9465448800705644E-5</v>
      </c>
      <c r="G2805" s="10">
        <f t="shared" si="1686"/>
        <v>2.9611652038423835E-5</v>
      </c>
      <c r="H2805" s="10">
        <f t="shared" si="1670"/>
        <v>2.9538550419564738E-5</v>
      </c>
      <c r="I2805" s="6">
        <f t="shared" si="1687"/>
        <v>1.8672120254558167E-2</v>
      </c>
      <c r="J2805" s="6">
        <f t="shared" si="1671"/>
        <v>1.870165880497773E-2</v>
      </c>
    </row>
    <row r="2806" spans="1:10" x14ac:dyDescent="0.25">
      <c r="A2806" s="11">
        <f t="shared" si="1681"/>
        <v>1.8663495534029045E-2</v>
      </c>
      <c r="B2806" s="6">
        <f t="shared" si="1682"/>
        <v>4.964496414261118E-2</v>
      </c>
      <c r="C2806" s="10">
        <f t="shared" si="1683"/>
        <v>3.8270535166477476E-5</v>
      </c>
      <c r="D2806" s="6">
        <f t="shared" si="1684"/>
        <v>1.8701766069195522E-2</v>
      </c>
      <c r="E2806" s="6">
        <f t="shared" si="1685"/>
        <v>1.5253999179896368E-2</v>
      </c>
      <c r="F2806" s="10">
        <f t="shared" si="1669"/>
        <v>2.9465969858608026E-5</v>
      </c>
      <c r="G2806" s="10">
        <f t="shared" si="1686"/>
        <v>2.9611652038423835E-5</v>
      </c>
      <c r="H2806" s="10">
        <f t="shared" si="1670"/>
        <v>2.9538810948515931E-5</v>
      </c>
      <c r="I2806" s="6">
        <f t="shared" si="1687"/>
        <v>1.8672120254558167E-2</v>
      </c>
      <c r="J2806" s="6">
        <f t="shared" si="1671"/>
        <v>1.8701659065506682E-2</v>
      </c>
    </row>
    <row r="2807" spans="1:10" x14ac:dyDescent="0.25">
      <c r="A2807" s="11">
        <f t="shared" si="1681"/>
        <v>1.8663442032184625E-2</v>
      </c>
      <c r="B2807" s="6">
        <f t="shared" si="1682"/>
        <v>4.9645106458114562E-2</v>
      </c>
      <c r="C2807" s="10">
        <f t="shared" si="1683"/>
        <v>3.8270754584433666E-5</v>
      </c>
      <c r="D2807" s="6">
        <f t="shared" si="1684"/>
        <v>1.8701712786769058E-2</v>
      </c>
      <c r="E2807" s="6">
        <f t="shared" si="1685"/>
        <v>1.5253963440234062E-2</v>
      </c>
      <c r="F2807" s="10">
        <f t="shared" si="1669"/>
        <v>2.9466230825282857E-5</v>
      </c>
      <c r="G2807" s="10">
        <f t="shared" si="1686"/>
        <v>2.9611652038423835E-5</v>
      </c>
      <c r="H2807" s="10">
        <f t="shared" si="1670"/>
        <v>2.9538941431853346E-5</v>
      </c>
      <c r="I2807" s="6">
        <f t="shared" si="1687"/>
        <v>1.8672120254558167E-2</v>
      </c>
      <c r="J2807" s="6">
        <f t="shared" si="1671"/>
        <v>1.8701659195990018E-2</v>
      </c>
    </row>
    <row r="2808" spans="1:10" x14ac:dyDescent="0.25">
      <c r="A2808" s="11">
        <f t="shared" si="1681"/>
        <v>1.8663415236795107E-2</v>
      </c>
      <c r="B2808" s="6">
        <f t="shared" si="1682"/>
        <v>4.964517773445646E-2</v>
      </c>
      <c r="C2808" s="10">
        <f t="shared" si="1683"/>
        <v>3.827086447648713E-5</v>
      </c>
      <c r="D2808" s="6">
        <f t="shared" si="1684"/>
        <v>1.8701686101271594E-2</v>
      </c>
      <c r="E2808" s="6">
        <f t="shared" si="1685"/>
        <v>1.5253945540684322E-2</v>
      </c>
      <c r="F2808" s="10">
        <f t="shared" si="1669"/>
        <v>2.9466361526687017E-5</v>
      </c>
      <c r="G2808" s="10">
        <f t="shared" si="1686"/>
        <v>2.9611652038423835E-5</v>
      </c>
      <c r="H2808" s="10">
        <f t="shared" si="1670"/>
        <v>2.9539006782555426E-5</v>
      </c>
      <c r="I2808" s="6">
        <f t="shared" si="1687"/>
        <v>1.8672120254558167E-2</v>
      </c>
      <c r="J2808" s="6">
        <f t="shared" si="1671"/>
        <v>1.8701659261340722E-2</v>
      </c>
    </row>
    <row r="2809" spans="1:10" x14ac:dyDescent="0.25">
      <c r="A2809" s="11">
        <f t="shared" si="1681"/>
        <v>1.8663401816829669E-2</v>
      </c>
      <c r="B2809" s="6">
        <f t="shared" si="1682"/>
        <v>4.9645213431944828E-2</v>
      </c>
      <c r="C2809" s="10">
        <f t="shared" si="1683"/>
        <v>3.8270919514027255E-5</v>
      </c>
      <c r="D2809" s="6">
        <f t="shared" si="1684"/>
        <v>1.8701672736343697E-2</v>
      </c>
      <c r="E2809" s="6">
        <f t="shared" si="1685"/>
        <v>1.5253936576028918E-2</v>
      </c>
      <c r="F2809" s="10">
        <f t="shared" si="1669"/>
        <v>2.9466426986313025E-5</v>
      </c>
      <c r="G2809" s="10">
        <f t="shared" si="1686"/>
        <v>2.9611652038423835E-5</v>
      </c>
      <c r="H2809" s="10">
        <f t="shared" si="1670"/>
        <v>2.953903951236843E-5</v>
      </c>
      <c r="I2809" s="6">
        <f t="shared" si="1687"/>
        <v>1.8672120254558167E-2</v>
      </c>
      <c r="J2809" s="6">
        <f t="shared" si="1671"/>
        <v>1.8701659294070534E-2</v>
      </c>
    </row>
    <row r="2810" spans="1:10" x14ac:dyDescent="0.25">
      <c r="A2810" s="11">
        <f t="shared" si="1681"/>
        <v>1.8663395095693088E-2</v>
      </c>
      <c r="B2810" s="6">
        <f t="shared" si="1682"/>
        <v>4.9645231310377895E-2</v>
      </c>
      <c r="C2810" s="10">
        <f t="shared" si="1683"/>
        <v>3.8270947078585801E-5</v>
      </c>
      <c r="D2810" s="6">
        <f t="shared" si="1684"/>
        <v>1.8701666042771674E-2</v>
      </c>
      <c r="E2810" s="6">
        <f t="shared" si="1685"/>
        <v>1.5253932086249452E-2</v>
      </c>
      <c r="F2810" s="10">
        <f t="shared" si="1669"/>
        <v>2.9466459770605542E-5</v>
      </c>
      <c r="G2810" s="10">
        <f t="shared" si="1686"/>
        <v>2.9611652038423835E-5</v>
      </c>
      <c r="H2810" s="10">
        <f t="shared" si="1670"/>
        <v>2.953905590451469E-5</v>
      </c>
      <c r="I2810" s="6">
        <f t="shared" si="1687"/>
        <v>1.8672120254558167E-2</v>
      </c>
      <c r="J2810" s="6">
        <f t="shared" si="1671"/>
        <v>1.8701659310462682E-2</v>
      </c>
    </row>
    <row r="2811" spans="1:10" x14ac:dyDescent="0.25">
      <c r="A2811" s="11">
        <f t="shared" si="1681"/>
        <v>1.8663391729538591E-2</v>
      </c>
      <c r="B2811" s="6">
        <f t="shared" si="1682"/>
        <v>4.9645240264458761E-2</v>
      </c>
      <c r="C2811" s="10">
        <f t="shared" si="1683"/>
        <v>3.8270960883786294E-5</v>
      </c>
      <c r="D2811" s="6">
        <f t="shared" si="1684"/>
        <v>1.8701662690422376E-2</v>
      </c>
      <c r="E2811" s="6">
        <f t="shared" si="1685"/>
        <v>1.5253929837627864E-2</v>
      </c>
      <c r="F2811" s="10">
        <f t="shared" si="1669"/>
        <v>2.9466476190018578E-5</v>
      </c>
      <c r="G2811" s="10">
        <f t="shared" si="1686"/>
        <v>2.9611652038423835E-5</v>
      </c>
      <c r="H2811" s="10">
        <f t="shared" si="1670"/>
        <v>2.9539064114221205E-5</v>
      </c>
      <c r="I2811" s="6">
        <f t="shared" si="1687"/>
        <v>1.8672120254558167E-2</v>
      </c>
      <c r="J2811" s="6">
        <f t="shared" si="1671"/>
        <v>1.870165931867239E-2</v>
      </c>
    </row>
    <row r="2812" spans="1:10" x14ac:dyDescent="0.25">
      <c r="A2812" s="11">
        <f t="shared" si="1681"/>
        <v>1.8663390043663595E-2</v>
      </c>
      <c r="B2812" s="6">
        <f t="shared" si="1682"/>
        <v>4.9645244748942496E-2</v>
      </c>
      <c r="C2812" s="10">
        <f t="shared" si="1683"/>
        <v>3.8270967797863386E-5</v>
      </c>
      <c r="D2812" s="6">
        <f t="shared" si="1684"/>
        <v>1.8701661011461458E-2</v>
      </c>
      <c r="E2812" s="6">
        <f t="shared" si="1685"/>
        <v>1.5253928711448093E-2</v>
      </c>
      <c r="F2812" s="10">
        <f t="shared" si="1669"/>
        <v>2.9466484413376598E-5</v>
      </c>
      <c r="G2812" s="10">
        <f t="shared" si="1686"/>
        <v>2.9611652038423835E-5</v>
      </c>
      <c r="H2812" s="10">
        <f t="shared" si="1670"/>
        <v>2.9539068225900217E-5</v>
      </c>
      <c r="I2812" s="6">
        <f t="shared" si="1687"/>
        <v>1.8672120254558167E-2</v>
      </c>
      <c r="J2812" s="6">
        <f t="shared" si="1671"/>
        <v>1.8701659322784066E-2</v>
      </c>
    </row>
    <row r="2813" spans="1:10" x14ac:dyDescent="0.25">
      <c r="A2813" s="11">
        <f t="shared" si="1681"/>
        <v>1.8663389199324899E-2</v>
      </c>
      <c r="B2813" s="6">
        <f t="shared" si="1682"/>
        <v>4.96452469949119E-2</v>
      </c>
      <c r="C2813" s="10">
        <f t="shared" si="1683"/>
        <v>3.8270971260649203E-5</v>
      </c>
      <c r="D2813" s="6">
        <f t="shared" si="1684"/>
        <v>1.8701660170585548E-2</v>
      </c>
      <c r="E2813" s="6">
        <f t="shared" si="1685"/>
        <v>1.5253928147422179E-2</v>
      </c>
      <c r="F2813" s="10">
        <f t="shared" si="1669"/>
        <v>2.9466488531891494E-5</v>
      </c>
      <c r="G2813" s="10">
        <f t="shared" si="1686"/>
        <v>2.9611652038423835E-5</v>
      </c>
      <c r="H2813" s="10">
        <f t="shared" si="1670"/>
        <v>2.9539070285157664E-5</v>
      </c>
      <c r="I2813" s="6">
        <f t="shared" si="1687"/>
        <v>1.8672120254558167E-2</v>
      </c>
      <c r="J2813" s="6">
        <f t="shared" si="1671"/>
        <v>1.8701659324843325E-2</v>
      </c>
    </row>
    <row r="2814" spans="1:10" x14ac:dyDescent="0.25">
      <c r="A2814" s="11">
        <f t="shared" si="1681"/>
        <v>1.8663388776453786E-2</v>
      </c>
      <c r="B2814" s="6">
        <f t="shared" si="1682"/>
        <v>4.9645248119763404E-2</v>
      </c>
      <c r="C2814" s="10">
        <f t="shared" si="1683"/>
        <v>3.8270972994920363E-5</v>
      </c>
      <c r="D2814" s="6">
        <f t="shared" si="1684"/>
        <v>1.8701659749448707E-2</v>
      </c>
      <c r="E2814" s="6">
        <f t="shared" si="1685"/>
        <v>1.5253927864940434E-2</v>
      </c>
      <c r="F2814" s="10">
        <f t="shared" si="1669"/>
        <v>2.946649059457232E-5</v>
      </c>
      <c r="G2814" s="10">
        <f t="shared" si="1686"/>
        <v>2.9611652038423835E-5</v>
      </c>
      <c r="H2814" s="10">
        <f t="shared" si="1670"/>
        <v>2.9539071316498079E-5</v>
      </c>
      <c r="I2814" s="6">
        <f t="shared" si="1687"/>
        <v>1.8672120254558167E-2</v>
      </c>
      <c r="J2814" s="6">
        <f t="shared" si="1671"/>
        <v>1.8701659325874663E-2</v>
      </c>
    </row>
    <row r="2815" spans="1:10" x14ac:dyDescent="0.25">
      <c r="A2815" s="25">
        <f t="shared" si="1681"/>
        <v>1.8663388564666764E-2</v>
      </c>
      <c r="B2815" s="6">
        <f t="shared" si="1682"/>
        <v>4.9645248683124088E-2</v>
      </c>
      <c r="C2815" s="10">
        <f t="shared" si="1683"/>
        <v>3.8270973863497417E-5</v>
      </c>
      <c r="D2815" s="6">
        <f t="shared" si="1684"/>
        <v>1.8701659538530261E-2</v>
      </c>
      <c r="E2815" s="6">
        <f t="shared" si="1685"/>
        <v>1.5253927723464778E-2</v>
      </c>
      <c r="F2815" s="10">
        <f t="shared" si="1669"/>
        <v>2.9466491627627197E-5</v>
      </c>
      <c r="G2815" s="10">
        <f t="shared" si="1686"/>
        <v>2.9611652038423835E-5</v>
      </c>
      <c r="H2815" s="10">
        <f t="shared" si="1670"/>
        <v>2.9539071833025516E-5</v>
      </c>
      <c r="I2815" s="6">
        <f t="shared" si="1687"/>
        <v>1.8672120254558167E-2</v>
      </c>
      <c r="J2815" s="6">
        <f t="shared" si="1671"/>
        <v>1.8701659326391191E-2</v>
      </c>
    </row>
    <row r="2817" spans="1:10" x14ac:dyDescent="0.25">
      <c r="A2817" s="8" t="s">
        <v>82</v>
      </c>
      <c r="B2817">
        <f>B2784+1</f>
        <v>86</v>
      </c>
      <c r="C2817" t="s">
        <v>83</v>
      </c>
      <c r="D2817">
        <f>D$12/100</f>
        <v>1</v>
      </c>
      <c r="E2817" t="s">
        <v>15</v>
      </c>
    </row>
    <row r="2818" spans="1:10" x14ac:dyDescent="0.25">
      <c r="A2818" s="4" t="s">
        <v>89</v>
      </c>
      <c r="B2818" s="4" t="s">
        <v>86</v>
      </c>
      <c r="C2818" s="4" t="s">
        <v>88</v>
      </c>
      <c r="D2818" s="4" t="s">
        <v>91</v>
      </c>
      <c r="E2818" s="4" t="s">
        <v>93</v>
      </c>
      <c r="F2818" s="4" t="s">
        <v>95</v>
      </c>
      <c r="G2818" s="4" t="s">
        <v>95</v>
      </c>
      <c r="H2818" s="4" t="s">
        <v>97</v>
      </c>
      <c r="I2818" s="4" t="s">
        <v>99</v>
      </c>
      <c r="J2818" s="4" t="s">
        <v>99</v>
      </c>
    </row>
    <row r="2819" spans="1:10" x14ac:dyDescent="0.25">
      <c r="A2819" s="4" t="s">
        <v>84</v>
      </c>
      <c r="B2819" s="4" t="s">
        <v>85</v>
      </c>
      <c r="C2819" s="4" t="s">
        <v>87</v>
      </c>
      <c r="D2819" s="4" t="s">
        <v>90</v>
      </c>
      <c r="E2819" s="4" t="s">
        <v>92</v>
      </c>
      <c r="F2819" s="4" t="s">
        <v>94</v>
      </c>
      <c r="G2819" s="4" t="s">
        <v>28</v>
      </c>
      <c r="H2819" s="4" t="s">
        <v>96</v>
      </c>
      <c r="I2819" s="4" t="s">
        <v>32</v>
      </c>
      <c r="J2819" s="4" t="s">
        <v>98</v>
      </c>
    </row>
    <row r="2820" spans="1:10" x14ac:dyDescent="0.25">
      <c r="A2820" s="4" t="s">
        <v>0</v>
      </c>
      <c r="B2820" s="4" t="s">
        <v>22</v>
      </c>
      <c r="C2820" s="4" t="s">
        <v>0</v>
      </c>
      <c r="D2820" s="4" t="s">
        <v>0</v>
      </c>
      <c r="E2820" s="4" t="s">
        <v>0</v>
      </c>
      <c r="F2820" s="4" t="s">
        <v>20</v>
      </c>
      <c r="G2820" s="4" t="s">
        <v>20</v>
      </c>
      <c r="H2820" s="4" t="s">
        <v>0</v>
      </c>
      <c r="I2820" s="4" t="s">
        <v>0</v>
      </c>
      <c r="J2820" s="4" t="s">
        <v>0</v>
      </c>
    </row>
    <row r="2821" spans="1:10" x14ac:dyDescent="0.25">
      <c r="A2821" s="11">
        <f>A$27</f>
        <v>4.5999999999999999E-2</v>
      </c>
      <c r="B2821" s="6">
        <f>$D$13/A2821/0.167</f>
        <v>2.0142360142666429E-2</v>
      </c>
      <c r="C2821" s="10">
        <f>B2821^2/2/32.2</f>
        <v>6.2999172688956077E-6</v>
      </c>
      <c r="D2821" s="6">
        <f>A2821+C2821</f>
        <v>4.6006299917268893E-2</v>
      </c>
      <c r="E2821" s="6">
        <f>A2821*0.167/(0.167+2*A2821)</f>
        <v>2.966023166023166E-2</v>
      </c>
      <c r="F2821" s="10">
        <f t="shared" ref="F2821:F2848" si="1688">$D$15^2*B2821^2/($D$14^2*E2821^1.333)</f>
        <v>1.9990924920768716E-6</v>
      </c>
      <c r="G2821" s="10">
        <f>F2815</f>
        <v>2.9466491627627197E-5</v>
      </c>
      <c r="H2821" s="10">
        <f>((G2821+F2821)/2)*D$23</f>
        <v>1.5732792059852033E-5</v>
      </c>
      <c r="I2821" s="6">
        <f>D2815</f>
        <v>1.8701659538530261E-2</v>
      </c>
      <c r="J2821" s="6">
        <f>H2821+I2821</f>
        <v>1.8717392330590114E-2</v>
      </c>
    </row>
    <row r="2822" spans="1:10" x14ac:dyDescent="0.25">
      <c r="A2822" s="11">
        <f>A2821+(J2821-D2821)/2</f>
        <v>3.2355546206660611E-2</v>
      </c>
      <c r="B2822" s="6">
        <f>$D$13/A2822/0.167</f>
        <v>2.8636468092506487E-2</v>
      </c>
      <c r="C2822" s="10">
        <f>B2822^2/2/32.2</f>
        <v>1.2733653801446306E-5</v>
      </c>
      <c r="D2822" s="6">
        <f>A2822+C2822</f>
        <v>3.2368279860462056E-2</v>
      </c>
      <c r="E2822" s="6">
        <f>A2822*0.167/(0.167+2*A2822)</f>
        <v>2.3319454240342957E-2</v>
      </c>
      <c r="F2822" s="10">
        <f t="shared" si="1688"/>
        <v>5.5678962831050006E-6</v>
      </c>
      <c r="G2822" s="10">
        <f>G2821</f>
        <v>2.9466491627627197E-5</v>
      </c>
      <c r="H2822" s="10">
        <f t="shared" ref="H2822:H2848" si="1689">((G2822+F2822)/2)*D$23</f>
        <v>1.7517193955366099E-5</v>
      </c>
      <c r="I2822" s="6">
        <f>I2821</f>
        <v>1.8701659538530261E-2</v>
      </c>
      <c r="J2822" s="6">
        <f t="shared" ref="J2822:J2848" si="1690">H2822+I2822</f>
        <v>1.8719176732485628E-2</v>
      </c>
    </row>
    <row r="2823" spans="1:10" x14ac:dyDescent="0.25">
      <c r="A2823" s="11">
        <f t="shared" ref="A2823:A2835" si="1691">A2822+(J2822-D2822)/2</f>
        <v>2.5530994642672396E-2</v>
      </c>
      <c r="B2823" s="6">
        <f t="shared" ref="B2823:B2835" si="1692">$D$13/A2823/0.167</f>
        <v>3.6291126904003441E-2</v>
      </c>
      <c r="C2823" s="10">
        <f t="shared" ref="C2823:C2835" si="1693">B2823^2/2/32.2</f>
        <v>2.045102316711929E-5</v>
      </c>
      <c r="D2823" s="6">
        <f t="shared" ref="D2823:D2835" si="1694">A2823+C2823</f>
        <v>2.5551445665839514E-2</v>
      </c>
      <c r="E2823" s="6">
        <f t="shared" ref="E2823:E2835" si="1695">A2823*0.167/(0.167+2*A2823)</f>
        <v>1.9552587405533849E-2</v>
      </c>
      <c r="F2823" s="10">
        <f t="shared" si="1688"/>
        <v>1.1309580497475338E-5</v>
      </c>
      <c r="G2823" s="10">
        <f t="shared" ref="G2823:G2835" si="1696">G2822</f>
        <v>2.9466491627627197E-5</v>
      </c>
      <c r="H2823" s="10">
        <f t="shared" ref="H2823:H2835" si="1697">((G2823+F2823)/2)*D$23</f>
        <v>2.0388036062551269E-5</v>
      </c>
      <c r="I2823" s="6">
        <f t="shared" ref="I2823:I2835" si="1698">I2822</f>
        <v>1.8701659538530261E-2</v>
      </c>
      <c r="J2823" s="6">
        <f t="shared" ref="J2823:J2835" si="1699">H2823+I2823</f>
        <v>1.8722047574592813E-2</v>
      </c>
    </row>
    <row r="2824" spans="1:10" x14ac:dyDescent="0.25">
      <c r="A2824" s="11">
        <f t="shared" si="1691"/>
        <v>2.2116295597049043E-2</v>
      </c>
      <c r="B2824" s="6">
        <f t="shared" si="1692"/>
        <v>4.1894383374324419E-2</v>
      </c>
      <c r="C2824" s="10">
        <f t="shared" si="1693"/>
        <v>2.7253716744019724E-5</v>
      </c>
      <c r="D2824" s="6">
        <f t="shared" si="1694"/>
        <v>2.2143549313793063E-2</v>
      </c>
      <c r="E2824" s="6">
        <f t="shared" si="1695"/>
        <v>1.7485092351650258E-2</v>
      </c>
      <c r="F2824" s="10">
        <f t="shared" si="1688"/>
        <v>1.7492669405767082E-5</v>
      </c>
      <c r="G2824" s="10">
        <f t="shared" si="1696"/>
        <v>2.9466491627627197E-5</v>
      </c>
      <c r="H2824" s="10">
        <f t="shared" si="1697"/>
        <v>2.3479580516697142E-5</v>
      </c>
      <c r="I2824" s="6">
        <f t="shared" si="1698"/>
        <v>1.8701659538530261E-2</v>
      </c>
      <c r="J2824" s="6">
        <f t="shared" si="1699"/>
        <v>1.8725139119046958E-2</v>
      </c>
    </row>
    <row r="2825" spans="1:10" x14ac:dyDescent="0.25">
      <c r="A2825" s="11">
        <f t="shared" si="1691"/>
        <v>2.0407090499675991E-2</v>
      </c>
      <c r="B2825" s="6">
        <f t="shared" si="1692"/>
        <v>4.540326640769133E-2</v>
      </c>
      <c r="C2825" s="10">
        <f t="shared" si="1693"/>
        <v>3.2010195659748318E-5</v>
      </c>
      <c r="D2825" s="6">
        <f t="shared" si="1694"/>
        <v>2.0439100695335739E-2</v>
      </c>
      <c r="E2825" s="6">
        <f t="shared" si="1695"/>
        <v>1.6399189396302638E-2</v>
      </c>
      <c r="F2825" s="10">
        <f t="shared" si="1688"/>
        <v>2.237880005141493E-5</v>
      </c>
      <c r="G2825" s="10">
        <f t="shared" si="1696"/>
        <v>2.9466491627627197E-5</v>
      </c>
      <c r="H2825" s="10">
        <f t="shared" si="1697"/>
        <v>2.5922645839521064E-5</v>
      </c>
      <c r="I2825" s="6">
        <f t="shared" si="1698"/>
        <v>1.8701659538530261E-2</v>
      </c>
      <c r="J2825" s="6">
        <f t="shared" si="1699"/>
        <v>1.8727582184369783E-2</v>
      </c>
    </row>
    <row r="2826" spans="1:10" x14ac:dyDescent="0.25">
      <c r="A2826" s="11">
        <f t="shared" si="1691"/>
        <v>1.9551331244193011E-2</v>
      </c>
      <c r="B2826" s="6">
        <f t="shared" si="1692"/>
        <v>4.7390561542342655E-2</v>
      </c>
      <c r="C2826" s="10">
        <f t="shared" si="1693"/>
        <v>3.4873685144387672E-5</v>
      </c>
      <c r="D2826" s="6">
        <f t="shared" si="1694"/>
        <v>1.9586204929337398E-2</v>
      </c>
      <c r="E2826" s="6">
        <f t="shared" si="1695"/>
        <v>1.5841970590575079E-2</v>
      </c>
      <c r="F2826" s="10">
        <f t="shared" si="1688"/>
        <v>2.5530473937805052E-5</v>
      </c>
      <c r="G2826" s="10">
        <f t="shared" si="1696"/>
        <v>2.9466491627627197E-5</v>
      </c>
      <c r="H2826" s="10">
        <f t="shared" si="1697"/>
        <v>2.7498482782716125E-5</v>
      </c>
      <c r="I2826" s="6">
        <f t="shared" si="1698"/>
        <v>1.8701659538530261E-2</v>
      </c>
      <c r="J2826" s="6">
        <f t="shared" si="1699"/>
        <v>1.8729158021312978E-2</v>
      </c>
    </row>
    <row r="2827" spans="1:10" x14ac:dyDescent="0.25">
      <c r="A2827" s="11">
        <f t="shared" si="1691"/>
        <v>1.9122807790180801E-2</v>
      </c>
      <c r="B2827" s="6">
        <f t="shared" si="1692"/>
        <v>4.8452537761657616E-2</v>
      </c>
      <c r="C2827" s="10">
        <f t="shared" si="1693"/>
        <v>3.6454167943243121E-5</v>
      </c>
      <c r="D2827" s="6">
        <f t="shared" si="1694"/>
        <v>1.9159261958124046E-2</v>
      </c>
      <c r="E2827" s="6">
        <f t="shared" si="1695"/>
        <v>1.5559450037118144E-2</v>
      </c>
      <c r="F2827" s="10">
        <f t="shared" si="1688"/>
        <v>2.7335408406017499E-5</v>
      </c>
      <c r="G2827" s="10">
        <f t="shared" si="1696"/>
        <v>2.9466491627627197E-5</v>
      </c>
      <c r="H2827" s="10">
        <f t="shared" si="1697"/>
        <v>2.840095001682235E-5</v>
      </c>
      <c r="I2827" s="6">
        <f t="shared" si="1698"/>
        <v>1.8701659538530261E-2</v>
      </c>
      <c r="J2827" s="6">
        <f t="shared" si="1699"/>
        <v>1.8730060488547084E-2</v>
      </c>
    </row>
    <row r="2828" spans="1:10" x14ac:dyDescent="0.25">
      <c r="A2828" s="11">
        <f t="shared" si="1691"/>
        <v>1.8908207055392319E-2</v>
      </c>
      <c r="B2828" s="6">
        <f t="shared" si="1692"/>
        <v>4.9002455063470389E-2</v>
      </c>
      <c r="C2828" s="10">
        <f t="shared" si="1693"/>
        <v>3.7286344755394949E-5</v>
      </c>
      <c r="D2828" s="6">
        <f t="shared" si="1694"/>
        <v>1.8945493400147714E-2</v>
      </c>
      <c r="E2828" s="6">
        <f t="shared" si="1695"/>
        <v>1.5417077737444137E-2</v>
      </c>
      <c r="F2828" s="10">
        <f t="shared" si="1688"/>
        <v>2.8304126970475711E-5</v>
      </c>
      <c r="G2828" s="10">
        <f t="shared" si="1696"/>
        <v>2.9466491627627197E-5</v>
      </c>
      <c r="H2828" s="10">
        <f t="shared" si="1697"/>
        <v>2.8885309299051454E-5</v>
      </c>
      <c r="I2828" s="6">
        <f t="shared" si="1698"/>
        <v>1.8701659538530261E-2</v>
      </c>
      <c r="J2828" s="6">
        <f t="shared" si="1699"/>
        <v>1.8730544847829312E-2</v>
      </c>
    </row>
    <row r="2829" spans="1:10" x14ac:dyDescent="0.25">
      <c r="A2829" s="11">
        <f t="shared" si="1691"/>
        <v>1.8800732779233116E-2</v>
      </c>
      <c r="B2829" s="6">
        <f t="shared" si="1692"/>
        <v>4.9282577303907074E-2</v>
      </c>
      <c r="C2829" s="10">
        <f t="shared" si="1693"/>
        <v>3.7713857542167332E-5</v>
      </c>
      <c r="D2829" s="6">
        <f t="shared" si="1694"/>
        <v>1.8838446636775284E-2</v>
      </c>
      <c r="E2829" s="6">
        <f t="shared" si="1695"/>
        <v>1.5345551731811685E-2</v>
      </c>
      <c r="F2829" s="10">
        <f t="shared" si="1688"/>
        <v>2.8806664565028057E-5</v>
      </c>
      <c r="G2829" s="10">
        <f t="shared" si="1696"/>
        <v>2.9466491627627197E-5</v>
      </c>
      <c r="H2829" s="10">
        <f t="shared" si="1697"/>
        <v>2.9136578096327627E-5</v>
      </c>
      <c r="I2829" s="6">
        <f t="shared" si="1698"/>
        <v>1.8701659538530261E-2</v>
      </c>
      <c r="J2829" s="6">
        <f t="shared" si="1699"/>
        <v>1.8730796116626588E-2</v>
      </c>
    </row>
    <row r="2830" spans="1:10" x14ac:dyDescent="0.25">
      <c r="A2830" s="11">
        <f t="shared" si="1691"/>
        <v>1.8746907519158768E-2</v>
      </c>
      <c r="B2830" s="6">
        <f t="shared" si="1692"/>
        <v>4.9424075176972594E-2</v>
      </c>
      <c r="C2830" s="10">
        <f t="shared" si="1693"/>
        <v>3.7930733029488174E-5</v>
      </c>
      <c r="D2830" s="6">
        <f t="shared" si="1694"/>
        <v>1.8784838252188258E-2</v>
      </c>
      <c r="E2830" s="6">
        <f t="shared" si="1695"/>
        <v>1.5309673571852945E-2</v>
      </c>
      <c r="F2830" s="10">
        <f t="shared" si="1688"/>
        <v>2.9062860130098528E-5</v>
      </c>
      <c r="G2830" s="10">
        <f t="shared" si="1696"/>
        <v>2.9466491627627197E-5</v>
      </c>
      <c r="H2830" s="10">
        <f t="shared" si="1697"/>
        <v>2.9264675878862863E-5</v>
      </c>
      <c r="I2830" s="6">
        <f t="shared" si="1698"/>
        <v>1.8701659538530261E-2</v>
      </c>
      <c r="J2830" s="6">
        <f t="shared" si="1699"/>
        <v>1.8730924214409125E-2</v>
      </c>
    </row>
    <row r="2831" spans="1:10" x14ac:dyDescent="0.25">
      <c r="A2831" s="11">
        <f t="shared" si="1691"/>
        <v>1.87199505002692E-2</v>
      </c>
      <c r="B2831" s="6">
        <f t="shared" si="1692"/>
        <v>4.9495246611326864E-2</v>
      </c>
      <c r="C2831" s="10">
        <f t="shared" si="1693"/>
        <v>3.804005337136744E-5</v>
      </c>
      <c r="D2831" s="6">
        <f t="shared" si="1694"/>
        <v>1.8757990553640566E-2</v>
      </c>
      <c r="E2831" s="6">
        <f t="shared" si="1695"/>
        <v>1.529169070345384E-2</v>
      </c>
      <c r="F2831" s="10">
        <f t="shared" si="1688"/>
        <v>2.9192321350336665E-5</v>
      </c>
      <c r="G2831" s="10">
        <f t="shared" si="1696"/>
        <v>2.9466491627627197E-5</v>
      </c>
      <c r="H2831" s="10">
        <f t="shared" si="1697"/>
        <v>2.9329406488981929E-5</v>
      </c>
      <c r="I2831" s="6">
        <f t="shared" si="1698"/>
        <v>1.8701659538530261E-2</v>
      </c>
      <c r="J2831" s="6">
        <f t="shared" si="1699"/>
        <v>1.8730988945019244E-2</v>
      </c>
    </row>
    <row r="2832" spans="1:10" x14ac:dyDescent="0.25">
      <c r="A2832" s="11">
        <f t="shared" si="1691"/>
        <v>1.8706449695958541E-2</v>
      </c>
      <c r="B2832" s="6">
        <f t="shared" si="1692"/>
        <v>4.9530968282176666E-2</v>
      </c>
      <c r="C2832" s="10">
        <f t="shared" si="1693"/>
        <v>3.8094981661024697E-5</v>
      </c>
      <c r="D2832" s="6">
        <f t="shared" si="1694"/>
        <v>1.8744544677619566E-2</v>
      </c>
      <c r="E2832" s="6">
        <f t="shared" si="1695"/>
        <v>1.5282680831386931E-2</v>
      </c>
      <c r="F2832" s="10">
        <f t="shared" si="1688"/>
        <v>2.9257450547442641E-5</v>
      </c>
      <c r="G2832" s="10">
        <f t="shared" si="1696"/>
        <v>2.9466491627627197E-5</v>
      </c>
      <c r="H2832" s="10">
        <f t="shared" si="1697"/>
        <v>2.9361971087534921E-5</v>
      </c>
      <c r="I2832" s="6">
        <f t="shared" si="1698"/>
        <v>1.8701659538530261E-2</v>
      </c>
      <c r="J2832" s="6">
        <f t="shared" si="1699"/>
        <v>1.8731021509617796E-2</v>
      </c>
    </row>
    <row r="2833" spans="1:10" x14ac:dyDescent="0.25">
      <c r="A2833" s="11">
        <f t="shared" si="1691"/>
        <v>1.8699688111957657E-2</v>
      </c>
      <c r="B2833" s="6">
        <f t="shared" si="1692"/>
        <v>4.9548878089050438E-2</v>
      </c>
      <c r="C2833" s="10">
        <f t="shared" si="1693"/>
        <v>3.8122536023036997E-5</v>
      </c>
      <c r="D2833" s="6">
        <f t="shared" si="1694"/>
        <v>1.8737810647980694E-2</v>
      </c>
      <c r="E2833" s="6">
        <f t="shared" si="1695"/>
        <v>1.527816753841711E-2</v>
      </c>
      <c r="F2833" s="10">
        <f t="shared" si="1688"/>
        <v>2.9290142528478751E-5</v>
      </c>
      <c r="G2833" s="10">
        <f t="shared" si="1696"/>
        <v>2.9466491627627197E-5</v>
      </c>
      <c r="H2833" s="10">
        <f t="shared" si="1697"/>
        <v>2.9378317078052974E-5</v>
      </c>
      <c r="I2833" s="6">
        <f t="shared" si="1698"/>
        <v>1.8701659538530261E-2</v>
      </c>
      <c r="J2833" s="6">
        <f t="shared" si="1699"/>
        <v>1.8731037855608312E-2</v>
      </c>
    </row>
    <row r="2834" spans="1:10" x14ac:dyDescent="0.25">
      <c r="A2834" s="11">
        <f t="shared" si="1691"/>
        <v>1.8696301715771468E-2</v>
      </c>
      <c r="B2834" s="6">
        <f t="shared" si="1692"/>
        <v>4.9557852705225419E-2</v>
      </c>
      <c r="C2834" s="10">
        <f t="shared" si="1693"/>
        <v>3.8136347278770467E-5</v>
      </c>
      <c r="D2834" s="6">
        <f t="shared" si="1694"/>
        <v>1.8734438063050238E-2</v>
      </c>
      <c r="E2834" s="6">
        <f t="shared" si="1695"/>
        <v>1.5275906926737587E-2</v>
      </c>
      <c r="F2834" s="10">
        <f t="shared" si="1688"/>
        <v>2.9306534076282186E-5</v>
      </c>
      <c r="G2834" s="10">
        <f t="shared" si="1696"/>
        <v>2.9466491627627197E-5</v>
      </c>
      <c r="H2834" s="10">
        <f t="shared" si="1697"/>
        <v>2.938651285195469E-5</v>
      </c>
      <c r="I2834" s="6">
        <f t="shared" si="1698"/>
        <v>1.8701659538530261E-2</v>
      </c>
      <c r="J2834" s="6">
        <f t="shared" si="1699"/>
        <v>1.8731046051382216E-2</v>
      </c>
    </row>
    <row r="2835" spans="1:10" x14ac:dyDescent="0.25">
      <c r="A2835" s="11">
        <f t="shared" si="1691"/>
        <v>1.8694605709937459E-2</v>
      </c>
      <c r="B2835" s="6">
        <f t="shared" si="1692"/>
        <v>4.9562348676342072E-2</v>
      </c>
      <c r="C2835" s="10">
        <f t="shared" si="1693"/>
        <v>3.814326717880911E-5</v>
      </c>
      <c r="D2835" s="6">
        <f t="shared" si="1694"/>
        <v>1.8732748977116267E-2</v>
      </c>
      <c r="E2835" s="6">
        <f t="shared" si="1695"/>
        <v>1.5274774690265138E-2</v>
      </c>
      <c r="F2835" s="10">
        <f t="shared" si="1688"/>
        <v>2.9314748076516522E-5</v>
      </c>
      <c r="G2835" s="10">
        <f t="shared" si="1696"/>
        <v>2.9466491627627197E-5</v>
      </c>
      <c r="H2835" s="10">
        <f t="shared" si="1697"/>
        <v>2.939061985207186E-5</v>
      </c>
      <c r="I2835" s="6">
        <f t="shared" si="1698"/>
        <v>1.8701659538530261E-2</v>
      </c>
      <c r="J2835" s="6">
        <f t="shared" si="1699"/>
        <v>1.8731050158382334E-2</v>
      </c>
    </row>
    <row r="2836" spans="1:10" x14ac:dyDescent="0.25">
      <c r="A2836" s="11">
        <f t="shared" ref="A2836:A2848" si="1700">A2835+(J2835-D2835)/2</f>
        <v>1.8693756300570491E-2</v>
      </c>
      <c r="B2836" s="6">
        <f t="shared" ref="B2836:B2848" si="1701">$D$13/A2836/0.167</f>
        <v>4.9564600696885071E-2</v>
      </c>
      <c r="C2836" s="10">
        <f t="shared" ref="C2836:C2848" si="1702">B2836^2/2/32.2</f>
        <v>3.8146733575181052E-5</v>
      </c>
      <c r="D2836" s="6">
        <f t="shared" ref="D2836:D2848" si="1703">A2836+C2836</f>
        <v>1.8731903034145674E-2</v>
      </c>
      <c r="E2836" s="6">
        <f t="shared" ref="E2836:E2848" si="1704">A2836*0.167/(0.167+2*A2836)</f>
        <v>1.5274207618972925E-2</v>
      </c>
      <c r="F2836" s="10">
        <f t="shared" si="1688"/>
        <v>2.931886305168738E-5</v>
      </c>
      <c r="G2836" s="10">
        <f t="shared" ref="G2836:G2848" si="1705">G2835</f>
        <v>2.9466491627627197E-5</v>
      </c>
      <c r="H2836" s="10">
        <f t="shared" si="1689"/>
        <v>2.9392677339657289E-5</v>
      </c>
      <c r="I2836" s="6">
        <f t="shared" ref="I2836:I2848" si="1706">I2835</f>
        <v>1.8701659538530261E-2</v>
      </c>
      <c r="J2836" s="6">
        <f t="shared" si="1690"/>
        <v>1.8731052215869917E-2</v>
      </c>
    </row>
    <row r="2837" spans="1:10" x14ac:dyDescent="0.25">
      <c r="A2837" s="11">
        <f t="shared" si="1700"/>
        <v>1.8693330891432613E-2</v>
      </c>
      <c r="B2837" s="6">
        <f t="shared" si="1701"/>
        <v>4.9565728651778405E-2</v>
      </c>
      <c r="C2837" s="10">
        <f t="shared" si="1702"/>
        <v>3.8148469825803202E-5</v>
      </c>
      <c r="D2837" s="6">
        <f t="shared" si="1703"/>
        <v>1.8731479361258414E-2</v>
      </c>
      <c r="E2837" s="6">
        <f t="shared" si="1704"/>
        <v>1.5273923609485564E-2</v>
      </c>
      <c r="F2837" s="10">
        <f t="shared" si="1688"/>
        <v>2.9320924243911087E-5</v>
      </c>
      <c r="G2837" s="10">
        <f t="shared" si="1705"/>
        <v>2.9466491627627197E-5</v>
      </c>
      <c r="H2837" s="10">
        <f t="shared" si="1689"/>
        <v>2.9393707935769144E-5</v>
      </c>
      <c r="I2837" s="6">
        <f t="shared" si="1706"/>
        <v>1.8701659538530261E-2</v>
      </c>
      <c r="J2837" s="6">
        <f t="shared" si="1690"/>
        <v>1.8731053246466029E-2</v>
      </c>
    </row>
    <row r="2838" spans="1:10" x14ac:dyDescent="0.25">
      <c r="A2838" s="11">
        <f t="shared" si="1700"/>
        <v>1.8693117834036418E-2</v>
      </c>
      <c r="B2838" s="6">
        <f t="shared" si="1701"/>
        <v>4.9566293584026776E-2</v>
      </c>
      <c r="C2838" s="10">
        <f t="shared" si="1702"/>
        <v>3.8149339435682195E-5</v>
      </c>
      <c r="D2838" s="6">
        <f t="shared" si="1703"/>
        <v>1.8731267173472101E-2</v>
      </c>
      <c r="E2838" s="6">
        <f t="shared" si="1704"/>
        <v>1.5273781368300481E-2</v>
      </c>
      <c r="F2838" s="10">
        <f t="shared" si="1688"/>
        <v>2.9321956622768697E-5</v>
      </c>
      <c r="G2838" s="10">
        <f t="shared" si="1705"/>
        <v>2.9466491627627197E-5</v>
      </c>
      <c r="H2838" s="10">
        <f t="shared" si="1689"/>
        <v>2.9394224125197947E-5</v>
      </c>
      <c r="I2838" s="6">
        <f t="shared" si="1706"/>
        <v>1.8701659538530261E-2</v>
      </c>
      <c r="J2838" s="6">
        <f t="shared" si="1690"/>
        <v>1.8731053762655461E-2</v>
      </c>
    </row>
    <row r="2839" spans="1:10" x14ac:dyDescent="0.25">
      <c r="A2839" s="11">
        <f t="shared" si="1700"/>
        <v>1.8693011128628097E-2</v>
      </c>
      <c r="B2839" s="6">
        <f t="shared" si="1701"/>
        <v>4.9566576523546763E-2</v>
      </c>
      <c r="C2839" s="10">
        <f t="shared" si="1702"/>
        <v>3.814977497305306E-5</v>
      </c>
      <c r="D2839" s="6">
        <f t="shared" si="1703"/>
        <v>1.8731160903601149E-2</v>
      </c>
      <c r="E2839" s="6">
        <f t="shared" si="1704"/>
        <v>1.5273710129509909E-2</v>
      </c>
      <c r="F2839" s="10">
        <f t="shared" si="1688"/>
        <v>2.932247368682343E-5</v>
      </c>
      <c r="G2839" s="10">
        <f t="shared" si="1705"/>
        <v>2.9466491627627197E-5</v>
      </c>
      <c r="H2839" s="10">
        <f t="shared" si="1689"/>
        <v>2.9394482657225314E-5</v>
      </c>
      <c r="I2839" s="6">
        <f t="shared" si="1706"/>
        <v>1.8701659538530261E-2</v>
      </c>
      <c r="J2839" s="6">
        <f t="shared" si="1690"/>
        <v>1.8731054021187486E-2</v>
      </c>
    </row>
    <row r="2840" spans="1:10" x14ac:dyDescent="0.25">
      <c r="A2840" s="11">
        <f t="shared" si="1700"/>
        <v>1.8692957687421265E-2</v>
      </c>
      <c r="B2840" s="6">
        <f t="shared" si="1701"/>
        <v>4.9566718229194E-2</v>
      </c>
      <c r="C2840" s="10">
        <f t="shared" si="1702"/>
        <v>3.8149993105781249E-5</v>
      </c>
      <c r="D2840" s="6">
        <f t="shared" si="1703"/>
        <v>1.8731107680527048E-2</v>
      </c>
      <c r="E2840" s="6">
        <f t="shared" si="1704"/>
        <v>1.5273674450972458E-2</v>
      </c>
      <c r="F2840" s="10">
        <f t="shared" si="1688"/>
        <v>2.9322732652317166E-5</v>
      </c>
      <c r="G2840" s="10">
        <f t="shared" si="1705"/>
        <v>2.9466491627627197E-5</v>
      </c>
      <c r="H2840" s="10">
        <f t="shared" si="1689"/>
        <v>2.9394612139972182E-5</v>
      </c>
      <c r="I2840" s="6">
        <f t="shared" si="1706"/>
        <v>1.8701659538530261E-2</v>
      </c>
      <c r="J2840" s="6">
        <f t="shared" si="1690"/>
        <v>1.8731054150670234E-2</v>
      </c>
    </row>
    <row r="2841" spans="1:10" x14ac:dyDescent="0.25">
      <c r="A2841" s="11">
        <f t="shared" si="1700"/>
        <v>1.8692930922492856E-2</v>
      </c>
      <c r="B2841" s="6">
        <f t="shared" si="1701"/>
        <v>4.9566789199855063E-2</v>
      </c>
      <c r="C2841" s="10">
        <f t="shared" si="1702"/>
        <v>3.8150102353771243E-5</v>
      </c>
      <c r="D2841" s="6">
        <f t="shared" si="1703"/>
        <v>1.8731081024846628E-2</v>
      </c>
      <c r="E2841" s="6">
        <f t="shared" si="1704"/>
        <v>1.5273656582097356E-2</v>
      </c>
      <c r="F2841" s="10">
        <f t="shared" si="1688"/>
        <v>2.932286235100989E-5</v>
      </c>
      <c r="G2841" s="10">
        <f t="shared" si="1705"/>
        <v>2.9466491627627197E-5</v>
      </c>
      <c r="H2841" s="10">
        <f t="shared" si="1689"/>
        <v>2.9394676989318544E-5</v>
      </c>
      <c r="I2841" s="6">
        <f t="shared" si="1706"/>
        <v>1.8701659538530261E-2</v>
      </c>
      <c r="J2841" s="6">
        <f t="shared" si="1690"/>
        <v>1.8731054215519578E-2</v>
      </c>
    </row>
    <row r="2842" spans="1:10" x14ac:dyDescent="0.25">
      <c r="A2842" s="11">
        <f t="shared" si="1700"/>
        <v>1.8692917517829331E-2</v>
      </c>
      <c r="B2842" s="6">
        <f t="shared" si="1701"/>
        <v>4.9566824744126353E-2</v>
      </c>
      <c r="C2842" s="10">
        <f t="shared" si="1702"/>
        <v>3.8150157068554912E-5</v>
      </c>
      <c r="D2842" s="6">
        <f t="shared" si="1703"/>
        <v>1.8731067674897885E-2</v>
      </c>
      <c r="E2842" s="6">
        <f t="shared" si="1704"/>
        <v>1.5273647632835518E-2</v>
      </c>
      <c r="F2842" s="10">
        <f t="shared" si="1688"/>
        <v>2.932292730822063E-5</v>
      </c>
      <c r="G2842" s="10">
        <f t="shared" si="1705"/>
        <v>2.9466491627627197E-5</v>
      </c>
      <c r="H2842" s="10">
        <f t="shared" si="1689"/>
        <v>2.9394709467923914E-5</v>
      </c>
      <c r="I2842" s="6">
        <f t="shared" si="1706"/>
        <v>1.8701659538530261E-2</v>
      </c>
      <c r="J2842" s="6">
        <f t="shared" si="1690"/>
        <v>1.8731054247998185E-2</v>
      </c>
    </row>
    <row r="2843" spans="1:10" x14ac:dyDescent="0.25">
      <c r="A2843" s="11">
        <f t="shared" si="1700"/>
        <v>1.869291080437948E-2</v>
      </c>
      <c r="B2843" s="6">
        <f t="shared" si="1701"/>
        <v>4.9566842545762255E-2</v>
      </c>
      <c r="C2843" s="10">
        <f t="shared" si="1702"/>
        <v>3.8150184471372469E-5</v>
      </c>
      <c r="D2843" s="6">
        <f t="shared" si="1703"/>
        <v>1.8731060988850853E-2</v>
      </c>
      <c r="E2843" s="6">
        <f t="shared" si="1704"/>
        <v>1.5273643150781025E-2</v>
      </c>
      <c r="F2843" s="10">
        <f t="shared" si="1688"/>
        <v>2.9322959840775496E-5</v>
      </c>
      <c r="G2843" s="10">
        <f t="shared" si="1705"/>
        <v>2.9466491627627197E-5</v>
      </c>
      <c r="H2843" s="10">
        <f t="shared" si="1689"/>
        <v>2.9394725734201349E-5</v>
      </c>
      <c r="I2843" s="6">
        <f t="shared" si="1706"/>
        <v>1.8701659538530261E-2</v>
      </c>
      <c r="J2843" s="6">
        <f t="shared" si="1690"/>
        <v>1.8731054264264461E-2</v>
      </c>
    </row>
    <row r="2844" spans="1:10" x14ac:dyDescent="0.25">
      <c r="A2844" s="11">
        <f t="shared" si="1700"/>
        <v>1.8692907442086286E-2</v>
      </c>
      <c r="B2844" s="6">
        <f t="shared" si="1701"/>
        <v>4.956685146135005E-2</v>
      </c>
      <c r="C2844" s="10">
        <f t="shared" si="1702"/>
        <v>3.8150198195520799E-5</v>
      </c>
      <c r="D2844" s="6">
        <f t="shared" si="1703"/>
        <v>1.8731057640281806E-2</v>
      </c>
      <c r="E2844" s="6">
        <f t="shared" si="1704"/>
        <v>1.527364090603605E-2</v>
      </c>
      <c r="F2844" s="10">
        <f t="shared" si="1688"/>
        <v>2.9322976134054322E-5</v>
      </c>
      <c r="G2844" s="10">
        <f t="shared" si="1705"/>
        <v>2.9466491627627197E-5</v>
      </c>
      <c r="H2844" s="10">
        <f t="shared" si="1689"/>
        <v>2.9394733880840758E-5</v>
      </c>
      <c r="I2844" s="6">
        <f t="shared" si="1706"/>
        <v>1.8701659538530261E-2</v>
      </c>
      <c r="J2844" s="6">
        <f t="shared" si="1690"/>
        <v>1.8731054272411101E-2</v>
      </c>
    </row>
    <row r="2845" spans="1:10" x14ac:dyDescent="0.25">
      <c r="A2845" s="11">
        <f t="shared" si="1700"/>
        <v>1.8692905758150934E-2</v>
      </c>
      <c r="B2845" s="6">
        <f t="shared" si="1701"/>
        <v>4.9566855926539921E-2</v>
      </c>
      <c r="C2845" s="10">
        <f t="shared" si="1702"/>
        <v>3.8150205068980832E-5</v>
      </c>
      <c r="D2845" s="6">
        <f t="shared" si="1703"/>
        <v>1.8731055963219913E-2</v>
      </c>
      <c r="E2845" s="6">
        <f t="shared" si="1704"/>
        <v>1.5273639781801669E-2</v>
      </c>
      <c r="F2845" s="10">
        <f t="shared" si="1688"/>
        <v>2.932298429421229E-5</v>
      </c>
      <c r="G2845" s="10">
        <f t="shared" si="1705"/>
        <v>2.9466491627627197E-5</v>
      </c>
      <c r="H2845" s="10">
        <f t="shared" si="1689"/>
        <v>2.9394737960919745E-5</v>
      </c>
      <c r="I2845" s="6">
        <f t="shared" si="1706"/>
        <v>1.8701659538530261E-2</v>
      </c>
      <c r="J2845" s="6">
        <f t="shared" si="1690"/>
        <v>1.8731054276491181E-2</v>
      </c>
    </row>
    <row r="2846" spans="1:10" x14ac:dyDescent="0.25">
      <c r="A2846" s="11">
        <f t="shared" si="1700"/>
        <v>1.8692904914786569E-2</v>
      </c>
      <c r="B2846" s="6">
        <f t="shared" si="1701"/>
        <v>4.9566858162838678E-2</v>
      </c>
      <c r="C2846" s="10">
        <f t="shared" si="1702"/>
        <v>3.8150208511412528E-5</v>
      </c>
      <c r="D2846" s="6">
        <f t="shared" si="1703"/>
        <v>1.8731055123297983E-2</v>
      </c>
      <c r="E2846" s="6">
        <f t="shared" si="1704"/>
        <v>1.5273639218752003E-2</v>
      </c>
      <c r="F2846" s="10">
        <f t="shared" si="1688"/>
        <v>2.9322988381060608E-5</v>
      </c>
      <c r="G2846" s="10">
        <f t="shared" si="1705"/>
        <v>2.9466491627627197E-5</v>
      </c>
      <c r="H2846" s="10">
        <f t="shared" si="1689"/>
        <v>2.9394740004343905E-5</v>
      </c>
      <c r="I2846" s="6">
        <f t="shared" si="1706"/>
        <v>1.8701659538530261E-2</v>
      </c>
      <c r="J2846" s="6">
        <f t="shared" si="1690"/>
        <v>1.8731054278534606E-2</v>
      </c>
    </row>
    <row r="2847" spans="1:10" x14ac:dyDescent="0.25">
      <c r="A2847" s="11">
        <f t="shared" si="1700"/>
        <v>1.8692904492404881E-2</v>
      </c>
      <c r="B2847" s="6">
        <f t="shared" si="1701"/>
        <v>4.9566859282842962E-2</v>
      </c>
      <c r="C2847" s="10">
        <f t="shared" si="1702"/>
        <v>3.8150210235483779E-5</v>
      </c>
      <c r="D2847" s="6">
        <f t="shared" si="1703"/>
        <v>1.8731054702640363E-2</v>
      </c>
      <c r="E2847" s="6">
        <f t="shared" si="1704"/>
        <v>1.527363893676016E-2</v>
      </c>
      <c r="F2847" s="10">
        <f t="shared" si="1688"/>
        <v>2.932299042787479E-5</v>
      </c>
      <c r="G2847" s="10">
        <f t="shared" si="1705"/>
        <v>2.9466491627627197E-5</v>
      </c>
      <c r="H2847" s="10">
        <f t="shared" si="1689"/>
        <v>2.9394741027750992E-5</v>
      </c>
      <c r="I2847" s="6">
        <f t="shared" si="1706"/>
        <v>1.8701659538530261E-2</v>
      </c>
      <c r="J2847" s="6">
        <f t="shared" si="1690"/>
        <v>1.8731054279558013E-2</v>
      </c>
    </row>
    <row r="2848" spans="1:10" x14ac:dyDescent="0.25">
      <c r="A2848" s="25">
        <f t="shared" si="1700"/>
        <v>1.8692904280863704E-2</v>
      </c>
      <c r="B2848" s="6">
        <f t="shared" si="1701"/>
        <v>4.9566859843774076E-2</v>
      </c>
      <c r="C2848" s="10">
        <f t="shared" si="1702"/>
        <v>3.8150211098949423E-5</v>
      </c>
      <c r="D2848" s="6">
        <f t="shared" si="1703"/>
        <v>1.8731054491962652E-2</v>
      </c>
      <c r="E2848" s="6">
        <f t="shared" si="1704"/>
        <v>1.5273638795530347E-2</v>
      </c>
      <c r="F2848" s="10">
        <f t="shared" si="1688"/>
        <v>2.9322991452979616E-5</v>
      </c>
      <c r="G2848" s="10">
        <f t="shared" si="1705"/>
        <v>2.9466491627627197E-5</v>
      </c>
      <c r="H2848" s="10">
        <f t="shared" si="1689"/>
        <v>2.9394741540303408E-5</v>
      </c>
      <c r="I2848" s="6">
        <f t="shared" si="1706"/>
        <v>1.8701659538530261E-2</v>
      </c>
      <c r="J2848" s="6">
        <f t="shared" si="1690"/>
        <v>1.8731054280070564E-2</v>
      </c>
    </row>
    <row r="2850" spans="1:10" x14ac:dyDescent="0.25">
      <c r="A2850" s="8" t="s">
        <v>82</v>
      </c>
      <c r="B2850">
        <f>B2817+1</f>
        <v>87</v>
      </c>
      <c r="C2850" t="s">
        <v>83</v>
      </c>
      <c r="D2850">
        <f>D$12/100</f>
        <v>1</v>
      </c>
      <c r="E2850" t="s">
        <v>15</v>
      </c>
    </row>
    <row r="2851" spans="1:10" x14ac:dyDescent="0.25">
      <c r="A2851" s="4" t="s">
        <v>89</v>
      </c>
      <c r="B2851" s="4" t="s">
        <v>86</v>
      </c>
      <c r="C2851" s="4" t="s">
        <v>88</v>
      </c>
      <c r="D2851" s="4" t="s">
        <v>91</v>
      </c>
      <c r="E2851" s="4" t="s">
        <v>93</v>
      </c>
      <c r="F2851" s="4" t="s">
        <v>95</v>
      </c>
      <c r="G2851" s="4" t="s">
        <v>95</v>
      </c>
      <c r="H2851" s="4" t="s">
        <v>97</v>
      </c>
      <c r="I2851" s="4" t="s">
        <v>99</v>
      </c>
      <c r="J2851" s="4" t="s">
        <v>99</v>
      </c>
    </row>
    <row r="2852" spans="1:10" x14ac:dyDescent="0.25">
      <c r="A2852" s="4" t="s">
        <v>84</v>
      </c>
      <c r="B2852" s="4" t="s">
        <v>85</v>
      </c>
      <c r="C2852" s="4" t="s">
        <v>87</v>
      </c>
      <c r="D2852" s="4" t="s">
        <v>90</v>
      </c>
      <c r="E2852" s="4" t="s">
        <v>92</v>
      </c>
      <c r="F2852" s="4" t="s">
        <v>94</v>
      </c>
      <c r="G2852" s="4" t="s">
        <v>28</v>
      </c>
      <c r="H2852" s="4" t="s">
        <v>96</v>
      </c>
      <c r="I2852" s="4" t="s">
        <v>32</v>
      </c>
      <c r="J2852" s="4" t="s">
        <v>98</v>
      </c>
    </row>
    <row r="2853" spans="1:10" x14ac:dyDescent="0.25">
      <c r="A2853" s="4" t="s">
        <v>0</v>
      </c>
      <c r="B2853" s="4" t="s">
        <v>22</v>
      </c>
      <c r="C2853" s="4" t="s">
        <v>0</v>
      </c>
      <c r="D2853" s="4" t="s">
        <v>0</v>
      </c>
      <c r="E2853" s="4" t="s">
        <v>0</v>
      </c>
      <c r="F2853" s="4" t="s">
        <v>20</v>
      </c>
      <c r="G2853" s="4" t="s">
        <v>20</v>
      </c>
      <c r="H2853" s="4" t="s">
        <v>0</v>
      </c>
      <c r="I2853" s="4" t="s">
        <v>0</v>
      </c>
      <c r="J2853" s="4" t="s">
        <v>0</v>
      </c>
    </row>
    <row r="2854" spans="1:10" x14ac:dyDescent="0.25">
      <c r="A2854" s="11">
        <f>A$27</f>
        <v>4.5999999999999999E-2</v>
      </c>
      <c r="B2854" s="6">
        <f>$D$13/A2854/0.167</f>
        <v>2.0142360142666429E-2</v>
      </c>
      <c r="C2854" s="10">
        <f>B2854^2/2/32.2</f>
        <v>6.2999172688956077E-6</v>
      </c>
      <c r="D2854" s="6">
        <f>A2854+C2854</f>
        <v>4.6006299917268893E-2</v>
      </c>
      <c r="E2854" s="6">
        <f>A2854*0.167/(0.167+2*A2854)</f>
        <v>2.966023166023166E-2</v>
      </c>
      <c r="F2854" s="10">
        <f t="shared" ref="F2854:F2881" si="1707">$D$15^2*B2854^2/($D$14^2*E2854^1.333)</f>
        <v>1.9990924920768716E-6</v>
      </c>
      <c r="G2854" s="10">
        <f>F2848</f>
        <v>2.9322991452979616E-5</v>
      </c>
      <c r="H2854" s="10">
        <f>((G2854+F2854)/2)*D$23</f>
        <v>1.5661041972528244E-5</v>
      </c>
      <c r="I2854" s="6">
        <f>D2848</f>
        <v>1.8731054491962652E-2</v>
      </c>
      <c r="J2854" s="6">
        <f>H2854+I2854</f>
        <v>1.8746715533935181E-2</v>
      </c>
    </row>
    <row r="2855" spans="1:10" x14ac:dyDescent="0.25">
      <c r="A2855" s="11">
        <f>A2854+(J2854-D2854)/2</f>
        <v>3.2370207808333142E-2</v>
      </c>
      <c r="B2855" s="6">
        <f>$D$13/A2855/0.167</f>
        <v>2.8623497632416561E-2</v>
      </c>
      <c r="C2855" s="10">
        <f>B2855^2/2/32.2</f>
        <v>1.2722121377530379E-5</v>
      </c>
      <c r="D2855" s="6">
        <f>A2855+C2855</f>
        <v>3.2382929929710674E-2</v>
      </c>
      <c r="E2855" s="6">
        <f>A2855*0.167/(0.167+2*A2855)</f>
        <v>2.3327069167484737E-2</v>
      </c>
      <c r="F2855" s="10">
        <f t="shared" si="1707"/>
        <v>5.5604331086109763E-6</v>
      </c>
      <c r="G2855" s="10">
        <f>G2854</f>
        <v>2.9322991452979616E-5</v>
      </c>
      <c r="H2855" s="10">
        <f t="shared" ref="H2855:H2881" si="1708">((G2855+F2855)/2)*D$23</f>
        <v>1.7441712280795297E-5</v>
      </c>
      <c r="I2855" s="6">
        <f>I2854</f>
        <v>1.8731054491962652E-2</v>
      </c>
      <c r="J2855" s="6">
        <f t="shared" ref="J2855:J2881" si="1709">H2855+I2855</f>
        <v>1.8748496204243448E-2</v>
      </c>
    </row>
    <row r="2856" spans="1:10" x14ac:dyDescent="0.25">
      <c r="A2856" s="11">
        <f t="shared" ref="A2856:A2868" si="1710">A2855+(J2855-D2855)/2</f>
        <v>2.5552990945599527E-2</v>
      </c>
      <c r="B2856" s="6">
        <f t="shared" ref="B2856:B2868" si="1711">$D$13/A2856/0.167</f>
        <v>3.6259887092482082E-2</v>
      </c>
      <c r="C2856" s="10">
        <f t="shared" ref="C2856:C2868" si="1712">B2856^2/2/32.2</f>
        <v>2.041582937825386E-5</v>
      </c>
      <c r="D2856" s="6">
        <f t="shared" ref="D2856:D2868" si="1713">A2856+C2856</f>
        <v>2.557340677497778E-2</v>
      </c>
      <c r="E2856" s="6">
        <f t="shared" ref="E2856:E2868" si="1714">A2856*0.167/(0.167+2*A2856)</f>
        <v>1.9565485783163274E-2</v>
      </c>
      <c r="F2856" s="10">
        <f t="shared" si="1707"/>
        <v>1.1280197735132335E-5</v>
      </c>
      <c r="G2856" s="10">
        <f t="shared" ref="G2856:G2868" si="1715">G2855</f>
        <v>2.9322991452979616E-5</v>
      </c>
      <c r="H2856" s="10">
        <f t="shared" ref="H2856:H2868" si="1716">((G2856+F2856)/2)*D$23</f>
        <v>2.0301594594055976E-5</v>
      </c>
      <c r="I2856" s="6">
        <f t="shared" ref="I2856:I2868" si="1717">I2855</f>
        <v>1.8731054491962652E-2</v>
      </c>
      <c r="J2856" s="6">
        <f t="shared" ref="J2856:J2868" si="1718">H2856+I2856</f>
        <v>1.8751356086556707E-2</v>
      </c>
    </row>
    <row r="2857" spans="1:10" x14ac:dyDescent="0.25">
      <c r="A2857" s="11">
        <f t="shared" si="1710"/>
        <v>2.214196560138899E-2</v>
      </c>
      <c r="B2857" s="6">
        <f t="shared" si="1711"/>
        <v>4.1845813657326446E-2</v>
      </c>
      <c r="C2857" s="10">
        <f t="shared" si="1712"/>
        <v>2.7190560879560375E-5</v>
      </c>
      <c r="D2857" s="6">
        <f t="shared" si="1713"/>
        <v>2.2169156162268552E-2</v>
      </c>
      <c r="E2857" s="6">
        <f t="shared" si="1714"/>
        <v>1.7501133353502007E-2</v>
      </c>
      <c r="F2857" s="10">
        <f t="shared" si="1707"/>
        <v>1.7430813579465249E-5</v>
      </c>
      <c r="G2857" s="10">
        <f t="shared" si="1715"/>
        <v>2.9322991452979616E-5</v>
      </c>
      <c r="H2857" s="10">
        <f t="shared" si="1716"/>
        <v>2.3376902516222433E-5</v>
      </c>
      <c r="I2857" s="6">
        <f t="shared" si="1717"/>
        <v>1.8731054491962652E-2</v>
      </c>
      <c r="J2857" s="6">
        <f t="shared" si="1718"/>
        <v>1.8754431394478875E-2</v>
      </c>
    </row>
    <row r="2858" spans="1:10" x14ac:dyDescent="0.25">
      <c r="A2858" s="11">
        <f t="shared" si="1710"/>
        <v>2.043460321749415E-2</v>
      </c>
      <c r="B2858" s="6">
        <f t="shared" si="1711"/>
        <v>4.5342136409550329E-2</v>
      </c>
      <c r="C2858" s="10">
        <f t="shared" si="1712"/>
        <v>3.1924057984196737E-5</v>
      </c>
      <c r="D2858" s="6">
        <f t="shared" si="1713"/>
        <v>2.0466527275478347E-2</v>
      </c>
      <c r="E2858" s="6">
        <f t="shared" si="1714"/>
        <v>1.6416951773897386E-2</v>
      </c>
      <c r="F2858" s="10">
        <f t="shared" si="1707"/>
        <v>2.2286396894832205E-5</v>
      </c>
      <c r="G2858" s="10">
        <f t="shared" si="1715"/>
        <v>2.9322991452979616E-5</v>
      </c>
      <c r="H2858" s="10">
        <f t="shared" si="1716"/>
        <v>2.5804694173905911E-5</v>
      </c>
      <c r="I2858" s="6">
        <f t="shared" si="1717"/>
        <v>1.8731054491962652E-2</v>
      </c>
      <c r="J2858" s="6">
        <f t="shared" si="1718"/>
        <v>1.8756859186136558E-2</v>
      </c>
    </row>
    <row r="2859" spans="1:10" x14ac:dyDescent="0.25">
      <c r="A2859" s="11">
        <f t="shared" si="1710"/>
        <v>1.9579769172823256E-2</v>
      </c>
      <c r="B2859" s="6">
        <f t="shared" si="1711"/>
        <v>4.7321730832695738E-2</v>
      </c>
      <c r="C2859" s="10">
        <f t="shared" si="1712"/>
        <v>3.4772456661523393E-5</v>
      </c>
      <c r="D2859" s="6">
        <f t="shared" si="1713"/>
        <v>1.961454162948478E-2</v>
      </c>
      <c r="E2859" s="6">
        <f t="shared" si="1714"/>
        <v>1.5860636272765176E-2</v>
      </c>
      <c r="F2859" s="10">
        <f t="shared" si="1707"/>
        <v>2.5416439347616002E-5</v>
      </c>
      <c r="G2859" s="10">
        <f t="shared" si="1715"/>
        <v>2.9322991452979616E-5</v>
      </c>
      <c r="H2859" s="10">
        <f t="shared" si="1716"/>
        <v>2.7369715400297807E-5</v>
      </c>
      <c r="I2859" s="6">
        <f t="shared" si="1717"/>
        <v>1.8731054491962652E-2</v>
      </c>
      <c r="J2859" s="6">
        <f t="shared" si="1718"/>
        <v>1.8758424207362949E-2</v>
      </c>
    </row>
    <row r="2860" spans="1:10" x14ac:dyDescent="0.25">
      <c r="A2860" s="11">
        <f t="shared" si="1710"/>
        <v>1.9151710461762339E-2</v>
      </c>
      <c r="B2860" s="6">
        <f t="shared" si="1711"/>
        <v>4.8379415948908142E-2</v>
      </c>
      <c r="C2860" s="10">
        <f t="shared" si="1712"/>
        <v>3.6344221856482414E-5</v>
      </c>
      <c r="D2860" s="6">
        <f t="shared" si="1713"/>
        <v>1.9188054683618821E-2</v>
      </c>
      <c r="E2860" s="6">
        <f t="shared" si="1714"/>
        <v>1.5578579415418936E-2</v>
      </c>
      <c r="F2860" s="10">
        <f t="shared" si="1707"/>
        <v>2.720836527331167E-5</v>
      </c>
      <c r="G2860" s="10">
        <f t="shared" si="1715"/>
        <v>2.9322991452979616E-5</v>
      </c>
      <c r="H2860" s="10">
        <f t="shared" si="1716"/>
        <v>2.8265678363145643E-5</v>
      </c>
      <c r="I2860" s="6">
        <f t="shared" si="1717"/>
        <v>1.8731054491962652E-2</v>
      </c>
      <c r="J2860" s="6">
        <f t="shared" si="1718"/>
        <v>1.8759320170325798E-2</v>
      </c>
    </row>
    <row r="2861" spans="1:10" x14ac:dyDescent="0.25">
      <c r="A2861" s="11">
        <f t="shared" si="1710"/>
        <v>1.8937343205115829E-2</v>
      </c>
      <c r="B2861" s="6">
        <f t="shared" si="1711"/>
        <v>4.8927062076603925E-2</v>
      </c>
      <c r="C2861" s="10">
        <f t="shared" si="1712"/>
        <v>3.7171698811302072E-5</v>
      </c>
      <c r="D2861" s="6">
        <f t="shared" si="1713"/>
        <v>1.8974514903927132E-2</v>
      </c>
      <c r="E2861" s="6">
        <f t="shared" si="1714"/>
        <v>1.5436442494031821E-2</v>
      </c>
      <c r="F2861" s="10">
        <f t="shared" si="1707"/>
        <v>2.8169923533311834E-5</v>
      </c>
      <c r="G2861" s="10">
        <f t="shared" si="1715"/>
        <v>2.9322991452979616E-5</v>
      </c>
      <c r="H2861" s="10">
        <f t="shared" si="1716"/>
        <v>2.8746457493145725E-5</v>
      </c>
      <c r="I2861" s="6">
        <f t="shared" si="1717"/>
        <v>1.8731054491962652E-2</v>
      </c>
      <c r="J2861" s="6">
        <f t="shared" si="1718"/>
        <v>1.8759800949455799E-2</v>
      </c>
    </row>
    <row r="2862" spans="1:10" x14ac:dyDescent="0.25">
      <c r="A2862" s="11">
        <f t="shared" si="1710"/>
        <v>1.8829986227880163E-2</v>
      </c>
      <c r="B2862" s="6">
        <f t="shared" si="1711"/>
        <v>4.9206014032595738E-2</v>
      </c>
      <c r="C2862" s="10">
        <f t="shared" si="1712"/>
        <v>3.7596767344347958E-5</v>
      </c>
      <c r="D2862" s="6">
        <f t="shared" si="1713"/>
        <v>1.8867582995224511E-2</v>
      </c>
      <c r="E2862" s="6">
        <f t="shared" si="1714"/>
        <v>1.5365035294020335E-2</v>
      </c>
      <c r="F2862" s="10">
        <f t="shared" si="1707"/>
        <v>2.8668697916004083E-5</v>
      </c>
      <c r="G2862" s="10">
        <f t="shared" si="1715"/>
        <v>2.9322991452979616E-5</v>
      </c>
      <c r="H2862" s="10">
        <f t="shared" si="1716"/>
        <v>2.8995844684491849E-5</v>
      </c>
      <c r="I2862" s="6">
        <f t="shared" si="1717"/>
        <v>1.8731054491962652E-2</v>
      </c>
      <c r="J2862" s="6">
        <f t="shared" si="1718"/>
        <v>1.8760050336647145E-2</v>
      </c>
    </row>
    <row r="2863" spans="1:10" x14ac:dyDescent="0.25">
      <c r="A2863" s="11">
        <f t="shared" si="1710"/>
        <v>1.8776219898591479E-2</v>
      </c>
      <c r="B2863" s="6">
        <f t="shared" si="1711"/>
        <v>4.9346917088042938E-2</v>
      </c>
      <c r="C2863" s="10">
        <f t="shared" si="1712"/>
        <v>3.7812394815127081E-5</v>
      </c>
      <c r="D2863" s="6">
        <f t="shared" si="1713"/>
        <v>1.8814032293406606E-2</v>
      </c>
      <c r="E2863" s="6">
        <f t="shared" si="1714"/>
        <v>1.5329216929281329E-2</v>
      </c>
      <c r="F2863" s="10">
        <f t="shared" si="1707"/>
        <v>2.892296191292606E-5</v>
      </c>
      <c r="G2863" s="10">
        <f t="shared" si="1715"/>
        <v>2.9322991452979616E-5</v>
      </c>
      <c r="H2863" s="10">
        <f t="shared" si="1716"/>
        <v>2.912297668295284E-5</v>
      </c>
      <c r="I2863" s="6">
        <f t="shared" si="1717"/>
        <v>1.8731054491962652E-2</v>
      </c>
      <c r="J2863" s="6">
        <f t="shared" si="1718"/>
        <v>1.8760177468645604E-2</v>
      </c>
    </row>
    <row r="2864" spans="1:10" x14ac:dyDescent="0.25">
      <c r="A2864" s="11">
        <f t="shared" si="1710"/>
        <v>1.8749292486210978E-2</v>
      </c>
      <c r="B2864" s="6">
        <f t="shared" si="1711"/>
        <v>4.941778828422879E-2</v>
      </c>
      <c r="C2864" s="10">
        <f t="shared" si="1712"/>
        <v>3.7921083833926399E-5</v>
      </c>
      <c r="D2864" s="6">
        <f t="shared" si="1713"/>
        <v>1.8787213570044904E-2</v>
      </c>
      <c r="E2864" s="6">
        <f t="shared" si="1714"/>
        <v>1.5311264112754071E-2</v>
      </c>
      <c r="F2864" s="10">
        <f t="shared" si="1707"/>
        <v>2.9051443514540554E-5</v>
      </c>
      <c r="G2864" s="10">
        <f t="shared" si="1715"/>
        <v>2.9322991452979616E-5</v>
      </c>
      <c r="H2864" s="10">
        <f t="shared" si="1716"/>
        <v>2.9187217483760083E-5</v>
      </c>
      <c r="I2864" s="6">
        <f t="shared" si="1717"/>
        <v>1.8731054491962652E-2</v>
      </c>
      <c r="J2864" s="6">
        <f t="shared" si="1718"/>
        <v>1.8760241709446412E-2</v>
      </c>
    </row>
    <row r="2865" spans="1:10" x14ac:dyDescent="0.25">
      <c r="A2865" s="11">
        <f t="shared" si="1710"/>
        <v>1.8735806555911734E-2</v>
      </c>
      <c r="B2865" s="6">
        <f t="shared" si="1711"/>
        <v>4.9453358935876747E-2</v>
      </c>
      <c r="C2865" s="10">
        <f t="shared" si="1712"/>
        <v>3.7975694255289754E-5</v>
      </c>
      <c r="D2865" s="6">
        <f t="shared" si="1713"/>
        <v>1.8773782250167025E-2</v>
      </c>
      <c r="E2865" s="6">
        <f t="shared" si="1714"/>
        <v>1.5302269333230653E-2</v>
      </c>
      <c r="F2865" s="10">
        <f t="shared" si="1707"/>
        <v>2.9116078875985994E-5</v>
      </c>
      <c r="G2865" s="10">
        <f t="shared" si="1715"/>
        <v>2.9322991452979616E-5</v>
      </c>
      <c r="H2865" s="10">
        <f t="shared" si="1716"/>
        <v>2.9219535164482803E-5</v>
      </c>
      <c r="I2865" s="6">
        <f t="shared" si="1717"/>
        <v>1.8731054491962652E-2</v>
      </c>
      <c r="J2865" s="6">
        <f t="shared" si="1718"/>
        <v>1.8760274027127134E-2</v>
      </c>
    </row>
    <row r="2866" spans="1:10" x14ac:dyDescent="0.25">
      <c r="A2866" s="11">
        <f t="shared" si="1710"/>
        <v>1.872905244439179E-2</v>
      </c>
      <c r="B2866" s="6">
        <f t="shared" si="1711"/>
        <v>4.9471192913451451E-2</v>
      </c>
      <c r="C2866" s="10">
        <f t="shared" si="1712"/>
        <v>3.8003088948446097E-5</v>
      </c>
      <c r="D2866" s="6">
        <f t="shared" si="1713"/>
        <v>1.8767055533340238E-2</v>
      </c>
      <c r="E2866" s="6">
        <f t="shared" si="1714"/>
        <v>1.5297763617220222E-2</v>
      </c>
      <c r="F2866" s="10">
        <f t="shared" si="1707"/>
        <v>2.9148522663231762E-5</v>
      </c>
      <c r="G2866" s="10">
        <f t="shared" si="1715"/>
        <v>2.9322991452979616E-5</v>
      </c>
      <c r="H2866" s="10">
        <f t="shared" si="1716"/>
        <v>2.9235757058105689E-5</v>
      </c>
      <c r="I2866" s="6">
        <f t="shared" si="1717"/>
        <v>1.8731054491962652E-2</v>
      </c>
      <c r="J2866" s="6">
        <f t="shared" si="1718"/>
        <v>1.8760290249020758E-2</v>
      </c>
    </row>
    <row r="2867" spans="1:10" x14ac:dyDescent="0.25">
      <c r="A2867" s="11">
        <f t="shared" si="1710"/>
        <v>1.8725669802232052E-2</v>
      </c>
      <c r="B2867" s="6">
        <f t="shared" si="1711"/>
        <v>4.9480129487929639E-2</v>
      </c>
      <c r="C2867" s="10">
        <f t="shared" si="1712"/>
        <v>3.8016820095377082E-5</v>
      </c>
      <c r="D2867" s="6">
        <f t="shared" si="1713"/>
        <v>1.8763686622327427E-2</v>
      </c>
      <c r="E2867" s="6">
        <f t="shared" si="1714"/>
        <v>1.5295506808723654E-2</v>
      </c>
      <c r="F2867" s="10">
        <f t="shared" si="1707"/>
        <v>2.9164789662477674E-5</v>
      </c>
      <c r="G2867" s="10">
        <f t="shared" si="1715"/>
        <v>2.9322991452979616E-5</v>
      </c>
      <c r="H2867" s="10">
        <f t="shared" si="1716"/>
        <v>2.9243890557728647E-5</v>
      </c>
      <c r="I2867" s="6">
        <f t="shared" si="1717"/>
        <v>1.8731054491962652E-2</v>
      </c>
      <c r="J2867" s="6">
        <f t="shared" si="1718"/>
        <v>1.8760298382520382E-2</v>
      </c>
    </row>
    <row r="2868" spans="1:10" x14ac:dyDescent="0.25">
      <c r="A2868" s="11">
        <f t="shared" si="1710"/>
        <v>1.8723975682328531E-2</v>
      </c>
      <c r="B2868" s="6">
        <f t="shared" si="1711"/>
        <v>4.948460638288061E-2</v>
      </c>
      <c r="C2868" s="10">
        <f t="shared" si="1712"/>
        <v>3.8023699827152613E-5</v>
      </c>
      <c r="D2868" s="6">
        <f t="shared" si="1713"/>
        <v>1.8761999382155684E-2</v>
      </c>
      <c r="E2868" s="6">
        <f t="shared" si="1714"/>
        <v>1.5294376481042172E-2</v>
      </c>
      <c r="F2868" s="10">
        <f t="shared" si="1707"/>
        <v>2.9172941209430494E-5</v>
      </c>
      <c r="G2868" s="10">
        <f t="shared" si="1715"/>
        <v>2.9322991452979616E-5</v>
      </c>
      <c r="H2868" s="10">
        <f t="shared" si="1716"/>
        <v>2.9247966331205057E-5</v>
      </c>
      <c r="I2868" s="6">
        <f t="shared" si="1717"/>
        <v>1.8731054491962652E-2</v>
      </c>
      <c r="J2868" s="6">
        <f t="shared" si="1718"/>
        <v>1.8760302458293857E-2</v>
      </c>
    </row>
    <row r="2869" spans="1:10" x14ac:dyDescent="0.25">
      <c r="A2869" s="11">
        <f t="shared" ref="A2869:A2881" si="1719">A2868+(J2868-D2868)/2</f>
        <v>1.8723127220397616E-2</v>
      </c>
      <c r="B2869" s="6">
        <f t="shared" ref="B2869:B2881" si="1720">$D$13/A2869/0.167</f>
        <v>4.9486848839719579E-2</v>
      </c>
      <c r="C2869" s="10">
        <f t="shared" ref="C2869:C2881" si="1721">B2869^2/2/32.2</f>
        <v>3.8027146088280355E-5</v>
      </c>
      <c r="D2869" s="6">
        <f t="shared" ref="D2869:D2881" si="1722">A2869+C2869</f>
        <v>1.8761154366485896E-2</v>
      </c>
      <c r="E2869" s="6">
        <f t="shared" ref="E2869:E2881" si="1723">A2869*0.167/(0.167+2*A2869)</f>
        <v>1.5293810367711425E-2</v>
      </c>
      <c r="F2869" s="10">
        <f t="shared" si="1707"/>
        <v>2.9177024880171598E-5</v>
      </c>
      <c r="G2869" s="10">
        <f t="shared" ref="G2869:G2881" si="1724">G2868</f>
        <v>2.9322991452979616E-5</v>
      </c>
      <c r="H2869" s="10">
        <f t="shared" si="1708"/>
        <v>2.9250008166575607E-5</v>
      </c>
      <c r="I2869" s="6">
        <f t="shared" ref="I2869:I2881" si="1725">I2868</f>
        <v>1.8731054491962652E-2</v>
      </c>
      <c r="J2869" s="6">
        <f t="shared" si="1709"/>
        <v>1.8760304500129228E-2</v>
      </c>
    </row>
    <row r="2870" spans="1:10" x14ac:dyDescent="0.25">
      <c r="A2870" s="11">
        <f t="shared" si="1719"/>
        <v>1.8722702287219284E-2</v>
      </c>
      <c r="B2870" s="6">
        <f t="shared" si="1720"/>
        <v>4.9487972000449285E-2</v>
      </c>
      <c r="C2870" s="10">
        <f t="shared" si="1721"/>
        <v>3.8028872247162304E-5</v>
      </c>
      <c r="D2870" s="6">
        <f t="shared" si="1722"/>
        <v>1.8760731159466446E-2</v>
      </c>
      <c r="E2870" s="6">
        <f t="shared" si="1723"/>
        <v>1.5293526838981563E-2</v>
      </c>
      <c r="F2870" s="10">
        <f t="shared" si="1707"/>
        <v>2.9179070384195735E-5</v>
      </c>
      <c r="G2870" s="10">
        <f t="shared" si="1724"/>
        <v>2.9322991452979616E-5</v>
      </c>
      <c r="H2870" s="10">
        <f t="shared" si="1708"/>
        <v>2.9251030918587675E-5</v>
      </c>
      <c r="I2870" s="6">
        <f t="shared" si="1725"/>
        <v>1.8731054491962652E-2</v>
      </c>
      <c r="J2870" s="6">
        <f t="shared" si="1709"/>
        <v>1.876030552288124E-2</v>
      </c>
    </row>
    <row r="2871" spans="1:10" x14ac:dyDescent="0.25">
      <c r="A2871" s="11">
        <f t="shared" si="1719"/>
        <v>1.8722489468926681E-2</v>
      </c>
      <c r="B2871" s="6">
        <f t="shared" si="1720"/>
        <v>4.9488534529578923E-2</v>
      </c>
      <c r="C2871" s="10">
        <f t="shared" si="1721"/>
        <v>3.8029736799461569E-5</v>
      </c>
      <c r="D2871" s="6">
        <f t="shared" si="1722"/>
        <v>1.8760519205726141E-2</v>
      </c>
      <c r="E2871" s="6">
        <f t="shared" si="1723"/>
        <v>1.5293384839063168E-2</v>
      </c>
      <c r="F2871" s="10">
        <f t="shared" si="1707"/>
        <v>2.9180094901675421E-5</v>
      </c>
      <c r="G2871" s="10">
        <f t="shared" si="1724"/>
        <v>2.9322991452979616E-5</v>
      </c>
      <c r="H2871" s="10">
        <f t="shared" si="1708"/>
        <v>2.925154317732752E-5</v>
      </c>
      <c r="I2871" s="6">
        <f t="shared" si="1725"/>
        <v>1.8731054491962652E-2</v>
      </c>
      <c r="J2871" s="6">
        <f t="shared" si="1709"/>
        <v>1.8760306035139979E-2</v>
      </c>
    </row>
    <row r="2872" spans="1:10" x14ac:dyDescent="0.25">
      <c r="A2872" s="11">
        <f t="shared" si="1719"/>
        <v>1.87223828836336E-2</v>
      </c>
      <c r="B2872" s="6">
        <f t="shared" si="1720"/>
        <v>4.9488816264547694E-2</v>
      </c>
      <c r="C2872" s="10">
        <f t="shared" si="1721"/>
        <v>3.8030169802269569E-5</v>
      </c>
      <c r="D2872" s="6">
        <f t="shared" si="1722"/>
        <v>1.876041305343587E-2</v>
      </c>
      <c r="E2872" s="6">
        <f t="shared" si="1723"/>
        <v>1.5293313721350375E-2</v>
      </c>
      <c r="F2872" s="10">
        <f t="shared" si="1707"/>
        <v>2.9180608026573133E-5</v>
      </c>
      <c r="G2872" s="10">
        <f t="shared" si="1724"/>
        <v>2.9322991452979616E-5</v>
      </c>
      <c r="H2872" s="10">
        <f t="shared" si="1708"/>
        <v>2.9251799739776374E-5</v>
      </c>
      <c r="I2872" s="6">
        <f t="shared" si="1725"/>
        <v>1.8731054491962652E-2</v>
      </c>
      <c r="J2872" s="6">
        <f t="shared" si="1709"/>
        <v>1.8760306291702427E-2</v>
      </c>
    </row>
    <row r="2873" spans="1:10" x14ac:dyDescent="0.25">
      <c r="A2873" s="11">
        <f t="shared" si="1719"/>
        <v>1.872232950276688E-2</v>
      </c>
      <c r="B2873" s="6">
        <f t="shared" si="1720"/>
        <v>4.9488957366428457E-2</v>
      </c>
      <c r="C2873" s="10">
        <f t="shared" si="1721"/>
        <v>3.8030386664847412E-5</v>
      </c>
      <c r="D2873" s="6">
        <f t="shared" si="1722"/>
        <v>1.8760359889431727E-2</v>
      </c>
      <c r="E2873" s="6">
        <f t="shared" si="1723"/>
        <v>1.5293278103574422E-2</v>
      </c>
      <c r="F2873" s="10">
        <f t="shared" si="1707"/>
        <v>2.9180865018293138E-5</v>
      </c>
      <c r="G2873" s="10">
        <f t="shared" si="1724"/>
        <v>2.9322991452979616E-5</v>
      </c>
      <c r="H2873" s="10">
        <f t="shared" si="1708"/>
        <v>2.9251928235636377E-5</v>
      </c>
      <c r="I2873" s="6">
        <f t="shared" si="1725"/>
        <v>1.8731054491962652E-2</v>
      </c>
      <c r="J2873" s="6">
        <f t="shared" si="1709"/>
        <v>1.8760306420198287E-2</v>
      </c>
    </row>
    <row r="2874" spans="1:10" x14ac:dyDescent="0.25">
      <c r="A2874" s="11">
        <f t="shared" si="1719"/>
        <v>1.8722302768150158E-2</v>
      </c>
      <c r="B2874" s="6">
        <f t="shared" si="1720"/>
        <v>4.9489028034461313E-2</v>
      </c>
      <c r="C2874" s="10">
        <f t="shared" si="1721"/>
        <v>3.803049527633071E-5</v>
      </c>
      <c r="D2874" s="6">
        <f t="shared" si="1722"/>
        <v>1.876033326342649E-2</v>
      </c>
      <c r="E2874" s="6">
        <f t="shared" si="1723"/>
        <v>1.5293260265191618E-2</v>
      </c>
      <c r="F2874" s="10">
        <f t="shared" si="1707"/>
        <v>2.9180993728009048E-5</v>
      </c>
      <c r="G2874" s="10">
        <f t="shared" si="1724"/>
        <v>2.9322991452979616E-5</v>
      </c>
      <c r="H2874" s="10">
        <f t="shared" si="1708"/>
        <v>2.925199259049433E-5</v>
      </c>
      <c r="I2874" s="6">
        <f t="shared" si="1725"/>
        <v>1.8731054491962652E-2</v>
      </c>
      <c r="J2874" s="6">
        <f t="shared" si="1709"/>
        <v>1.8760306484553145E-2</v>
      </c>
    </row>
    <row r="2875" spans="1:10" x14ac:dyDescent="0.25">
      <c r="A2875" s="11">
        <f t="shared" si="1719"/>
        <v>1.8722289378713487E-2</v>
      </c>
      <c r="B2875" s="6">
        <f t="shared" si="1720"/>
        <v>4.9489063427045697E-2</v>
      </c>
      <c r="C2875" s="10">
        <f t="shared" si="1721"/>
        <v>3.803054967214521E-5</v>
      </c>
      <c r="D2875" s="6">
        <f t="shared" si="1722"/>
        <v>1.8760319928385633E-2</v>
      </c>
      <c r="E2875" s="6">
        <f t="shared" si="1723"/>
        <v>1.5293251331231838E-2</v>
      </c>
      <c r="F2875" s="10">
        <f t="shared" si="1707"/>
        <v>2.9181058189687248E-5</v>
      </c>
      <c r="G2875" s="10">
        <f t="shared" si="1724"/>
        <v>2.9322991452979616E-5</v>
      </c>
      <c r="H2875" s="10">
        <f t="shared" si="1708"/>
        <v>2.9252024821333432E-5</v>
      </c>
      <c r="I2875" s="6">
        <f t="shared" si="1725"/>
        <v>1.8731054491962652E-2</v>
      </c>
      <c r="J2875" s="6">
        <f t="shared" si="1709"/>
        <v>1.8760306516783985E-2</v>
      </c>
    </row>
    <row r="2876" spans="1:10" x14ac:dyDescent="0.25">
      <c r="A2876" s="11">
        <f t="shared" si="1719"/>
        <v>1.8722282672912663E-2</v>
      </c>
      <c r="B2876" s="6">
        <f t="shared" si="1720"/>
        <v>4.9489081152651493E-2</v>
      </c>
      <c r="C2876" s="10">
        <f t="shared" si="1721"/>
        <v>3.8030576915119952E-5</v>
      </c>
      <c r="D2876" s="6">
        <f t="shared" si="1722"/>
        <v>1.8760313249827784E-2</v>
      </c>
      <c r="E2876" s="6">
        <f t="shared" si="1723"/>
        <v>1.5293246856856395E-2</v>
      </c>
      <c r="F2876" s="10">
        <f t="shared" si="1707"/>
        <v>2.9181090473953508E-5</v>
      </c>
      <c r="G2876" s="10">
        <f t="shared" si="1724"/>
        <v>2.9322991452979616E-5</v>
      </c>
      <c r="H2876" s="10">
        <f t="shared" si="1708"/>
        <v>2.9252040963466564E-5</v>
      </c>
      <c r="I2876" s="6">
        <f t="shared" si="1725"/>
        <v>1.8731054491962652E-2</v>
      </c>
      <c r="J2876" s="6">
        <f t="shared" si="1709"/>
        <v>1.8760306532926117E-2</v>
      </c>
    </row>
    <row r="2877" spans="1:10" x14ac:dyDescent="0.25">
      <c r="A2877" s="11">
        <f t="shared" si="1719"/>
        <v>1.8722279314461829E-2</v>
      </c>
      <c r="B2877" s="6">
        <f t="shared" si="1720"/>
        <v>4.9489090030130731E-2</v>
      </c>
      <c r="C2877" s="10">
        <f t="shared" si="1721"/>
        <v>3.8030590559167466E-5</v>
      </c>
      <c r="D2877" s="6">
        <f t="shared" si="1722"/>
        <v>1.8760309905020998E-2</v>
      </c>
      <c r="E2877" s="6">
        <f t="shared" si="1723"/>
        <v>1.5293244615964992E-2</v>
      </c>
      <c r="F2877" s="10">
        <f t="shared" si="1707"/>
        <v>2.9181106642826515E-5</v>
      </c>
      <c r="G2877" s="10">
        <f t="shared" si="1724"/>
        <v>2.9322991452979616E-5</v>
      </c>
      <c r="H2877" s="10">
        <f t="shared" si="1708"/>
        <v>2.9252049047903065E-5</v>
      </c>
      <c r="I2877" s="6">
        <f t="shared" si="1725"/>
        <v>1.8731054491962652E-2</v>
      </c>
      <c r="J2877" s="6">
        <f t="shared" si="1709"/>
        <v>1.8760306541010553E-2</v>
      </c>
    </row>
    <row r="2878" spans="1:10" x14ac:dyDescent="0.25">
      <c r="A2878" s="11">
        <f t="shared" si="1719"/>
        <v>1.8722277632456607E-2</v>
      </c>
      <c r="B2878" s="6">
        <f t="shared" si="1720"/>
        <v>4.9489094476219478E-2</v>
      </c>
      <c r="C2878" s="10">
        <f t="shared" si="1721"/>
        <v>3.8030597392487224E-5</v>
      </c>
      <c r="D2878" s="6">
        <f t="shared" si="1722"/>
        <v>1.8760308229849094E-2</v>
      </c>
      <c r="E2878" s="6">
        <f t="shared" si="1723"/>
        <v>1.5293243493664435E-2</v>
      </c>
      <c r="F2878" s="10">
        <f t="shared" si="1707"/>
        <v>2.9181114740650592E-5</v>
      </c>
      <c r="G2878" s="10">
        <f t="shared" si="1724"/>
        <v>2.9322991452979616E-5</v>
      </c>
      <c r="H2878" s="10">
        <f t="shared" si="1708"/>
        <v>2.9252053096815102E-5</v>
      </c>
      <c r="I2878" s="6">
        <f t="shared" si="1725"/>
        <v>1.8731054491962652E-2</v>
      </c>
      <c r="J2878" s="6">
        <f t="shared" si="1709"/>
        <v>1.8760306545059467E-2</v>
      </c>
    </row>
    <row r="2879" spans="1:10" x14ac:dyDescent="0.25">
      <c r="A2879" s="11">
        <f t="shared" si="1719"/>
        <v>1.8722276790061793E-2</v>
      </c>
      <c r="B2879" s="6">
        <f t="shared" si="1720"/>
        <v>4.9489096702944199E-2</v>
      </c>
      <c r="C2879" s="10">
        <f t="shared" si="1721"/>
        <v>3.8030600814803765E-5</v>
      </c>
      <c r="D2879" s="6">
        <f t="shared" si="1722"/>
        <v>1.8760307390876595E-2</v>
      </c>
      <c r="E2879" s="6">
        <f t="shared" si="1723"/>
        <v>1.5293242931585214E-2</v>
      </c>
      <c r="F2879" s="10">
        <f t="shared" si="1707"/>
        <v>2.9181118796266356E-5</v>
      </c>
      <c r="G2879" s="10">
        <f t="shared" si="1724"/>
        <v>2.9322991452979616E-5</v>
      </c>
      <c r="H2879" s="10">
        <f t="shared" si="1708"/>
        <v>2.9252055124622986E-5</v>
      </c>
      <c r="I2879" s="6">
        <f t="shared" si="1725"/>
        <v>1.8731054491962652E-2</v>
      </c>
      <c r="J2879" s="6">
        <f t="shared" si="1709"/>
        <v>1.8760306547087276E-2</v>
      </c>
    </row>
    <row r="2880" spans="1:10" x14ac:dyDescent="0.25">
      <c r="A2880" s="11">
        <f t="shared" si="1719"/>
        <v>1.8722276368167132E-2</v>
      </c>
      <c r="B2880" s="6">
        <f t="shared" si="1720"/>
        <v>4.9489097818149703E-2</v>
      </c>
      <c r="C2880" s="10">
        <f t="shared" si="1721"/>
        <v>3.803060252879487E-5</v>
      </c>
      <c r="D2880" s="6">
        <f t="shared" si="1722"/>
        <v>1.8760306970695927E-2</v>
      </c>
      <c r="E2880" s="6">
        <f t="shared" si="1723"/>
        <v>1.5293242650080361E-2</v>
      </c>
      <c r="F2880" s="10">
        <f t="shared" si="1707"/>
        <v>2.9181120827431401E-5</v>
      </c>
      <c r="G2880" s="10">
        <f t="shared" si="1724"/>
        <v>2.9322991452979616E-5</v>
      </c>
      <c r="H2880" s="10">
        <f t="shared" si="1708"/>
        <v>2.9252056140205508E-5</v>
      </c>
      <c r="I2880" s="6">
        <f t="shared" si="1725"/>
        <v>1.8731054491962652E-2</v>
      </c>
      <c r="J2880" s="6">
        <f t="shared" si="1709"/>
        <v>1.8760306548102856E-2</v>
      </c>
    </row>
    <row r="2881" spans="1:10" x14ac:dyDescent="0.25">
      <c r="A2881" s="25">
        <f t="shared" si="1719"/>
        <v>1.8722276156870596E-2</v>
      </c>
      <c r="B2881" s="6">
        <f t="shared" si="1720"/>
        <v>4.9489098376675533E-2</v>
      </c>
      <c r="C2881" s="10">
        <f t="shared" si="1721"/>
        <v>3.8030603387209141E-5</v>
      </c>
      <c r="D2881" s="6">
        <f t="shared" si="1722"/>
        <v>1.8760306760257806E-2</v>
      </c>
      <c r="E2881" s="6">
        <f t="shared" si="1723"/>
        <v>1.5293242509094933E-2</v>
      </c>
      <c r="F2881" s="10">
        <f t="shared" si="1707"/>
        <v>2.9181121844695192E-5</v>
      </c>
      <c r="G2881" s="10">
        <f t="shared" si="1724"/>
        <v>2.9322991452979616E-5</v>
      </c>
      <c r="H2881" s="10">
        <f t="shared" si="1708"/>
        <v>2.9252056648837406E-5</v>
      </c>
      <c r="I2881" s="6">
        <f t="shared" si="1725"/>
        <v>1.8731054491962652E-2</v>
      </c>
      <c r="J2881" s="6">
        <f t="shared" si="1709"/>
        <v>1.876030654861149E-2</v>
      </c>
    </row>
    <row r="2883" spans="1:10" x14ac:dyDescent="0.25">
      <c r="A2883" s="8" t="s">
        <v>82</v>
      </c>
      <c r="B2883">
        <f>B2850+1</f>
        <v>88</v>
      </c>
      <c r="C2883" t="s">
        <v>83</v>
      </c>
      <c r="D2883">
        <f>D$12/100</f>
        <v>1</v>
      </c>
      <c r="E2883" t="s">
        <v>15</v>
      </c>
    </row>
    <row r="2884" spans="1:10" x14ac:dyDescent="0.25">
      <c r="A2884" s="4" t="s">
        <v>89</v>
      </c>
      <c r="B2884" s="4" t="s">
        <v>86</v>
      </c>
      <c r="C2884" s="4" t="s">
        <v>88</v>
      </c>
      <c r="D2884" s="4" t="s">
        <v>91</v>
      </c>
      <c r="E2884" s="4" t="s">
        <v>93</v>
      </c>
      <c r="F2884" s="4" t="s">
        <v>95</v>
      </c>
      <c r="G2884" s="4" t="s">
        <v>95</v>
      </c>
      <c r="H2884" s="4" t="s">
        <v>97</v>
      </c>
      <c r="I2884" s="4" t="s">
        <v>99</v>
      </c>
      <c r="J2884" s="4" t="s">
        <v>99</v>
      </c>
    </row>
    <row r="2885" spans="1:10" x14ac:dyDescent="0.25">
      <c r="A2885" s="4" t="s">
        <v>84</v>
      </c>
      <c r="B2885" s="4" t="s">
        <v>85</v>
      </c>
      <c r="C2885" s="4" t="s">
        <v>87</v>
      </c>
      <c r="D2885" s="4" t="s">
        <v>90</v>
      </c>
      <c r="E2885" s="4" t="s">
        <v>92</v>
      </c>
      <c r="F2885" s="4" t="s">
        <v>94</v>
      </c>
      <c r="G2885" s="4" t="s">
        <v>28</v>
      </c>
      <c r="H2885" s="4" t="s">
        <v>96</v>
      </c>
      <c r="I2885" s="4" t="s">
        <v>32</v>
      </c>
      <c r="J2885" s="4" t="s">
        <v>98</v>
      </c>
    </row>
    <row r="2886" spans="1:10" x14ac:dyDescent="0.25">
      <c r="A2886" s="4" t="s">
        <v>0</v>
      </c>
      <c r="B2886" s="4" t="s">
        <v>22</v>
      </c>
      <c r="C2886" s="4" t="s">
        <v>0</v>
      </c>
      <c r="D2886" s="4" t="s">
        <v>0</v>
      </c>
      <c r="E2886" s="4" t="s">
        <v>0</v>
      </c>
      <c r="F2886" s="4" t="s">
        <v>20</v>
      </c>
      <c r="G2886" s="4" t="s">
        <v>20</v>
      </c>
      <c r="H2886" s="4" t="s">
        <v>0</v>
      </c>
      <c r="I2886" s="4" t="s">
        <v>0</v>
      </c>
      <c r="J2886" s="4" t="s">
        <v>0</v>
      </c>
    </row>
    <row r="2887" spans="1:10" x14ac:dyDescent="0.25">
      <c r="A2887" s="11">
        <f>A$27</f>
        <v>4.5999999999999999E-2</v>
      </c>
      <c r="B2887" s="6">
        <f>$D$13/A2887/0.167</f>
        <v>2.0142360142666429E-2</v>
      </c>
      <c r="C2887" s="10">
        <f>B2887^2/2/32.2</f>
        <v>6.2999172688956077E-6</v>
      </c>
      <c r="D2887" s="6">
        <f>A2887+C2887</f>
        <v>4.6006299917268893E-2</v>
      </c>
      <c r="E2887" s="6">
        <f>A2887*0.167/(0.167+2*A2887)</f>
        <v>2.966023166023166E-2</v>
      </c>
      <c r="F2887" s="10">
        <f t="shared" ref="F2887:F2914" si="1726">$D$15^2*B2887^2/($D$14^2*E2887^1.333)</f>
        <v>1.9990924920768716E-6</v>
      </c>
      <c r="G2887" s="10">
        <f>F2881</f>
        <v>2.9181121844695192E-5</v>
      </c>
      <c r="H2887" s="10">
        <f>((G2887+F2887)/2)*D$23</f>
        <v>1.5590107168386031E-5</v>
      </c>
      <c r="I2887" s="6">
        <f>D2881</f>
        <v>1.8760306760257806E-2</v>
      </c>
      <c r="J2887" s="6">
        <f>H2887+I2887</f>
        <v>1.877589686742619E-2</v>
      </c>
    </row>
    <row r="2888" spans="1:10" x14ac:dyDescent="0.25">
      <c r="A2888" s="11">
        <f>A2887+(J2887-D2887)/2</f>
        <v>3.2384798475078649E-2</v>
      </c>
      <c r="B2888" s="6">
        <f>$D$13/A2888/0.167</f>
        <v>2.8610601584433838E-2</v>
      </c>
      <c r="C2888" s="10">
        <f>B2888^2/2/32.2</f>
        <v>1.2710660295391428E-5</v>
      </c>
      <c r="D2888" s="6">
        <f>A2888+C2888</f>
        <v>3.2397509135374043E-2</v>
      </c>
      <c r="E2888" s="6">
        <f>A2888*0.167/(0.167+2*A2888)</f>
        <v>2.3334645339618019E-2</v>
      </c>
      <c r="F2888" s="10">
        <f t="shared" si="1726"/>
        <v>5.5530196249565247E-6</v>
      </c>
      <c r="G2888" s="10">
        <f>G2887</f>
        <v>2.9181121844695192E-5</v>
      </c>
      <c r="H2888" s="10">
        <f t="shared" ref="H2888:H2914" si="1727">((G2888+F2888)/2)*D$23</f>
        <v>1.7367070734825859E-5</v>
      </c>
      <c r="I2888" s="6">
        <f>I2887</f>
        <v>1.8760306760257806E-2</v>
      </c>
      <c r="J2888" s="6">
        <f t="shared" ref="J2888:J2914" si="1728">H2888+I2888</f>
        <v>1.8777673830992631E-2</v>
      </c>
    </row>
    <row r="2889" spans="1:10" x14ac:dyDescent="0.25">
      <c r="A2889" s="11">
        <f t="shared" ref="A2889:A2901" si="1729">A2888+(J2888-D2888)/2</f>
        <v>2.5574880822887943E-2</v>
      </c>
      <c r="B2889" s="6">
        <f t="shared" ref="B2889:B2901" si="1730">$D$13/A2889/0.167</f>
        <v>3.6228851777618136E-2</v>
      </c>
      <c r="C2889" s="10">
        <f t="shared" ref="C2889:C2901" si="1731">B2889^2/2/32.2</f>
        <v>2.0380895980196033E-5</v>
      </c>
      <c r="D2889" s="6">
        <f t="shared" ref="D2889:D2901" si="1732">A2889+C2889</f>
        <v>2.559526171886814E-2</v>
      </c>
      <c r="E2889" s="6">
        <f t="shared" ref="E2889:E2901" si="1733">A2889*0.167/(0.167+2*A2889)</f>
        <v>1.9578316589487721E-2</v>
      </c>
      <c r="F2889" s="10">
        <f t="shared" si="1726"/>
        <v>1.1251059901639051E-5</v>
      </c>
      <c r="G2889" s="10">
        <f t="shared" ref="G2889:G2901" si="1734">G2888</f>
        <v>2.9181121844695192E-5</v>
      </c>
      <c r="H2889" s="10">
        <f t="shared" ref="H2889:H2901" si="1735">((G2889+F2889)/2)*D$23</f>
        <v>2.0216090873167123E-5</v>
      </c>
      <c r="I2889" s="6">
        <f t="shared" ref="I2889:I2901" si="1736">I2888</f>
        <v>1.8760306760257806E-2</v>
      </c>
      <c r="J2889" s="6">
        <f t="shared" ref="J2889:J2901" si="1737">H2889+I2889</f>
        <v>1.8780522851130972E-2</v>
      </c>
    </row>
    <row r="2890" spans="1:10" x14ac:dyDescent="0.25">
      <c r="A2890" s="11">
        <f t="shared" si="1729"/>
        <v>2.2167511389019359E-2</v>
      </c>
      <c r="B2890" s="6">
        <f t="shared" si="1730"/>
        <v>4.1797590640761786E-2</v>
      </c>
      <c r="C2890" s="10">
        <f t="shared" si="1731"/>
        <v>2.7127928313240639E-5</v>
      </c>
      <c r="D2890" s="6">
        <f t="shared" si="1732"/>
        <v>2.21946393173326E-2</v>
      </c>
      <c r="E2890" s="6">
        <f t="shared" si="1733"/>
        <v>1.751708899596045E-2</v>
      </c>
      <c r="F2890" s="10">
        <f t="shared" si="1726"/>
        <v>1.7369550107532341E-5</v>
      </c>
      <c r="G2890" s="10">
        <f t="shared" si="1734"/>
        <v>2.9181121844695192E-5</v>
      </c>
      <c r="H2890" s="10">
        <f t="shared" si="1735"/>
        <v>2.3275335976113768E-5</v>
      </c>
      <c r="I2890" s="6">
        <f t="shared" si="1736"/>
        <v>1.8760306760257806E-2</v>
      </c>
      <c r="J2890" s="6">
        <f t="shared" si="1737"/>
        <v>1.878358209623392E-2</v>
      </c>
    </row>
    <row r="2891" spans="1:10" x14ac:dyDescent="0.25">
      <c r="A2891" s="11">
        <f t="shared" si="1729"/>
        <v>2.0461982778470021E-2</v>
      </c>
      <c r="B2891" s="6">
        <f t="shared" si="1730"/>
        <v>4.5281465466658725E-2</v>
      </c>
      <c r="C2891" s="10">
        <f t="shared" si="1731"/>
        <v>3.1838681906959727E-5</v>
      </c>
      <c r="D2891" s="6">
        <f t="shared" si="1732"/>
        <v>2.0493821460376982E-2</v>
      </c>
      <c r="E2891" s="6">
        <f t="shared" si="1733"/>
        <v>1.6434618851421941E-2</v>
      </c>
      <c r="F2891" s="10">
        <f t="shared" si="1726"/>
        <v>2.2194950796753905E-5</v>
      </c>
      <c r="G2891" s="10">
        <f t="shared" si="1734"/>
        <v>2.9181121844695192E-5</v>
      </c>
      <c r="H2891" s="10">
        <f t="shared" si="1735"/>
        <v>2.5688036320724547E-5</v>
      </c>
      <c r="I2891" s="6">
        <f t="shared" si="1736"/>
        <v>1.8760306760257806E-2</v>
      </c>
      <c r="J2891" s="6">
        <f t="shared" si="1737"/>
        <v>1.8785994796578529E-2</v>
      </c>
    </row>
    <row r="2892" spans="1:10" x14ac:dyDescent="0.25">
      <c r="A2892" s="11">
        <f t="shared" si="1729"/>
        <v>1.9608069446570793E-2</v>
      </c>
      <c r="B2892" s="6">
        <f t="shared" si="1730"/>
        <v>4.7253431506215797E-2</v>
      </c>
      <c r="C2892" s="10">
        <f t="shared" si="1731"/>
        <v>3.4672155110444524E-5</v>
      </c>
      <c r="D2892" s="6">
        <f t="shared" si="1732"/>
        <v>1.9642741601681238E-2</v>
      </c>
      <c r="E2892" s="6">
        <f t="shared" si="1733"/>
        <v>1.5879201381392115E-2</v>
      </c>
      <c r="F2892" s="10">
        <f t="shared" si="1726"/>
        <v>2.5303636476836138E-5</v>
      </c>
      <c r="G2892" s="10">
        <f t="shared" si="1734"/>
        <v>2.9181121844695192E-5</v>
      </c>
      <c r="H2892" s="10">
        <f t="shared" si="1735"/>
        <v>2.7242379160765665E-5</v>
      </c>
      <c r="I2892" s="6">
        <f t="shared" si="1736"/>
        <v>1.8760306760257806E-2</v>
      </c>
      <c r="J2892" s="6">
        <f t="shared" si="1737"/>
        <v>1.8787549139418571E-2</v>
      </c>
    </row>
    <row r="2893" spans="1:10" x14ac:dyDescent="0.25">
      <c r="A2893" s="11">
        <f t="shared" si="1729"/>
        <v>1.9180473215439461E-2</v>
      </c>
      <c r="B2893" s="6">
        <f t="shared" si="1730"/>
        <v>4.8306866892982789E-2</v>
      </c>
      <c r="C2893" s="10">
        <f t="shared" si="1731"/>
        <v>3.6235301071682553E-5</v>
      </c>
      <c r="D2893" s="6">
        <f t="shared" si="1732"/>
        <v>1.9216708516511145E-2</v>
      </c>
      <c r="E2893" s="6">
        <f t="shared" si="1733"/>
        <v>1.5597605497287254E-2</v>
      </c>
      <c r="F2893" s="10">
        <f t="shared" si="1726"/>
        <v>2.7082724574408667E-5</v>
      </c>
      <c r="G2893" s="10">
        <f t="shared" si="1734"/>
        <v>2.9181121844695192E-5</v>
      </c>
      <c r="H2893" s="10">
        <f t="shared" si="1735"/>
        <v>2.813192320955193E-5</v>
      </c>
      <c r="I2893" s="6">
        <f t="shared" si="1736"/>
        <v>1.8760306760257806E-2</v>
      </c>
      <c r="J2893" s="6">
        <f t="shared" si="1737"/>
        <v>1.8788438683467357E-2</v>
      </c>
    </row>
    <row r="2894" spans="1:10" x14ac:dyDescent="0.25">
      <c r="A2894" s="11">
        <f t="shared" si="1729"/>
        <v>1.8966338298917567E-2</v>
      </c>
      <c r="B2894" s="6">
        <f t="shared" si="1730"/>
        <v>4.8852264045903634E-2</v>
      </c>
      <c r="C2894" s="10">
        <f t="shared" si="1731"/>
        <v>3.7058132025010692E-5</v>
      </c>
      <c r="D2894" s="6">
        <f t="shared" si="1732"/>
        <v>1.9003396430942579E-2</v>
      </c>
      <c r="E2894" s="6">
        <f t="shared" si="1733"/>
        <v>1.5455702567799738E-2</v>
      </c>
      <c r="F2894" s="10">
        <f t="shared" si="1726"/>
        <v>2.8037218126136598E-5</v>
      </c>
      <c r="G2894" s="10">
        <f t="shared" si="1734"/>
        <v>2.9181121844695192E-5</v>
      </c>
      <c r="H2894" s="10">
        <f t="shared" si="1735"/>
        <v>2.8609169985415897E-5</v>
      </c>
      <c r="I2894" s="6">
        <f t="shared" si="1736"/>
        <v>1.8760306760257806E-2</v>
      </c>
      <c r="J2894" s="6">
        <f t="shared" si="1737"/>
        <v>1.8788915930243223E-2</v>
      </c>
    </row>
    <row r="2895" spans="1:10" x14ac:dyDescent="0.25">
      <c r="A2895" s="11">
        <f t="shared" si="1729"/>
        <v>1.8859098048567891E-2</v>
      </c>
      <c r="B2895" s="6">
        <f t="shared" si="1730"/>
        <v>4.9130057236910933E-2</v>
      </c>
      <c r="C2895" s="10">
        <f t="shared" si="1731"/>
        <v>3.7480784535747578E-5</v>
      </c>
      <c r="D2895" s="6">
        <f t="shared" si="1732"/>
        <v>1.8896578833103639E-2</v>
      </c>
      <c r="E2895" s="6">
        <f t="shared" si="1733"/>
        <v>1.5384413472539885E-2</v>
      </c>
      <c r="F2895" s="10">
        <f t="shared" si="1726"/>
        <v>2.853227998542426E-5</v>
      </c>
      <c r="G2895" s="10">
        <f t="shared" si="1734"/>
        <v>2.9181121844695192E-5</v>
      </c>
      <c r="H2895" s="10">
        <f t="shared" si="1735"/>
        <v>2.8856700915059726E-5</v>
      </c>
      <c r="I2895" s="6">
        <f t="shared" si="1736"/>
        <v>1.8760306760257806E-2</v>
      </c>
      <c r="J2895" s="6">
        <f t="shared" si="1737"/>
        <v>1.8789163461172865E-2</v>
      </c>
    </row>
    <row r="2896" spans="1:10" x14ac:dyDescent="0.25">
      <c r="A2896" s="11">
        <f t="shared" si="1729"/>
        <v>1.8805390362602502E-2</v>
      </c>
      <c r="B2896" s="6">
        <f t="shared" si="1730"/>
        <v>4.9270371350825265E-2</v>
      </c>
      <c r="C2896" s="10">
        <f t="shared" si="1731"/>
        <v>3.7695178463481722E-5</v>
      </c>
      <c r="D2896" s="6">
        <f t="shared" si="1732"/>
        <v>1.8843085541065983E-2</v>
      </c>
      <c r="E2896" s="6">
        <f t="shared" si="1733"/>
        <v>1.5348654549988506E-2</v>
      </c>
      <c r="F2896" s="10">
        <f t="shared" si="1726"/>
        <v>2.8784638549843177E-5</v>
      </c>
      <c r="G2896" s="10">
        <f t="shared" si="1734"/>
        <v>2.9181121844695192E-5</v>
      </c>
      <c r="H2896" s="10">
        <f t="shared" si="1735"/>
        <v>2.8982880197269185E-5</v>
      </c>
      <c r="I2896" s="6">
        <f t="shared" si="1736"/>
        <v>1.8760306760257806E-2</v>
      </c>
      <c r="J2896" s="6">
        <f t="shared" si="1737"/>
        <v>1.8789289640455075E-2</v>
      </c>
    </row>
    <row r="2897" spans="1:10" x14ac:dyDescent="0.25">
      <c r="A2897" s="11">
        <f t="shared" si="1729"/>
        <v>1.8778492412297048E-2</v>
      </c>
      <c r="B2897" s="6">
        <f t="shared" si="1730"/>
        <v>4.93409452803521E-2</v>
      </c>
      <c r="C2897" s="10">
        <f t="shared" si="1731"/>
        <v>3.7803243496253106E-5</v>
      </c>
      <c r="D2897" s="6">
        <f t="shared" si="1732"/>
        <v>1.8816295655793302E-2</v>
      </c>
      <c r="E2897" s="6">
        <f t="shared" si="1733"/>
        <v>1.5330731607833914E-2</v>
      </c>
      <c r="F2897" s="10">
        <f t="shared" si="1726"/>
        <v>2.8912153819102397E-5</v>
      </c>
      <c r="G2897" s="10">
        <f t="shared" si="1734"/>
        <v>2.9181121844695192E-5</v>
      </c>
      <c r="H2897" s="10">
        <f t="shared" si="1735"/>
        <v>2.9046637831898795E-5</v>
      </c>
      <c r="I2897" s="6">
        <f t="shared" si="1736"/>
        <v>1.8760306760257806E-2</v>
      </c>
      <c r="J2897" s="6">
        <f t="shared" si="1737"/>
        <v>1.8789353398089705E-2</v>
      </c>
    </row>
    <row r="2898" spans="1:10" x14ac:dyDescent="0.25">
      <c r="A2898" s="11">
        <f t="shared" si="1729"/>
        <v>1.876502128344525E-2</v>
      </c>
      <c r="B2898" s="6">
        <f t="shared" si="1730"/>
        <v>4.9376366408924316E-2</v>
      </c>
      <c r="C2898" s="10">
        <f t="shared" si="1731"/>
        <v>3.7857539747645179E-5</v>
      </c>
      <c r="D2898" s="6">
        <f t="shared" si="1732"/>
        <v>1.8802878823192894E-2</v>
      </c>
      <c r="E2898" s="6">
        <f t="shared" si="1733"/>
        <v>1.5321751831692293E-2</v>
      </c>
      <c r="F2898" s="10">
        <f t="shared" si="1726"/>
        <v>2.8976302051010609E-5</v>
      </c>
      <c r="G2898" s="10">
        <f t="shared" si="1734"/>
        <v>2.9181121844695192E-5</v>
      </c>
      <c r="H2898" s="10">
        <f t="shared" si="1735"/>
        <v>2.9078711947852901E-5</v>
      </c>
      <c r="I2898" s="6">
        <f t="shared" si="1736"/>
        <v>1.8760306760257806E-2</v>
      </c>
      <c r="J2898" s="6">
        <f t="shared" si="1737"/>
        <v>1.8789385472205659E-2</v>
      </c>
    </row>
    <row r="2899" spans="1:10" x14ac:dyDescent="0.25">
      <c r="A2899" s="11">
        <f t="shared" si="1729"/>
        <v>1.8758274607951632E-2</v>
      </c>
      <c r="B2899" s="6">
        <f t="shared" si="1730"/>
        <v>4.9394125308832602E-2</v>
      </c>
      <c r="C2899" s="10">
        <f t="shared" si="1731"/>
        <v>3.7884776630817658E-5</v>
      </c>
      <c r="D2899" s="6">
        <f t="shared" si="1732"/>
        <v>1.8796159384582449E-2</v>
      </c>
      <c r="E2899" s="6">
        <f t="shared" si="1733"/>
        <v>1.5317253647874125E-2</v>
      </c>
      <c r="F2899" s="10">
        <f t="shared" si="1726"/>
        <v>2.900850101719723E-5</v>
      </c>
      <c r="G2899" s="10">
        <f t="shared" si="1734"/>
        <v>2.9181121844695192E-5</v>
      </c>
      <c r="H2899" s="10">
        <f t="shared" si="1735"/>
        <v>2.9094811430946211E-5</v>
      </c>
      <c r="I2899" s="6">
        <f t="shared" si="1736"/>
        <v>1.8760306760257806E-2</v>
      </c>
      <c r="J2899" s="6">
        <f t="shared" si="1737"/>
        <v>1.8789401571688753E-2</v>
      </c>
    </row>
    <row r="2900" spans="1:10" x14ac:dyDescent="0.25">
      <c r="A2900" s="11">
        <f t="shared" si="1729"/>
        <v>1.8754895701504785E-2</v>
      </c>
      <c r="B2900" s="6">
        <f t="shared" si="1730"/>
        <v>4.940302421880783E-2</v>
      </c>
      <c r="C2900" s="10">
        <f t="shared" si="1731"/>
        <v>3.7898428601927213E-5</v>
      </c>
      <c r="D2900" s="6">
        <f t="shared" si="1732"/>
        <v>1.8792794130106712E-2</v>
      </c>
      <c r="E2900" s="6">
        <f t="shared" si="1733"/>
        <v>1.5315000620088687E-2</v>
      </c>
      <c r="F2900" s="10">
        <f t="shared" si="1726"/>
        <v>2.9024645161092517E-5</v>
      </c>
      <c r="G2900" s="10">
        <f t="shared" si="1734"/>
        <v>2.9181121844695192E-5</v>
      </c>
      <c r="H2900" s="10">
        <f t="shared" si="1735"/>
        <v>2.9102883502893855E-5</v>
      </c>
      <c r="I2900" s="6">
        <f t="shared" si="1736"/>
        <v>1.8760306760257806E-2</v>
      </c>
      <c r="J2900" s="6">
        <f t="shared" si="1737"/>
        <v>1.8789409643760701E-2</v>
      </c>
    </row>
    <row r="2901" spans="1:10" x14ac:dyDescent="0.25">
      <c r="A2901" s="11">
        <f t="shared" si="1729"/>
        <v>1.8753203458331778E-2</v>
      </c>
      <c r="B2901" s="6">
        <f t="shared" si="1730"/>
        <v>4.9407482226776753E-2</v>
      </c>
      <c r="C2901" s="10">
        <f t="shared" si="1731"/>
        <v>3.7905268633373613E-5</v>
      </c>
      <c r="D2901" s="6">
        <f t="shared" si="1732"/>
        <v>1.8791108726965152E-2</v>
      </c>
      <c r="E2901" s="6">
        <f t="shared" si="1733"/>
        <v>1.5313872189919267E-2</v>
      </c>
      <c r="F2901" s="10">
        <f t="shared" si="1726"/>
        <v>2.9032735104034833E-5</v>
      </c>
      <c r="G2901" s="10">
        <f t="shared" si="1734"/>
        <v>2.9181121844695192E-5</v>
      </c>
      <c r="H2901" s="10">
        <f t="shared" si="1735"/>
        <v>2.9106928474365014E-5</v>
      </c>
      <c r="I2901" s="6">
        <f t="shared" si="1736"/>
        <v>1.8760306760257806E-2</v>
      </c>
      <c r="J2901" s="6">
        <f t="shared" si="1737"/>
        <v>1.878941368873217E-2</v>
      </c>
    </row>
    <row r="2902" spans="1:10" x14ac:dyDescent="0.25">
      <c r="A2902" s="11">
        <f t="shared" ref="A2902:A2914" si="1738">A2901+(J2901-D2901)/2</f>
        <v>1.8752355939215287E-2</v>
      </c>
      <c r="B2902" s="6">
        <f t="shared" ref="B2902:B2914" si="1739">$D$13/A2902/0.167</f>
        <v>4.9409715214771471E-2</v>
      </c>
      <c r="C2902" s="10">
        <f t="shared" ref="C2902:C2914" si="1740">B2902^2/2/32.2</f>
        <v>3.7908694993863658E-5</v>
      </c>
      <c r="D2902" s="6">
        <f t="shared" ref="D2902:D2914" si="1741">A2902+C2902</f>
        <v>1.8790264634209151E-2</v>
      </c>
      <c r="E2902" s="6">
        <f t="shared" ref="E2902:E2914" si="1742">A2902*0.167/(0.167+2*A2902)</f>
        <v>1.5313307028889304E-2</v>
      </c>
      <c r="F2902" s="10">
        <f t="shared" si="1726"/>
        <v>2.9036787896126947E-5</v>
      </c>
      <c r="G2902" s="10">
        <f t="shared" ref="G2902:G2914" si="1743">G2901</f>
        <v>2.9181121844695192E-5</v>
      </c>
      <c r="H2902" s="10">
        <f t="shared" si="1727"/>
        <v>2.910895487041107E-5</v>
      </c>
      <c r="I2902" s="6">
        <f t="shared" ref="I2902:I2914" si="1744">I2901</f>
        <v>1.8760306760257806E-2</v>
      </c>
      <c r="J2902" s="6">
        <f t="shared" si="1728"/>
        <v>1.8789415715128217E-2</v>
      </c>
    </row>
    <row r="2903" spans="1:10" x14ac:dyDescent="0.25">
      <c r="A2903" s="11">
        <f t="shared" si="1738"/>
        <v>1.875193147967482E-2</v>
      </c>
      <c r="B2903" s="6">
        <f t="shared" si="1739"/>
        <v>4.9410833628895236E-2</v>
      </c>
      <c r="C2903" s="10">
        <f t="shared" si="1740"/>
        <v>3.7910411178608138E-5</v>
      </c>
      <c r="D2903" s="6">
        <f t="shared" si="1741"/>
        <v>1.8789841890853427E-2</v>
      </c>
      <c r="E2903" s="6">
        <f t="shared" si="1742"/>
        <v>1.531302397807603E-2</v>
      </c>
      <c r="F2903" s="10">
        <f t="shared" si="1726"/>
        <v>2.9038817925367669E-5</v>
      </c>
      <c r="G2903" s="10">
        <f t="shared" si="1743"/>
        <v>2.9181121844695192E-5</v>
      </c>
      <c r="H2903" s="10">
        <f t="shared" si="1727"/>
        <v>2.9109969885031431E-5</v>
      </c>
      <c r="I2903" s="6">
        <f t="shared" si="1744"/>
        <v>1.8760306760257806E-2</v>
      </c>
      <c r="J2903" s="6">
        <f t="shared" si="1728"/>
        <v>1.8789416730142838E-2</v>
      </c>
    </row>
    <row r="2904" spans="1:10" x14ac:dyDescent="0.25">
      <c r="A2904" s="11">
        <f t="shared" si="1738"/>
        <v>1.8751718899319526E-2</v>
      </c>
      <c r="B2904" s="6">
        <f t="shared" si="1739"/>
        <v>4.9411393778747342E-2</v>
      </c>
      <c r="C2904" s="10">
        <f t="shared" si="1740"/>
        <v>3.7911270732273781E-5</v>
      </c>
      <c r="D2904" s="6">
        <f t="shared" si="1741"/>
        <v>1.8789630170051801E-2</v>
      </c>
      <c r="E2904" s="6">
        <f t="shared" si="1742"/>
        <v>1.5312882217998591E-2</v>
      </c>
      <c r="F2904" s="10">
        <f t="shared" si="1726"/>
        <v>2.9039834688428876E-5</v>
      </c>
      <c r="G2904" s="10">
        <f t="shared" si="1743"/>
        <v>2.9181121844695192E-5</v>
      </c>
      <c r="H2904" s="10">
        <f t="shared" si="1727"/>
        <v>2.9110478266562033E-5</v>
      </c>
      <c r="I2904" s="6">
        <f t="shared" si="1744"/>
        <v>1.8760306760257806E-2</v>
      </c>
      <c r="J2904" s="6">
        <f t="shared" si="1728"/>
        <v>1.8789417238524366E-2</v>
      </c>
    </row>
    <row r="2905" spans="1:10" x14ac:dyDescent="0.25">
      <c r="A2905" s="11">
        <f t="shared" si="1738"/>
        <v>1.875161243355581E-2</v>
      </c>
      <c r="B2905" s="6">
        <f t="shared" si="1739"/>
        <v>4.9411674321116351E-2</v>
      </c>
      <c r="C2905" s="10">
        <f t="shared" si="1740"/>
        <v>3.7911701230063182E-5</v>
      </c>
      <c r="D2905" s="6">
        <f t="shared" si="1741"/>
        <v>1.8789524134785872E-2</v>
      </c>
      <c r="E2905" s="6">
        <f t="shared" si="1742"/>
        <v>1.531281122064806E-2</v>
      </c>
      <c r="F2905" s="10">
        <f t="shared" si="1726"/>
        <v>2.9040343927772227E-5</v>
      </c>
      <c r="G2905" s="10">
        <f t="shared" si="1743"/>
        <v>2.9181121844695192E-5</v>
      </c>
      <c r="H2905" s="10">
        <f t="shared" si="1727"/>
        <v>2.911073288623371E-5</v>
      </c>
      <c r="I2905" s="6">
        <f t="shared" si="1744"/>
        <v>1.8760306760257806E-2</v>
      </c>
      <c r="J2905" s="6">
        <f t="shared" si="1728"/>
        <v>1.8789417493144039E-2</v>
      </c>
    </row>
    <row r="2906" spans="1:10" x14ac:dyDescent="0.25">
      <c r="A2906" s="11">
        <f t="shared" si="1738"/>
        <v>1.8751559112734892E-2</v>
      </c>
      <c r="B2906" s="6">
        <f t="shared" si="1739"/>
        <v>4.9411814825221737E-2</v>
      </c>
      <c r="C2906" s="10">
        <f t="shared" si="1740"/>
        <v>3.7911916837298176E-5</v>
      </c>
      <c r="D2906" s="6">
        <f t="shared" si="1741"/>
        <v>1.878947102957219E-2</v>
      </c>
      <c r="E2906" s="6">
        <f t="shared" si="1742"/>
        <v>1.5312775663274526E-2</v>
      </c>
      <c r="F2906" s="10">
        <f t="shared" si="1726"/>
        <v>2.9040598972580654E-5</v>
      </c>
      <c r="G2906" s="10">
        <f t="shared" si="1743"/>
        <v>2.9181121844695192E-5</v>
      </c>
      <c r="H2906" s="10">
        <f t="shared" si="1727"/>
        <v>2.9110860408637923E-5</v>
      </c>
      <c r="I2906" s="6">
        <f t="shared" si="1744"/>
        <v>1.8760306760257806E-2</v>
      </c>
      <c r="J2906" s="6">
        <f t="shared" si="1728"/>
        <v>1.8789417620666445E-2</v>
      </c>
    </row>
    <row r="2907" spans="1:10" x14ac:dyDescent="0.25">
      <c r="A2907" s="11">
        <f t="shared" si="1738"/>
        <v>1.8751532408282021E-2</v>
      </c>
      <c r="B2907" s="6">
        <f t="shared" si="1739"/>
        <v>4.9411885193629594E-2</v>
      </c>
      <c r="C2907" s="10">
        <f t="shared" si="1740"/>
        <v>3.7912024819696143E-5</v>
      </c>
      <c r="D2907" s="6">
        <f t="shared" si="1741"/>
        <v>1.8789444433101717E-2</v>
      </c>
      <c r="E2907" s="6">
        <f t="shared" si="1742"/>
        <v>1.5312757855203821E-2</v>
      </c>
      <c r="F2907" s="10">
        <f t="shared" si="1726"/>
        <v>2.9040726706781068E-5</v>
      </c>
      <c r="G2907" s="10">
        <f t="shared" si="1743"/>
        <v>2.9181121844695192E-5</v>
      </c>
      <c r="H2907" s="10">
        <f t="shared" si="1727"/>
        <v>2.911092427573813E-5</v>
      </c>
      <c r="I2907" s="6">
        <f t="shared" si="1744"/>
        <v>1.8760306760257806E-2</v>
      </c>
      <c r="J2907" s="6">
        <f t="shared" si="1728"/>
        <v>1.8789417684533544E-2</v>
      </c>
    </row>
    <row r="2908" spans="1:10" x14ac:dyDescent="0.25">
      <c r="A2908" s="11">
        <f t="shared" si="1738"/>
        <v>1.8751519033997934E-2</v>
      </c>
      <c r="B2908" s="6">
        <f t="shared" si="1739"/>
        <v>4.9411920436032541E-2</v>
      </c>
      <c r="C2908" s="10">
        <f t="shared" si="1740"/>
        <v>3.7912078900261032E-5</v>
      </c>
      <c r="D2908" s="6">
        <f t="shared" si="1741"/>
        <v>1.8789431112898197E-2</v>
      </c>
      <c r="E2908" s="6">
        <f t="shared" si="1742"/>
        <v>1.5312748936455659E-2</v>
      </c>
      <c r="F2908" s="10">
        <f t="shared" si="1726"/>
        <v>2.904079067967256E-5</v>
      </c>
      <c r="G2908" s="10">
        <f t="shared" si="1743"/>
        <v>2.9181121844695192E-5</v>
      </c>
      <c r="H2908" s="10">
        <f t="shared" si="1727"/>
        <v>2.9110956262183876E-5</v>
      </c>
      <c r="I2908" s="6">
        <f t="shared" si="1744"/>
        <v>1.8760306760257806E-2</v>
      </c>
      <c r="J2908" s="6">
        <f t="shared" si="1728"/>
        <v>1.8789417716519988E-2</v>
      </c>
    </row>
    <row r="2909" spans="1:10" x14ac:dyDescent="0.25">
      <c r="A2909" s="11">
        <f t="shared" si="1738"/>
        <v>1.875151233580883E-2</v>
      </c>
      <c r="B2909" s="6">
        <f t="shared" si="1739"/>
        <v>4.9411938086362885E-2</v>
      </c>
      <c r="C2909" s="10">
        <f t="shared" si="1740"/>
        <v>3.7912105985257123E-5</v>
      </c>
      <c r="D2909" s="6">
        <f t="shared" si="1741"/>
        <v>1.8789424441794086E-2</v>
      </c>
      <c r="E2909" s="6">
        <f t="shared" si="1742"/>
        <v>1.531274446971388E-2</v>
      </c>
      <c r="F2909" s="10">
        <f t="shared" si="1726"/>
        <v>2.9040822719030723E-5</v>
      </c>
      <c r="G2909" s="10">
        <f t="shared" si="1743"/>
        <v>2.9181121844695192E-5</v>
      </c>
      <c r="H2909" s="10">
        <f t="shared" si="1727"/>
        <v>2.9110972281862956E-5</v>
      </c>
      <c r="I2909" s="6">
        <f t="shared" si="1744"/>
        <v>1.8760306760257806E-2</v>
      </c>
      <c r="J2909" s="6">
        <f t="shared" si="1728"/>
        <v>1.8789417732539667E-2</v>
      </c>
    </row>
    <row r="2910" spans="1:10" x14ac:dyDescent="0.25">
      <c r="A2910" s="11">
        <f t="shared" si="1738"/>
        <v>1.8751508981181622E-2</v>
      </c>
      <c r="B2910" s="6">
        <f t="shared" si="1739"/>
        <v>4.9411946926111831E-2</v>
      </c>
      <c r="C2910" s="10">
        <f t="shared" si="1740"/>
        <v>3.7912119550138078E-5</v>
      </c>
      <c r="D2910" s="6">
        <f t="shared" si="1741"/>
        <v>1.878942110073176E-2</v>
      </c>
      <c r="E2910" s="6">
        <f t="shared" si="1742"/>
        <v>1.5312742232653276E-2</v>
      </c>
      <c r="F2910" s="10">
        <f t="shared" si="1726"/>
        <v>2.9040838765191877E-5</v>
      </c>
      <c r="G2910" s="10">
        <f t="shared" si="1743"/>
        <v>2.9181121844695192E-5</v>
      </c>
      <c r="H2910" s="10">
        <f t="shared" si="1727"/>
        <v>2.9110980304943535E-5</v>
      </c>
      <c r="I2910" s="6">
        <f t="shared" si="1744"/>
        <v>1.8760306760257806E-2</v>
      </c>
      <c r="J2910" s="6">
        <f t="shared" si="1728"/>
        <v>1.8789417740562749E-2</v>
      </c>
    </row>
    <row r="2911" spans="1:10" x14ac:dyDescent="0.25">
      <c r="A2911" s="11">
        <f t="shared" si="1738"/>
        <v>1.8751507301097117E-2</v>
      </c>
      <c r="B2911" s="6">
        <f t="shared" si="1739"/>
        <v>4.9411951353289081E-2</v>
      </c>
      <c r="C2911" s="10">
        <f t="shared" si="1740"/>
        <v>3.7912126343785815E-5</v>
      </c>
      <c r="D2911" s="6">
        <f t="shared" si="1741"/>
        <v>1.8789419427440904E-2</v>
      </c>
      <c r="E2911" s="6">
        <f t="shared" si="1742"/>
        <v>1.5312741112275118E-2</v>
      </c>
      <c r="F2911" s="10">
        <f t="shared" si="1726"/>
        <v>2.9040846801530995E-5</v>
      </c>
      <c r="G2911" s="10">
        <f t="shared" si="1743"/>
        <v>2.9181121844695192E-5</v>
      </c>
      <c r="H2911" s="10">
        <f t="shared" si="1727"/>
        <v>2.9110984323113094E-5</v>
      </c>
      <c r="I2911" s="6">
        <f t="shared" si="1744"/>
        <v>1.8760306760257806E-2</v>
      </c>
      <c r="J2911" s="6">
        <f t="shared" si="1728"/>
        <v>1.8789417744580917E-2</v>
      </c>
    </row>
    <row r="2912" spans="1:10" x14ac:dyDescent="0.25">
      <c r="A2912" s="11">
        <f t="shared" si="1738"/>
        <v>1.8751506459667125E-2</v>
      </c>
      <c r="B2912" s="6">
        <f t="shared" si="1739"/>
        <v>4.9411953570534815E-2</v>
      </c>
      <c r="C2912" s="10">
        <f t="shared" si="1740"/>
        <v>3.7912129746221863E-5</v>
      </c>
      <c r="D2912" s="6">
        <f t="shared" si="1741"/>
        <v>1.8789418589413347E-2</v>
      </c>
      <c r="E2912" s="6">
        <f t="shared" si="1742"/>
        <v>1.5312740551160602E-2</v>
      </c>
      <c r="F2912" s="10">
        <f t="shared" si="1726"/>
        <v>2.9040850826339636E-5</v>
      </c>
      <c r="G2912" s="10">
        <f t="shared" si="1743"/>
        <v>2.9181121844695192E-5</v>
      </c>
      <c r="H2912" s="10">
        <f t="shared" si="1727"/>
        <v>2.9110986335517416E-5</v>
      </c>
      <c r="I2912" s="6">
        <f t="shared" si="1744"/>
        <v>1.8760306760257806E-2</v>
      </c>
      <c r="J2912" s="6">
        <f t="shared" si="1728"/>
        <v>1.8789417746593325E-2</v>
      </c>
    </row>
    <row r="2913" spans="1:10" x14ac:dyDescent="0.25">
      <c r="A2913" s="11">
        <f t="shared" si="1738"/>
        <v>1.8751506038257114E-2</v>
      </c>
      <c r="B2913" s="6">
        <f t="shared" si="1739"/>
        <v>4.9411954680989197E-2</v>
      </c>
      <c r="C2913" s="10">
        <f t="shared" si="1740"/>
        <v>3.7912131450250464E-5</v>
      </c>
      <c r="D2913" s="6">
        <f t="shared" si="1741"/>
        <v>1.8789418169707365E-2</v>
      </c>
      <c r="E2913" s="6">
        <f t="shared" si="1742"/>
        <v>1.5312740270139864E-2</v>
      </c>
      <c r="F2913" s="10">
        <f t="shared" si="1726"/>
        <v>2.9040852842068694E-5</v>
      </c>
      <c r="G2913" s="10">
        <f t="shared" si="1743"/>
        <v>2.9181121844695192E-5</v>
      </c>
      <c r="H2913" s="10">
        <f t="shared" si="1727"/>
        <v>2.9110987343381943E-5</v>
      </c>
      <c r="I2913" s="6">
        <f t="shared" si="1744"/>
        <v>1.8760306760257806E-2</v>
      </c>
      <c r="J2913" s="6">
        <f t="shared" si="1728"/>
        <v>1.8789417747601189E-2</v>
      </c>
    </row>
    <row r="2914" spans="1:10" x14ac:dyDescent="0.25">
      <c r="A2914" s="25">
        <f t="shared" si="1738"/>
        <v>1.8751505827204026E-2</v>
      </c>
      <c r="B2914" s="6">
        <f t="shared" si="1739"/>
        <v>4.941195523713364E-2</v>
      </c>
      <c r="C2914" s="10">
        <f t="shared" si="1740"/>
        <v>3.791213230367233E-5</v>
      </c>
      <c r="D2914" s="6">
        <f t="shared" si="1741"/>
        <v>1.8789417959507698E-2</v>
      </c>
      <c r="E2914" s="6">
        <f t="shared" si="1742"/>
        <v>1.531274012939737E-2</v>
      </c>
      <c r="F2914" s="10">
        <f t="shared" si="1726"/>
        <v>2.9040853851598312E-5</v>
      </c>
      <c r="G2914" s="10">
        <f t="shared" si="1743"/>
        <v>2.9181121844695192E-5</v>
      </c>
      <c r="H2914" s="10">
        <f t="shared" si="1727"/>
        <v>2.9110987848146752E-5</v>
      </c>
      <c r="I2914" s="6">
        <f t="shared" si="1744"/>
        <v>1.8760306760257806E-2</v>
      </c>
      <c r="J2914" s="6">
        <f t="shared" si="1728"/>
        <v>1.8789417748105951E-2</v>
      </c>
    </row>
    <row r="2916" spans="1:10" x14ac:dyDescent="0.25">
      <c r="A2916" s="8" t="s">
        <v>82</v>
      </c>
      <c r="B2916">
        <f>B2883+1</f>
        <v>89</v>
      </c>
      <c r="C2916" t="s">
        <v>83</v>
      </c>
      <c r="D2916">
        <f>D$12/100</f>
        <v>1</v>
      </c>
      <c r="E2916" t="s">
        <v>15</v>
      </c>
    </row>
    <row r="2917" spans="1:10" x14ac:dyDescent="0.25">
      <c r="A2917" s="4" t="s">
        <v>89</v>
      </c>
      <c r="B2917" s="4" t="s">
        <v>86</v>
      </c>
      <c r="C2917" s="4" t="s">
        <v>88</v>
      </c>
      <c r="D2917" s="4" t="s">
        <v>91</v>
      </c>
      <c r="E2917" s="4" t="s">
        <v>93</v>
      </c>
      <c r="F2917" s="4" t="s">
        <v>95</v>
      </c>
      <c r="G2917" s="4" t="s">
        <v>95</v>
      </c>
      <c r="H2917" s="4" t="s">
        <v>97</v>
      </c>
      <c r="I2917" s="4" t="s">
        <v>99</v>
      </c>
      <c r="J2917" s="4" t="s">
        <v>99</v>
      </c>
    </row>
    <row r="2918" spans="1:10" x14ac:dyDescent="0.25">
      <c r="A2918" s="4" t="s">
        <v>84</v>
      </c>
      <c r="B2918" s="4" t="s">
        <v>85</v>
      </c>
      <c r="C2918" s="4" t="s">
        <v>87</v>
      </c>
      <c r="D2918" s="4" t="s">
        <v>90</v>
      </c>
      <c r="E2918" s="4" t="s">
        <v>92</v>
      </c>
      <c r="F2918" s="4" t="s">
        <v>94</v>
      </c>
      <c r="G2918" s="4" t="s">
        <v>28</v>
      </c>
      <c r="H2918" s="4" t="s">
        <v>96</v>
      </c>
      <c r="I2918" s="4" t="s">
        <v>32</v>
      </c>
      <c r="J2918" s="4" t="s">
        <v>98</v>
      </c>
    </row>
    <row r="2919" spans="1:10" x14ac:dyDescent="0.25">
      <c r="A2919" s="4" t="s">
        <v>0</v>
      </c>
      <c r="B2919" s="4" t="s">
        <v>22</v>
      </c>
      <c r="C2919" s="4" t="s">
        <v>0</v>
      </c>
      <c r="D2919" s="4" t="s">
        <v>0</v>
      </c>
      <c r="E2919" s="4" t="s">
        <v>0</v>
      </c>
      <c r="F2919" s="4" t="s">
        <v>20</v>
      </c>
      <c r="G2919" s="4" t="s">
        <v>20</v>
      </c>
      <c r="H2919" s="4" t="s">
        <v>0</v>
      </c>
      <c r="I2919" s="4" t="s">
        <v>0</v>
      </c>
      <c r="J2919" s="4" t="s">
        <v>0</v>
      </c>
    </row>
    <row r="2920" spans="1:10" x14ac:dyDescent="0.25">
      <c r="A2920" s="11">
        <f>A$27</f>
        <v>4.5999999999999999E-2</v>
      </c>
      <c r="B2920" s="6">
        <f>$D$13/A2920/0.167</f>
        <v>2.0142360142666429E-2</v>
      </c>
      <c r="C2920" s="10">
        <f>B2920^2/2/32.2</f>
        <v>6.2999172688956077E-6</v>
      </c>
      <c r="D2920" s="6">
        <f>A2920+C2920</f>
        <v>4.6006299917268893E-2</v>
      </c>
      <c r="E2920" s="6">
        <f>A2920*0.167/(0.167+2*A2920)</f>
        <v>2.966023166023166E-2</v>
      </c>
      <c r="F2920" s="10">
        <f t="shared" ref="F2920:F2947" si="1745">$D$15^2*B2920^2/($D$14^2*E2920^1.333)</f>
        <v>1.9990924920768716E-6</v>
      </c>
      <c r="G2920" s="10">
        <f>F2914</f>
        <v>2.9040853851598312E-5</v>
      </c>
      <c r="H2920" s="10">
        <f>((G2920+F2920)/2)*D$23</f>
        <v>1.5519973171837591E-5</v>
      </c>
      <c r="I2920" s="6">
        <f>D2914</f>
        <v>1.8789417959507698E-2</v>
      </c>
      <c r="J2920" s="6">
        <f>H2920+I2920</f>
        <v>1.8804937932679535E-2</v>
      </c>
    </row>
    <row r="2921" spans="1:10" x14ac:dyDescent="0.25">
      <c r="A2921" s="11">
        <f>A2920+(J2920-D2920)/2</f>
        <v>3.2399319007705318E-2</v>
      </c>
      <c r="B2921" s="6">
        <f>$D$13/A2921/0.167</f>
        <v>2.859777905647649E-2</v>
      </c>
      <c r="C2921" s="10">
        <f>B2921^2/2/32.2</f>
        <v>1.2699269673339211E-5</v>
      </c>
      <c r="D2921" s="6">
        <f>A2921+C2921</f>
        <v>3.2412018277378656E-2</v>
      </c>
      <c r="E2921" s="6">
        <f>A2921*0.167/(0.167+2*A2921)</f>
        <v>2.334218320095164E-2</v>
      </c>
      <c r="F2921" s="10">
        <f t="shared" si="1745"/>
        <v>5.545655197822082E-6</v>
      </c>
      <c r="G2921" s="10">
        <f>G2920</f>
        <v>2.9040853851598312E-5</v>
      </c>
      <c r="H2921" s="10">
        <f t="shared" ref="H2921:H2947" si="1746">((G2921+F2921)/2)*D$23</f>
        <v>1.7293254524710199E-5</v>
      </c>
      <c r="I2921" s="6">
        <f>I2920</f>
        <v>1.8789417959507698E-2</v>
      </c>
      <c r="J2921" s="6">
        <f t="shared" ref="J2921:J2947" si="1747">H2921+I2921</f>
        <v>1.880671121403241E-2</v>
      </c>
    </row>
    <row r="2922" spans="1:10" x14ac:dyDescent="0.25">
      <c r="A2922" s="11">
        <f t="shared" ref="A2922:A2934" si="1748">A2921+(J2921-D2921)/2</f>
        <v>2.5596665476032197E-2</v>
      </c>
      <c r="B2922" s="6">
        <f t="shared" ref="B2922:B2934" si="1749">$D$13/A2922/0.167</f>
        <v>3.6198018348532264E-2</v>
      </c>
      <c r="C2922" s="10">
        <f t="shared" ref="C2922:C2934" si="1750">B2922^2/2/32.2</f>
        <v>2.0346219446594385E-5</v>
      </c>
      <c r="D2922" s="6">
        <f t="shared" ref="D2922:D2934" si="1751">A2922+C2922</f>
        <v>2.5617011695478791E-2</v>
      </c>
      <c r="E2922" s="6">
        <f t="shared" ref="E2922:E2934" si="1752">A2922*0.167/(0.167+2*A2922)</f>
        <v>1.9591080606567612E-2</v>
      </c>
      <c r="F2922" s="10">
        <f t="shared" si="1745"/>
        <v>1.1222163463307453E-5</v>
      </c>
      <c r="G2922" s="10">
        <f t="shared" ref="G2922:G2934" si="1753">G2921</f>
        <v>2.9040853851598312E-5</v>
      </c>
      <c r="H2922" s="10">
        <f t="shared" ref="H2922:H2934" si="1754">((G2922+F2922)/2)*D$23</f>
        <v>2.0131508657452883E-5</v>
      </c>
      <c r="I2922" s="6">
        <f t="shared" ref="I2922:I2934" si="1755">I2921</f>
        <v>1.8789417959507698E-2</v>
      </c>
      <c r="J2922" s="6">
        <f t="shared" ref="J2922:J2934" si="1756">H2922+I2922</f>
        <v>1.8809549468165151E-2</v>
      </c>
    </row>
    <row r="2923" spans="1:10" x14ac:dyDescent="0.25">
      <c r="A2923" s="11">
        <f t="shared" si="1748"/>
        <v>2.2192934362375377E-2</v>
      </c>
      <c r="B2923" s="6">
        <f t="shared" si="1749"/>
        <v>4.1749709679377633E-2</v>
      </c>
      <c r="C2923" s="10">
        <f t="shared" si="1750"/>
        <v>2.7065811464476992E-5</v>
      </c>
      <c r="D2923" s="6">
        <f t="shared" si="1751"/>
        <v>2.2220000173839856E-2</v>
      </c>
      <c r="E2923" s="6">
        <f t="shared" si="1752"/>
        <v>1.7532960272489274E-2</v>
      </c>
      <c r="F2923" s="10">
        <f t="shared" si="1745"/>
        <v>1.7308869662069752E-5</v>
      </c>
      <c r="G2923" s="10">
        <f t="shared" si="1753"/>
        <v>2.9040853851598312E-5</v>
      </c>
      <c r="H2923" s="10">
        <f t="shared" si="1754"/>
        <v>2.3174861756834032E-5</v>
      </c>
      <c r="I2923" s="6">
        <f t="shared" si="1755"/>
        <v>1.8789417959507698E-2</v>
      </c>
      <c r="J2923" s="6">
        <f t="shared" si="1756"/>
        <v>1.8812592821264532E-2</v>
      </c>
    </row>
    <row r="2924" spans="1:10" x14ac:dyDescent="0.25">
      <c r="A2924" s="11">
        <f t="shared" si="1748"/>
        <v>2.0489230686087715E-2</v>
      </c>
      <c r="B2924" s="6">
        <f t="shared" si="1749"/>
        <v>4.5221247237544483E-2</v>
      </c>
      <c r="C2924" s="10">
        <f t="shared" si="1750"/>
        <v>3.1754055927315596E-5</v>
      </c>
      <c r="D2924" s="6">
        <f t="shared" si="1751"/>
        <v>2.0520984742015032E-2</v>
      </c>
      <c r="E2924" s="6">
        <f t="shared" si="1752"/>
        <v>1.6452191741401275E-2</v>
      </c>
      <c r="F2924" s="10">
        <f t="shared" si="1745"/>
        <v>2.210444586720435E-5</v>
      </c>
      <c r="G2924" s="10">
        <f t="shared" si="1753"/>
        <v>2.9040853851598312E-5</v>
      </c>
      <c r="H2924" s="10">
        <f t="shared" si="1754"/>
        <v>2.557264985940133E-5</v>
      </c>
      <c r="I2924" s="6">
        <f t="shared" si="1755"/>
        <v>1.8789417959507698E-2</v>
      </c>
      <c r="J2924" s="6">
        <f t="shared" si="1756"/>
        <v>1.8814990609367099E-2</v>
      </c>
    </row>
    <row r="2925" spans="1:10" x14ac:dyDescent="0.25">
      <c r="A2925" s="11">
        <f t="shared" si="1748"/>
        <v>1.963623361976375E-2</v>
      </c>
      <c r="B2925" s="6">
        <f t="shared" si="1749"/>
        <v>4.7185656093951242E-2</v>
      </c>
      <c r="C2925" s="10">
        <f t="shared" si="1750"/>
        <v>3.4572766164854623E-5</v>
      </c>
      <c r="D2925" s="6">
        <f t="shared" si="1751"/>
        <v>1.9670806385928604E-2</v>
      </c>
      <c r="E2925" s="6">
        <f t="shared" si="1752"/>
        <v>1.5897667092392983E-2</v>
      </c>
      <c r="F2925" s="10">
        <f t="shared" si="1745"/>
        <v>2.5192044268392729E-5</v>
      </c>
      <c r="G2925" s="10">
        <f t="shared" si="1753"/>
        <v>2.9040853851598312E-5</v>
      </c>
      <c r="H2925" s="10">
        <f t="shared" si="1754"/>
        <v>2.7116449059995521E-5</v>
      </c>
      <c r="I2925" s="6">
        <f t="shared" si="1755"/>
        <v>1.8789417959507698E-2</v>
      </c>
      <c r="J2925" s="6">
        <f t="shared" si="1756"/>
        <v>1.8816534408567693E-2</v>
      </c>
    </row>
    <row r="2926" spans="1:10" x14ac:dyDescent="0.25">
      <c r="A2926" s="11">
        <f t="shared" si="1748"/>
        <v>1.9209097631083295E-2</v>
      </c>
      <c r="B2926" s="6">
        <f t="shared" si="1749"/>
        <v>4.8234882468573471E-2</v>
      </c>
      <c r="C2926" s="10">
        <f t="shared" si="1750"/>
        <v>3.6127389545917646E-5</v>
      </c>
      <c r="D2926" s="6">
        <f t="shared" si="1751"/>
        <v>1.9245225020629211E-2</v>
      </c>
      <c r="E2926" s="6">
        <f t="shared" si="1752"/>
        <v>1.5616529491444408E-2</v>
      </c>
      <c r="F2926" s="10">
        <f t="shared" si="1745"/>
        <v>2.6958461961441094E-5</v>
      </c>
      <c r="G2926" s="10">
        <f t="shared" si="1753"/>
        <v>2.9040853851598312E-5</v>
      </c>
      <c r="H2926" s="10">
        <f t="shared" si="1754"/>
        <v>2.7999657906519703E-5</v>
      </c>
      <c r="I2926" s="6">
        <f t="shared" si="1755"/>
        <v>1.8789417959507698E-2</v>
      </c>
      <c r="J2926" s="6">
        <f t="shared" si="1756"/>
        <v>1.8817417617414216E-2</v>
      </c>
    </row>
    <row r="2927" spans="1:10" x14ac:dyDescent="0.25">
      <c r="A2927" s="11">
        <f t="shared" si="1748"/>
        <v>1.8995193929475795E-2</v>
      </c>
      <c r="B2927" s="6">
        <f t="shared" si="1749"/>
        <v>4.8778052490682067E-2</v>
      </c>
      <c r="C2927" s="10">
        <f t="shared" si="1750"/>
        <v>3.6945627403474144E-5</v>
      </c>
      <c r="D2927" s="6">
        <f t="shared" si="1751"/>
        <v>1.9032139556879268E-2</v>
      </c>
      <c r="E2927" s="6">
        <f t="shared" si="1752"/>
        <v>1.5474859184154342E-2</v>
      </c>
      <c r="F2927" s="10">
        <f t="shared" si="1745"/>
        <v>2.7905984534638404E-5</v>
      </c>
      <c r="G2927" s="10">
        <f t="shared" si="1753"/>
        <v>2.9040853851598312E-5</v>
      </c>
      <c r="H2927" s="10">
        <f t="shared" si="1754"/>
        <v>2.8473419193118358E-5</v>
      </c>
      <c r="I2927" s="6">
        <f t="shared" si="1755"/>
        <v>1.8789417959507698E-2</v>
      </c>
      <c r="J2927" s="6">
        <f t="shared" si="1756"/>
        <v>1.8817891378700817E-2</v>
      </c>
    </row>
    <row r="2928" spans="1:10" x14ac:dyDescent="0.25">
      <c r="A2928" s="11">
        <f t="shared" si="1748"/>
        <v>1.888806984038657E-2</v>
      </c>
      <c r="B2928" s="6">
        <f t="shared" si="1749"/>
        <v>4.9054698250930055E-2</v>
      </c>
      <c r="C2928" s="10">
        <f t="shared" si="1750"/>
        <v>3.7365891622512427E-5</v>
      </c>
      <c r="D2928" s="6">
        <f t="shared" si="1751"/>
        <v>1.8925435732009083E-2</v>
      </c>
      <c r="E2928" s="6">
        <f t="shared" si="1752"/>
        <v>1.5403687501199251E-2</v>
      </c>
      <c r="F2928" s="10">
        <f t="shared" si="1745"/>
        <v>2.8397383562850826E-5</v>
      </c>
      <c r="G2928" s="10">
        <f t="shared" si="1753"/>
        <v>2.9040853851598312E-5</v>
      </c>
      <c r="H2928" s="10">
        <f t="shared" si="1754"/>
        <v>2.8719118707224569E-5</v>
      </c>
      <c r="I2928" s="6">
        <f t="shared" si="1755"/>
        <v>1.8789417959507698E-2</v>
      </c>
      <c r="J2928" s="6">
        <f t="shared" si="1756"/>
        <v>1.8818137078214923E-2</v>
      </c>
    </row>
    <row r="2929" spans="1:10" x14ac:dyDescent="0.25">
      <c r="A2929" s="11">
        <f t="shared" si="1748"/>
        <v>1.8834420513489492E-2</v>
      </c>
      <c r="B2929" s="6">
        <f t="shared" si="1749"/>
        <v>4.9194429204713147E-2</v>
      </c>
      <c r="C2929" s="10">
        <f t="shared" si="1750"/>
        <v>3.7579066223253627E-5</v>
      </c>
      <c r="D2929" s="6">
        <f t="shared" si="1751"/>
        <v>1.8871999579712743E-2</v>
      </c>
      <c r="E2929" s="6">
        <f t="shared" si="1752"/>
        <v>1.5367987672037153E-2</v>
      </c>
      <c r="F2929" s="10">
        <f t="shared" si="1745"/>
        <v>2.864786231511418E-5</v>
      </c>
      <c r="G2929" s="10">
        <f t="shared" si="1753"/>
        <v>2.9040853851598312E-5</v>
      </c>
      <c r="H2929" s="10">
        <f t="shared" si="1754"/>
        <v>2.8844358083356244E-5</v>
      </c>
      <c r="I2929" s="6">
        <f t="shared" si="1755"/>
        <v>1.8789417959507698E-2</v>
      </c>
      <c r="J2929" s="6">
        <f t="shared" si="1756"/>
        <v>1.8818262317591053E-2</v>
      </c>
    </row>
    <row r="2930" spans="1:10" x14ac:dyDescent="0.25">
      <c r="A2930" s="11">
        <f t="shared" si="1748"/>
        <v>1.8807551882428646E-2</v>
      </c>
      <c r="B2930" s="6">
        <f t="shared" si="1749"/>
        <v>4.9264708791169322E-2</v>
      </c>
      <c r="C2930" s="10">
        <f t="shared" si="1750"/>
        <v>3.7686514476377568E-5</v>
      </c>
      <c r="D2930" s="6">
        <f t="shared" si="1751"/>
        <v>1.8845238396905023E-2</v>
      </c>
      <c r="E2930" s="6">
        <f t="shared" si="1752"/>
        <v>1.535009442887973E-2</v>
      </c>
      <c r="F2930" s="10">
        <f t="shared" si="1745"/>
        <v>2.8774424275908669E-5</v>
      </c>
      <c r="G2930" s="10">
        <f t="shared" si="1753"/>
        <v>2.9040853851598312E-5</v>
      </c>
      <c r="H2930" s="10">
        <f t="shared" si="1754"/>
        <v>2.8907639063753491E-5</v>
      </c>
      <c r="I2930" s="6">
        <f t="shared" si="1755"/>
        <v>1.8789417959507698E-2</v>
      </c>
      <c r="J2930" s="6">
        <f t="shared" si="1756"/>
        <v>1.8818325598571453E-2</v>
      </c>
    </row>
    <row r="2931" spans="1:10" x14ac:dyDescent="0.25">
      <c r="A2931" s="11">
        <f t="shared" si="1748"/>
        <v>1.8794095483261861E-2</v>
      </c>
      <c r="B2931" s="6">
        <f t="shared" si="1749"/>
        <v>4.9299981868658999E-2</v>
      </c>
      <c r="C2931" s="10">
        <f t="shared" si="1750"/>
        <v>3.7740500190219038E-5</v>
      </c>
      <c r="D2931" s="6">
        <f t="shared" si="1751"/>
        <v>1.8831835983452082E-2</v>
      </c>
      <c r="E2931" s="6">
        <f t="shared" si="1752"/>
        <v>1.5341129568022305E-2</v>
      </c>
      <c r="F2931" s="10">
        <f t="shared" si="1745"/>
        <v>2.8838091951868165E-5</v>
      </c>
      <c r="G2931" s="10">
        <f t="shared" si="1753"/>
        <v>2.9040853851598312E-5</v>
      </c>
      <c r="H2931" s="10">
        <f t="shared" si="1754"/>
        <v>2.8939472901733237E-5</v>
      </c>
      <c r="I2931" s="6">
        <f t="shared" si="1755"/>
        <v>1.8789417959507698E-2</v>
      </c>
      <c r="J2931" s="6">
        <f t="shared" si="1756"/>
        <v>1.8818357432409432E-2</v>
      </c>
    </row>
    <row r="2932" spans="1:10" x14ac:dyDescent="0.25">
      <c r="A2932" s="11">
        <f t="shared" si="1748"/>
        <v>1.8787356207740538E-2</v>
      </c>
      <c r="B2932" s="6">
        <f t="shared" si="1749"/>
        <v>4.9317666430410821E-2</v>
      </c>
      <c r="C2932" s="10">
        <f t="shared" si="1750"/>
        <v>3.7767581089150159E-5</v>
      </c>
      <c r="D2932" s="6">
        <f t="shared" si="1751"/>
        <v>1.8825123788829688E-2</v>
      </c>
      <c r="E2932" s="6">
        <f t="shared" si="1752"/>
        <v>1.5336638872162198E-2</v>
      </c>
      <c r="F2932" s="10">
        <f t="shared" si="1745"/>
        <v>2.8870049403047645E-5</v>
      </c>
      <c r="G2932" s="10">
        <f t="shared" si="1753"/>
        <v>2.9040853851598312E-5</v>
      </c>
      <c r="H2932" s="10">
        <f t="shared" si="1754"/>
        <v>2.8955451627322979E-5</v>
      </c>
      <c r="I2932" s="6">
        <f t="shared" si="1755"/>
        <v>1.8789417959507698E-2</v>
      </c>
      <c r="J2932" s="6">
        <f t="shared" si="1756"/>
        <v>1.8818373411135021E-2</v>
      </c>
    </row>
    <row r="2933" spans="1:10" x14ac:dyDescent="0.25">
      <c r="A2933" s="11">
        <f t="shared" si="1748"/>
        <v>1.8783981018893205E-2</v>
      </c>
      <c r="B2933" s="6">
        <f t="shared" si="1749"/>
        <v>4.9326528046994916E-2</v>
      </c>
      <c r="C2933" s="10">
        <f t="shared" si="1750"/>
        <v>3.7781154800791553E-5</v>
      </c>
      <c r="D2933" s="6">
        <f t="shared" si="1751"/>
        <v>1.8821762173693996E-2</v>
      </c>
      <c r="E2933" s="6">
        <f t="shared" si="1752"/>
        <v>1.5334389602882846E-2</v>
      </c>
      <c r="F2933" s="10">
        <f t="shared" si="1745"/>
        <v>2.8886072351319927E-5</v>
      </c>
      <c r="G2933" s="10">
        <f t="shared" si="1753"/>
        <v>2.9040853851598312E-5</v>
      </c>
      <c r="H2933" s="10">
        <f t="shared" si="1754"/>
        <v>2.8963463101459118E-5</v>
      </c>
      <c r="I2933" s="6">
        <f t="shared" si="1755"/>
        <v>1.8789417959507698E-2</v>
      </c>
      <c r="J2933" s="6">
        <f t="shared" si="1756"/>
        <v>1.8818381422609158E-2</v>
      </c>
    </row>
    <row r="2934" spans="1:10" x14ac:dyDescent="0.25">
      <c r="A2934" s="11">
        <f t="shared" si="1748"/>
        <v>1.8782290643350786E-2</v>
      </c>
      <c r="B2934" s="6">
        <f t="shared" si="1749"/>
        <v>4.933096735411599E-2</v>
      </c>
      <c r="C2934" s="10">
        <f t="shared" si="1750"/>
        <v>3.7787955591504E-5</v>
      </c>
      <c r="D2934" s="6">
        <f t="shared" si="1751"/>
        <v>1.8820078598942289E-2</v>
      </c>
      <c r="E2934" s="6">
        <f t="shared" si="1752"/>
        <v>1.5333263059080157E-2</v>
      </c>
      <c r="F2934" s="10">
        <f t="shared" si="1745"/>
        <v>2.8894101522729803E-5</v>
      </c>
      <c r="G2934" s="10">
        <f t="shared" si="1753"/>
        <v>2.9040853851598312E-5</v>
      </c>
      <c r="H2934" s="10">
        <f t="shared" si="1754"/>
        <v>2.8967477687164058E-5</v>
      </c>
      <c r="I2934" s="6">
        <f t="shared" si="1755"/>
        <v>1.8789417959507698E-2</v>
      </c>
      <c r="J2934" s="6">
        <f t="shared" si="1756"/>
        <v>1.8818385437194864E-2</v>
      </c>
    </row>
    <row r="2935" spans="1:10" x14ac:dyDescent="0.25">
      <c r="A2935" s="11">
        <f t="shared" ref="A2935:A2947" si="1757">A2934+(J2934-D2934)/2</f>
        <v>1.8781444062477073E-2</v>
      </c>
      <c r="B2935" s="6">
        <f t="shared" ref="B2935:B2947" si="1758">$D$13/A2935/0.167</f>
        <v>4.9333190966597801E-2</v>
      </c>
      <c r="C2935" s="10">
        <f t="shared" ref="C2935:C2947" si="1759">B2935^2/2/32.2</f>
        <v>3.779136228178271E-5</v>
      </c>
      <c r="D2935" s="6">
        <f t="shared" ref="D2935:D2947" si="1760">A2935+C2935</f>
        <v>1.8819235424758857E-2</v>
      </c>
      <c r="E2935" s="6">
        <f t="shared" ref="E2935:E2947" si="1761">A2935*0.167/(0.167+2*A2935)</f>
        <v>1.5332698844757154E-2</v>
      </c>
      <c r="F2935" s="10">
        <f t="shared" si="1745"/>
        <v>2.8898123853534769E-5</v>
      </c>
      <c r="G2935" s="10">
        <f t="shared" ref="G2935:G2947" si="1762">G2934</f>
        <v>2.9040853851598312E-5</v>
      </c>
      <c r="H2935" s="10">
        <f t="shared" si="1746"/>
        <v>2.8969488852566541E-5</v>
      </c>
      <c r="I2935" s="6">
        <f t="shared" ref="I2935:I2947" si="1763">I2934</f>
        <v>1.8789417959507698E-2</v>
      </c>
      <c r="J2935" s="6">
        <f t="shared" si="1747"/>
        <v>1.8818387448360265E-2</v>
      </c>
    </row>
    <row r="2936" spans="1:10" x14ac:dyDescent="0.25">
      <c r="A2936" s="11">
        <f t="shared" si="1757"/>
        <v>1.8781020074277777E-2</v>
      </c>
      <c r="B2936" s="6">
        <f t="shared" si="1758"/>
        <v>4.9334304680907284E-2</v>
      </c>
      <c r="C2936" s="10">
        <f t="shared" si="1759"/>
        <v>3.779306860789736E-5</v>
      </c>
      <c r="D2936" s="6">
        <f t="shared" si="1760"/>
        <v>1.8818813142885676E-2</v>
      </c>
      <c r="E2936" s="6">
        <f t="shared" si="1761"/>
        <v>1.5332416269053014E-2</v>
      </c>
      <c r="F2936" s="10">
        <f t="shared" si="1745"/>
        <v>2.8900138617188682E-5</v>
      </c>
      <c r="G2936" s="10">
        <f t="shared" si="1762"/>
        <v>2.9040853851598312E-5</v>
      </c>
      <c r="H2936" s="10">
        <f t="shared" si="1746"/>
        <v>2.8970496234393497E-5</v>
      </c>
      <c r="I2936" s="6">
        <f t="shared" si="1763"/>
        <v>1.8789417959507698E-2</v>
      </c>
      <c r="J2936" s="6">
        <f t="shared" si="1747"/>
        <v>1.8818388455742092E-2</v>
      </c>
    </row>
    <row r="2937" spans="1:10" x14ac:dyDescent="0.25">
      <c r="A2937" s="11">
        <f t="shared" si="1757"/>
        <v>1.8780807730705985E-2</v>
      </c>
      <c r="B2937" s="6">
        <f t="shared" si="1758"/>
        <v>4.9334862474939248E-2</v>
      </c>
      <c r="C2937" s="10">
        <f t="shared" si="1759"/>
        <v>3.7793923220825603E-5</v>
      </c>
      <c r="D2937" s="6">
        <f t="shared" si="1760"/>
        <v>1.8818601653926809E-2</v>
      </c>
      <c r="E2937" s="6">
        <f t="shared" si="1761"/>
        <v>1.5332274747407544E-2</v>
      </c>
      <c r="F2937" s="10">
        <f t="shared" si="1745"/>
        <v>2.890114773067623E-5</v>
      </c>
      <c r="G2937" s="10">
        <f t="shared" si="1762"/>
        <v>2.9040853851598312E-5</v>
      </c>
      <c r="H2937" s="10">
        <f t="shared" si="1746"/>
        <v>2.8971000791137271E-5</v>
      </c>
      <c r="I2937" s="6">
        <f t="shared" si="1763"/>
        <v>1.8789417959507698E-2</v>
      </c>
      <c r="J2937" s="6">
        <f t="shared" si="1747"/>
        <v>1.8818388960298835E-2</v>
      </c>
    </row>
    <row r="2938" spans="1:10" x14ac:dyDescent="0.25">
      <c r="A2938" s="11">
        <f t="shared" si="1757"/>
        <v>1.8780701383891998E-2</v>
      </c>
      <c r="B2938" s="6">
        <f t="shared" si="1758"/>
        <v>4.9335141836467637E-2</v>
      </c>
      <c r="C2938" s="10">
        <f t="shared" si="1759"/>
        <v>3.7794351242614588E-5</v>
      </c>
      <c r="D2938" s="6">
        <f t="shared" si="1760"/>
        <v>1.8818495735134614E-2</v>
      </c>
      <c r="E2938" s="6">
        <f t="shared" si="1761"/>
        <v>1.5332203869712152E-2</v>
      </c>
      <c r="F2938" s="10">
        <f t="shared" si="1745"/>
        <v>2.8901653137008189E-5</v>
      </c>
      <c r="G2938" s="10">
        <f t="shared" si="1762"/>
        <v>2.9040853851598312E-5</v>
      </c>
      <c r="H2938" s="10">
        <f t="shared" si="1746"/>
        <v>2.897125349430325E-5</v>
      </c>
      <c r="I2938" s="6">
        <f t="shared" si="1763"/>
        <v>1.8789417959507698E-2</v>
      </c>
      <c r="J2938" s="6">
        <f t="shared" si="1747"/>
        <v>1.8818389213002003E-2</v>
      </c>
    </row>
    <row r="2939" spans="1:10" x14ac:dyDescent="0.25">
      <c r="A2939" s="11">
        <f t="shared" si="1757"/>
        <v>1.8780648122825691E-2</v>
      </c>
      <c r="B2939" s="6">
        <f t="shared" si="1758"/>
        <v>4.933528174869236E-2</v>
      </c>
      <c r="C2939" s="10">
        <f t="shared" si="1759"/>
        <v>3.7794565609050574E-5</v>
      </c>
      <c r="D2939" s="6">
        <f t="shared" si="1760"/>
        <v>1.8818442688434741E-2</v>
      </c>
      <c r="E2939" s="6">
        <f t="shared" si="1761"/>
        <v>1.5332168372386152E-2</v>
      </c>
      <c r="F2939" s="10">
        <f t="shared" si="1745"/>
        <v>2.8901906261236187E-5</v>
      </c>
      <c r="G2939" s="10">
        <f t="shared" si="1762"/>
        <v>2.9040853851598312E-5</v>
      </c>
      <c r="H2939" s="10">
        <f t="shared" si="1746"/>
        <v>2.897138005641725E-5</v>
      </c>
      <c r="I2939" s="6">
        <f t="shared" si="1763"/>
        <v>1.8789417959507698E-2</v>
      </c>
      <c r="J2939" s="6">
        <f t="shared" si="1747"/>
        <v>1.8818389339564114E-2</v>
      </c>
    </row>
    <row r="2940" spans="1:10" x14ac:dyDescent="0.25">
      <c r="A2940" s="11">
        <f t="shared" si="1757"/>
        <v>1.8780621448390378E-2</v>
      </c>
      <c r="B2940" s="6">
        <f t="shared" si="1758"/>
        <v>4.9335351820430147E-2</v>
      </c>
      <c r="C2940" s="10">
        <f t="shared" si="1759"/>
        <v>3.7794672969652482E-5</v>
      </c>
      <c r="D2940" s="6">
        <f t="shared" si="1760"/>
        <v>1.8818416121360031E-2</v>
      </c>
      <c r="E2940" s="6">
        <f t="shared" si="1761"/>
        <v>1.5332150594449439E-2</v>
      </c>
      <c r="F2940" s="10">
        <f t="shared" si="1745"/>
        <v>2.8902033033116433E-5</v>
      </c>
      <c r="G2940" s="10">
        <f t="shared" si="1762"/>
        <v>2.9040853851598312E-5</v>
      </c>
      <c r="H2940" s="10">
        <f t="shared" si="1746"/>
        <v>2.8971443442357372E-5</v>
      </c>
      <c r="I2940" s="6">
        <f t="shared" si="1763"/>
        <v>1.8789417959507698E-2</v>
      </c>
      <c r="J2940" s="6">
        <f t="shared" si="1747"/>
        <v>1.8818389402950057E-2</v>
      </c>
    </row>
    <row r="2941" spans="1:10" x14ac:dyDescent="0.25">
      <c r="A2941" s="11">
        <f t="shared" si="1757"/>
        <v>1.8780608089185392E-2</v>
      </c>
      <c r="B2941" s="6">
        <f t="shared" si="1758"/>
        <v>4.9335386914132917E-2</v>
      </c>
      <c r="C2941" s="10">
        <f t="shared" si="1759"/>
        <v>3.7794726738621075E-5</v>
      </c>
      <c r="D2941" s="6">
        <f t="shared" si="1760"/>
        <v>1.8818402815924014E-2</v>
      </c>
      <c r="E2941" s="6">
        <f t="shared" si="1761"/>
        <v>1.5332141690823515E-2</v>
      </c>
      <c r="F2941" s="10">
        <f t="shared" si="1745"/>
        <v>2.8902096523833674E-5</v>
      </c>
      <c r="G2941" s="10">
        <f t="shared" si="1762"/>
        <v>2.9040853851598312E-5</v>
      </c>
      <c r="H2941" s="10">
        <f t="shared" si="1746"/>
        <v>2.8971475187715993E-5</v>
      </c>
      <c r="I2941" s="6">
        <f t="shared" si="1763"/>
        <v>1.8789417959507698E-2</v>
      </c>
      <c r="J2941" s="6">
        <f t="shared" si="1747"/>
        <v>1.8818389434695413E-2</v>
      </c>
    </row>
    <row r="2942" spans="1:10" x14ac:dyDescent="0.25">
      <c r="A2942" s="11">
        <f t="shared" si="1757"/>
        <v>1.8780601398571094E-2</v>
      </c>
      <c r="B2942" s="6">
        <f t="shared" si="1758"/>
        <v>4.9335404489930304E-2</v>
      </c>
      <c r="C2942" s="10">
        <f t="shared" si="1759"/>
        <v>3.7794753667469488E-5</v>
      </c>
      <c r="D2942" s="6">
        <f t="shared" si="1760"/>
        <v>1.8818396152238563E-2</v>
      </c>
      <c r="E2942" s="6">
        <f t="shared" si="1761"/>
        <v>1.5332137231670546E-2</v>
      </c>
      <c r="F2942" s="10">
        <f t="shared" si="1745"/>
        <v>2.8902128321597335E-5</v>
      </c>
      <c r="G2942" s="10">
        <f t="shared" si="1762"/>
        <v>2.9040853851598312E-5</v>
      </c>
      <c r="H2942" s="10">
        <f t="shared" si="1746"/>
        <v>2.8971491086597824E-5</v>
      </c>
      <c r="I2942" s="6">
        <f t="shared" si="1763"/>
        <v>1.8789417959507698E-2</v>
      </c>
      <c r="J2942" s="6">
        <f t="shared" si="1747"/>
        <v>1.8818389450594296E-2</v>
      </c>
    </row>
    <row r="2943" spans="1:10" x14ac:dyDescent="0.25">
      <c r="A2943" s="11">
        <f t="shared" si="1757"/>
        <v>1.878059804774896E-2</v>
      </c>
      <c r="B2943" s="6">
        <f t="shared" si="1758"/>
        <v>4.9335413292321204E-2</v>
      </c>
      <c r="C2943" s="10">
        <f t="shared" si="1759"/>
        <v>3.7794767154101608E-5</v>
      </c>
      <c r="D2943" s="6">
        <f t="shared" si="1760"/>
        <v>1.8818392814903061E-2</v>
      </c>
      <c r="E2943" s="6">
        <f t="shared" si="1761"/>
        <v>1.533213499841822E-2</v>
      </c>
      <c r="F2943" s="10">
        <f t="shared" si="1745"/>
        <v>2.890214424670728E-5</v>
      </c>
      <c r="G2943" s="10">
        <f t="shared" si="1762"/>
        <v>2.9040853851598312E-5</v>
      </c>
      <c r="H2943" s="10">
        <f t="shared" si="1746"/>
        <v>2.8971499049152796E-5</v>
      </c>
      <c r="I2943" s="6">
        <f t="shared" si="1763"/>
        <v>1.8789417959507698E-2</v>
      </c>
      <c r="J2943" s="6">
        <f t="shared" si="1747"/>
        <v>1.881838945855685E-2</v>
      </c>
    </row>
    <row r="2944" spans="1:10" x14ac:dyDescent="0.25">
      <c r="A2944" s="11">
        <f t="shared" si="1757"/>
        <v>1.8780596369575853E-2</v>
      </c>
      <c r="B2944" s="6">
        <f t="shared" si="1758"/>
        <v>4.9335417700773536E-2</v>
      </c>
      <c r="C2944" s="10">
        <f t="shared" si="1759"/>
        <v>3.7794773908537242E-5</v>
      </c>
      <c r="D2944" s="6">
        <f t="shared" si="1760"/>
        <v>1.8818391143484391E-2</v>
      </c>
      <c r="E2944" s="6">
        <f t="shared" si="1761"/>
        <v>1.5332133879951162E-2</v>
      </c>
      <c r="F2944" s="10">
        <f t="shared" si="1745"/>
        <v>2.8902152222393591E-5</v>
      </c>
      <c r="G2944" s="10">
        <f t="shared" si="1762"/>
        <v>2.9040853851598312E-5</v>
      </c>
      <c r="H2944" s="10">
        <f t="shared" si="1746"/>
        <v>2.8971503036995953E-5</v>
      </c>
      <c r="I2944" s="6">
        <f t="shared" si="1763"/>
        <v>1.8789417959507698E-2</v>
      </c>
      <c r="J2944" s="6">
        <f t="shared" si="1747"/>
        <v>1.8818389462544695E-2</v>
      </c>
    </row>
    <row r="2945" spans="1:10" x14ac:dyDescent="0.25">
      <c r="A2945" s="11">
        <f t="shared" si="1757"/>
        <v>1.8780595529106006E-2</v>
      </c>
      <c r="B2945" s="6">
        <f t="shared" si="1758"/>
        <v>4.9335419908633826E-2</v>
      </c>
      <c r="C2945" s="10">
        <f t="shared" si="1759"/>
        <v>3.7794777291323331E-5</v>
      </c>
      <c r="D2945" s="6">
        <f t="shared" si="1760"/>
        <v>1.8818390306397328E-2</v>
      </c>
      <c r="E2945" s="6">
        <f t="shared" si="1761"/>
        <v>1.5332133319795683E-2</v>
      </c>
      <c r="F2945" s="10">
        <f t="shared" si="1745"/>
        <v>2.8902156216812085E-5</v>
      </c>
      <c r="G2945" s="10">
        <f t="shared" si="1762"/>
        <v>2.9040853851598312E-5</v>
      </c>
      <c r="H2945" s="10">
        <f t="shared" si="1746"/>
        <v>2.8971505034205199E-5</v>
      </c>
      <c r="I2945" s="6">
        <f t="shared" si="1763"/>
        <v>1.8789417959507698E-2</v>
      </c>
      <c r="J2945" s="6">
        <f t="shared" si="1747"/>
        <v>1.8818389464541903E-2</v>
      </c>
    </row>
    <row r="2946" spans="1:10" x14ac:dyDescent="0.25">
      <c r="A2946" s="11">
        <f t="shared" si="1757"/>
        <v>1.8780595108178293E-2</v>
      </c>
      <c r="B2946" s="6">
        <f t="shared" si="1758"/>
        <v>4.9335421014383957E-2</v>
      </c>
      <c r="C2946" s="10">
        <f t="shared" si="1759"/>
        <v>3.7794778985504937E-5</v>
      </c>
      <c r="D2946" s="6">
        <f t="shared" si="1760"/>
        <v>1.8818389887163799E-2</v>
      </c>
      <c r="E2946" s="6">
        <f t="shared" si="1761"/>
        <v>1.5332133039256211E-2</v>
      </c>
      <c r="F2946" s="10">
        <f t="shared" si="1745"/>
        <v>2.8902158217314151E-5</v>
      </c>
      <c r="G2946" s="10">
        <f t="shared" si="1762"/>
        <v>2.9040853851598312E-5</v>
      </c>
      <c r="H2946" s="10">
        <f t="shared" si="1746"/>
        <v>2.8971506034456231E-5</v>
      </c>
      <c r="I2946" s="6">
        <f t="shared" si="1763"/>
        <v>1.8789417959507698E-2</v>
      </c>
      <c r="J2946" s="6">
        <f t="shared" si="1747"/>
        <v>1.8818389465542155E-2</v>
      </c>
    </row>
    <row r="2947" spans="1:10" x14ac:dyDescent="0.25">
      <c r="A2947" s="25">
        <f t="shared" si="1757"/>
        <v>1.878059489736747E-2</v>
      </c>
      <c r="B2947" s="6">
        <f t="shared" si="1758"/>
        <v>4.9335421568170494E-2</v>
      </c>
      <c r="C2947" s="10">
        <f t="shared" si="1759"/>
        <v>3.7794779833992274E-5</v>
      </c>
      <c r="D2947" s="6">
        <f t="shared" si="1760"/>
        <v>1.8818389677201463E-2</v>
      </c>
      <c r="E2947" s="6">
        <f t="shared" si="1761"/>
        <v>1.5332132898755227E-2</v>
      </c>
      <c r="F2947" s="10">
        <f t="shared" si="1745"/>
        <v>2.8902159219214251E-5</v>
      </c>
      <c r="G2947" s="10">
        <f t="shared" si="1762"/>
        <v>2.9040853851598312E-5</v>
      </c>
      <c r="H2947" s="10">
        <f t="shared" si="1746"/>
        <v>2.8971506535406282E-5</v>
      </c>
      <c r="I2947" s="6">
        <f t="shared" si="1763"/>
        <v>1.8789417959507698E-2</v>
      </c>
      <c r="J2947" s="6">
        <f t="shared" si="1747"/>
        <v>1.8818389466043105E-2</v>
      </c>
    </row>
    <row r="2949" spans="1:10" x14ac:dyDescent="0.25">
      <c r="A2949" s="8" t="s">
        <v>82</v>
      </c>
      <c r="B2949">
        <f>B2916+1</f>
        <v>90</v>
      </c>
      <c r="C2949" t="s">
        <v>83</v>
      </c>
      <c r="D2949">
        <f>D$12/100</f>
        <v>1</v>
      </c>
      <c r="E2949" t="s">
        <v>15</v>
      </c>
    </row>
    <row r="2950" spans="1:10" x14ac:dyDescent="0.25">
      <c r="A2950" s="4" t="s">
        <v>89</v>
      </c>
      <c r="B2950" s="4" t="s">
        <v>86</v>
      </c>
      <c r="C2950" s="4" t="s">
        <v>88</v>
      </c>
      <c r="D2950" s="4" t="s">
        <v>91</v>
      </c>
      <c r="E2950" s="4" t="s">
        <v>93</v>
      </c>
      <c r="F2950" s="4" t="s">
        <v>95</v>
      </c>
      <c r="G2950" s="4" t="s">
        <v>95</v>
      </c>
      <c r="H2950" s="4" t="s">
        <v>97</v>
      </c>
      <c r="I2950" s="4" t="s">
        <v>99</v>
      </c>
      <c r="J2950" s="4" t="s">
        <v>99</v>
      </c>
    </row>
    <row r="2951" spans="1:10" x14ac:dyDescent="0.25">
      <c r="A2951" s="4" t="s">
        <v>84</v>
      </c>
      <c r="B2951" s="4" t="s">
        <v>85</v>
      </c>
      <c r="C2951" s="4" t="s">
        <v>87</v>
      </c>
      <c r="D2951" s="4" t="s">
        <v>90</v>
      </c>
      <c r="E2951" s="4" t="s">
        <v>92</v>
      </c>
      <c r="F2951" s="4" t="s">
        <v>94</v>
      </c>
      <c r="G2951" s="4" t="s">
        <v>28</v>
      </c>
      <c r="H2951" s="4" t="s">
        <v>96</v>
      </c>
      <c r="I2951" s="4" t="s">
        <v>32</v>
      </c>
      <c r="J2951" s="4" t="s">
        <v>98</v>
      </c>
    </row>
    <row r="2952" spans="1:10" x14ac:dyDescent="0.25">
      <c r="A2952" s="4" t="s">
        <v>0</v>
      </c>
      <c r="B2952" s="4" t="s">
        <v>22</v>
      </c>
      <c r="C2952" s="4" t="s">
        <v>0</v>
      </c>
      <c r="D2952" s="4" t="s">
        <v>0</v>
      </c>
      <c r="E2952" s="4" t="s">
        <v>0</v>
      </c>
      <c r="F2952" s="4" t="s">
        <v>20</v>
      </c>
      <c r="G2952" s="4" t="s">
        <v>20</v>
      </c>
      <c r="H2952" s="4" t="s">
        <v>0</v>
      </c>
      <c r="I2952" s="4" t="s">
        <v>0</v>
      </c>
      <c r="J2952" s="4" t="s">
        <v>0</v>
      </c>
    </row>
    <row r="2953" spans="1:10" x14ac:dyDescent="0.25">
      <c r="A2953" s="11">
        <f>A$27</f>
        <v>4.5999999999999999E-2</v>
      </c>
      <c r="B2953" s="6">
        <f>$D$13/A2953/0.167</f>
        <v>2.0142360142666429E-2</v>
      </c>
      <c r="C2953" s="10">
        <f>B2953^2/2/32.2</f>
        <v>6.2999172688956077E-6</v>
      </c>
      <c r="D2953" s="6">
        <f>A2953+C2953</f>
        <v>4.6006299917268893E-2</v>
      </c>
      <c r="E2953" s="6">
        <f>A2953*0.167/(0.167+2*A2953)</f>
        <v>2.966023166023166E-2</v>
      </c>
      <c r="F2953" s="10">
        <f t="shared" ref="F2953:F2980" si="1764">$D$15^2*B2953^2/($D$14^2*E2953^1.333)</f>
        <v>1.9990924920768716E-6</v>
      </c>
      <c r="G2953" s="10">
        <f>F2947</f>
        <v>2.8902159219214251E-5</v>
      </c>
      <c r="H2953" s="10">
        <f>((G2953+F2953)/2)*D$23</f>
        <v>1.545062585564556E-5</v>
      </c>
      <c r="I2953" s="6">
        <f>D2947</f>
        <v>1.8818389677201463E-2</v>
      </c>
      <c r="J2953" s="6">
        <f>H2953+I2953</f>
        <v>1.8833840303057108E-2</v>
      </c>
    </row>
    <row r="2954" spans="1:10" x14ac:dyDescent="0.25">
      <c r="A2954" s="11">
        <f>A2953+(J2953-D2953)/2</f>
        <v>3.2413770192894105E-2</v>
      </c>
      <c r="B2954" s="6">
        <f>$D$13/A2954/0.167</f>
        <v>2.8585029172748872E-2</v>
      </c>
      <c r="C2954" s="10">
        <f>B2954^2/2/32.2</f>
        <v>1.2687948646069938E-5</v>
      </c>
      <c r="D2954" s="6">
        <f>A2954+C2954</f>
        <v>3.2426458141540174E-2</v>
      </c>
      <c r="E2954" s="6">
        <f>A2954*0.167/(0.167+2*A2954)</f>
        <v>2.3349683187792455E-2</v>
      </c>
      <c r="F2954" s="10">
        <f t="shared" si="1764"/>
        <v>5.5383392049093529E-6</v>
      </c>
      <c r="G2954" s="10">
        <f>G2953</f>
        <v>2.8902159219214251E-5</v>
      </c>
      <c r="H2954" s="10">
        <f t="shared" ref="H2954:H2980" si="1765">((G2954+F2954)/2)*D$23</f>
        <v>1.7220249212061802E-5</v>
      </c>
      <c r="I2954" s="6">
        <f>I2953</f>
        <v>1.8818389677201463E-2</v>
      </c>
      <c r="J2954" s="6">
        <f t="shared" ref="J2954:J2980" si="1766">H2954+I2954</f>
        <v>1.8835609926413525E-2</v>
      </c>
    </row>
    <row r="2955" spans="1:10" x14ac:dyDescent="0.25">
      <c r="A2955" s="11">
        <f t="shared" ref="A2955:A2967" si="1767">A2954+(J2954-D2954)/2</f>
        <v>2.5618346085330781E-2</v>
      </c>
      <c r="B2955" s="6">
        <f t="shared" ref="B2955:B2967" si="1768">$D$13/A2955/0.167</f>
        <v>3.6167384243950197E-2</v>
      </c>
      <c r="C2955" s="10">
        <f t="shared" ref="C2955:C2967" si="1769">B2955^2/2/32.2</f>
        <v>2.0311796320644983E-5</v>
      </c>
      <c r="D2955" s="6">
        <f t="shared" ref="D2955:D2967" si="1770">A2955+C2955</f>
        <v>2.5638657881651424E-2</v>
      </c>
      <c r="E2955" s="6">
        <f t="shared" ref="E2955:E2967" si="1771">A2955*0.167/(0.167+2*A2955)</f>
        <v>1.9603778602475464E-2</v>
      </c>
      <c r="F2955" s="10">
        <f t="shared" si="1764"/>
        <v>1.1193504959109167E-5</v>
      </c>
      <c r="G2955" s="10">
        <f t="shared" ref="G2955:G2967" si="1772">G2954</f>
        <v>2.8902159219214251E-5</v>
      </c>
      <c r="H2955" s="10">
        <f t="shared" ref="H2955:H2967" si="1773">((G2955+F2955)/2)*D$23</f>
        <v>2.0047832089161709E-5</v>
      </c>
      <c r="I2955" s="6">
        <f t="shared" ref="I2955:I2967" si="1774">I2954</f>
        <v>1.8818389677201463E-2</v>
      </c>
      <c r="J2955" s="6">
        <f t="shared" ref="J2955:J2967" si="1775">H2955+I2955</f>
        <v>1.8838437509290623E-2</v>
      </c>
    </row>
    <row r="2956" spans="1:10" x14ac:dyDescent="0.25">
      <c r="A2956" s="11">
        <f t="shared" si="1767"/>
        <v>2.2218235899150382E-2</v>
      </c>
      <c r="B2956" s="6">
        <f t="shared" si="1768"/>
        <v>4.1702166219150037E-2</v>
      </c>
      <c r="C2956" s="10">
        <f t="shared" si="1769"/>
        <v>2.7004202909466123E-5</v>
      </c>
      <c r="D2956" s="6">
        <f t="shared" si="1770"/>
        <v>2.224524010205985E-2</v>
      </c>
      <c r="E2956" s="6">
        <f t="shared" si="1771"/>
        <v>1.7548748158726764E-2</v>
      </c>
      <c r="F2956" s="10">
        <f t="shared" si="1764"/>
        <v>1.7248763119551012E-5</v>
      </c>
      <c r="G2956" s="10">
        <f t="shared" si="1772"/>
        <v>2.8902159219214251E-5</v>
      </c>
      <c r="H2956" s="10">
        <f t="shared" si="1773"/>
        <v>2.3075461169382632E-5</v>
      </c>
      <c r="I2956" s="6">
        <f t="shared" si="1774"/>
        <v>1.8818389677201463E-2</v>
      </c>
      <c r="J2956" s="6">
        <f t="shared" si="1775"/>
        <v>1.8841465138370844E-2</v>
      </c>
    </row>
    <row r="2957" spans="1:10" x14ac:dyDescent="0.25">
      <c r="A2957" s="11">
        <f t="shared" si="1767"/>
        <v>2.0516348417305881E-2</v>
      </c>
      <c r="B2957" s="6">
        <f t="shared" si="1768"/>
        <v>4.5161475508043947E-2</v>
      </c>
      <c r="C2957" s="10">
        <f t="shared" si="1769"/>
        <v>3.1670168789808282E-5</v>
      </c>
      <c r="D2957" s="6">
        <f t="shared" si="1770"/>
        <v>2.0548018586095691E-2</v>
      </c>
      <c r="E2957" s="6">
        <f t="shared" si="1771"/>
        <v>1.646967153636417E-2</v>
      </c>
      <c r="F2957" s="10">
        <f t="shared" si="1764"/>
        <v>2.2014866578603051E-5</v>
      </c>
      <c r="G2957" s="10">
        <f t="shared" si="1772"/>
        <v>2.8902159219214251E-5</v>
      </c>
      <c r="H2957" s="10">
        <f t="shared" si="1773"/>
        <v>2.5458512898908653E-5</v>
      </c>
      <c r="I2957" s="6">
        <f t="shared" si="1774"/>
        <v>1.8818389677201463E-2</v>
      </c>
      <c r="J2957" s="6">
        <f t="shared" si="1775"/>
        <v>1.8843848190100373E-2</v>
      </c>
    </row>
    <row r="2958" spans="1:10" x14ac:dyDescent="0.25">
      <c r="A2958" s="11">
        <f t="shared" si="1767"/>
        <v>1.9664263219308222E-2</v>
      </c>
      <c r="B2958" s="6">
        <f t="shared" si="1768"/>
        <v>4.7118397278820154E-2</v>
      </c>
      <c r="C2958" s="10">
        <f t="shared" si="1769"/>
        <v>3.4474275809390161E-5</v>
      </c>
      <c r="D2958" s="6">
        <f t="shared" si="1770"/>
        <v>1.9698737495117611E-2</v>
      </c>
      <c r="E2958" s="6">
        <f t="shared" si="1771"/>
        <v>1.591603456055048E-2</v>
      </c>
      <c r="F2958" s="10">
        <f t="shared" si="1764"/>
        <v>2.5081642156456854E-5</v>
      </c>
      <c r="G2958" s="10">
        <f t="shared" si="1772"/>
        <v>2.8902159219214251E-5</v>
      </c>
      <c r="H2958" s="10">
        <f t="shared" si="1773"/>
        <v>2.6991900687835553E-5</v>
      </c>
      <c r="I2958" s="6">
        <f t="shared" si="1774"/>
        <v>1.8818389677201463E-2</v>
      </c>
      <c r="J2958" s="6">
        <f t="shared" si="1775"/>
        <v>1.8845381577889297E-2</v>
      </c>
    </row>
    <row r="2959" spans="1:10" x14ac:dyDescent="0.25">
      <c r="A2959" s="11">
        <f t="shared" si="1767"/>
        <v>1.9237585260694065E-2</v>
      </c>
      <c r="B2959" s="6">
        <f t="shared" si="1768"/>
        <v>4.8163454716729198E-2</v>
      </c>
      <c r="C2959" s="10">
        <f t="shared" si="1769"/>
        <v>3.6020471587739505E-5</v>
      </c>
      <c r="D2959" s="6">
        <f t="shared" si="1770"/>
        <v>1.9273605732281804E-2</v>
      </c>
      <c r="E2959" s="6">
        <f t="shared" si="1771"/>
        <v>1.5635352584858899E-2</v>
      </c>
      <c r="F2959" s="10">
        <f t="shared" si="1764"/>
        <v>2.6835553661448593E-5</v>
      </c>
      <c r="G2959" s="10">
        <f t="shared" si="1772"/>
        <v>2.8902159219214251E-5</v>
      </c>
      <c r="H2959" s="10">
        <f t="shared" si="1773"/>
        <v>2.7868856440331422E-5</v>
      </c>
      <c r="I2959" s="6">
        <f t="shared" si="1774"/>
        <v>1.8818389677201463E-2</v>
      </c>
      <c r="J2959" s="6">
        <f t="shared" si="1775"/>
        <v>1.8846258533641795E-2</v>
      </c>
    </row>
    <row r="2960" spans="1:10" x14ac:dyDescent="0.25">
      <c r="A2960" s="11">
        <f t="shared" si="1767"/>
        <v>1.9023911661374061E-2</v>
      </c>
      <c r="B2960" s="6">
        <f t="shared" si="1768"/>
        <v>4.8704419104505708E-2</v>
      </c>
      <c r="C2960" s="10">
        <f t="shared" si="1769"/>
        <v>3.6834168327753734E-5</v>
      </c>
      <c r="D2960" s="6">
        <f t="shared" si="1770"/>
        <v>1.9060745829701815E-2</v>
      </c>
      <c r="E2960" s="6">
        <f t="shared" si="1771"/>
        <v>1.549391354644539E-2</v>
      </c>
      <c r="F2960" s="10">
        <f t="shared" si="1764"/>
        <v>2.7776197167348433E-5</v>
      </c>
      <c r="G2960" s="10">
        <f t="shared" si="1772"/>
        <v>2.8902159219214251E-5</v>
      </c>
      <c r="H2960" s="10">
        <f t="shared" si="1773"/>
        <v>2.8339178193281342E-5</v>
      </c>
      <c r="I2960" s="6">
        <f t="shared" si="1774"/>
        <v>1.8818389677201463E-2</v>
      </c>
      <c r="J2960" s="6">
        <f t="shared" si="1775"/>
        <v>1.8846728855394745E-2</v>
      </c>
    </row>
    <row r="2961" spans="1:10" x14ac:dyDescent="0.25">
      <c r="A2961" s="11">
        <f t="shared" si="1767"/>
        <v>1.8916903174220526E-2</v>
      </c>
      <c r="B2961" s="6">
        <f t="shared" si="1768"/>
        <v>4.8979928587113163E-2</v>
      </c>
      <c r="C2961" s="10">
        <f t="shared" si="1769"/>
        <v>3.72520714968743E-5</v>
      </c>
      <c r="D2961" s="6">
        <f t="shared" si="1770"/>
        <v>1.8954155245717402E-2</v>
      </c>
      <c r="E2961" s="6">
        <f t="shared" si="1771"/>
        <v>1.5422858591617785E-2</v>
      </c>
      <c r="F2961" s="10">
        <f t="shared" si="1764"/>
        <v>2.8263982086403293E-5</v>
      </c>
      <c r="G2961" s="10">
        <f t="shared" si="1772"/>
        <v>2.8902159219214251E-5</v>
      </c>
      <c r="H2961" s="10">
        <f t="shared" si="1773"/>
        <v>2.8583070652808772E-5</v>
      </c>
      <c r="I2961" s="6">
        <f t="shared" si="1774"/>
        <v>1.8818389677201463E-2</v>
      </c>
      <c r="J2961" s="6">
        <f t="shared" si="1775"/>
        <v>1.8846972747854272E-2</v>
      </c>
    </row>
    <row r="2962" spans="1:10" x14ac:dyDescent="0.25">
      <c r="A2962" s="11">
        <f t="shared" si="1767"/>
        <v>1.8863311925288961E-2</v>
      </c>
      <c r="B2962" s="6">
        <f t="shared" si="1768"/>
        <v>4.9119082069595914E-2</v>
      </c>
      <c r="C2962" s="10">
        <f t="shared" si="1769"/>
        <v>3.7464040735399048E-5</v>
      </c>
      <c r="D2962" s="6">
        <f t="shared" si="1770"/>
        <v>1.8900775966024359E-2</v>
      </c>
      <c r="E2962" s="6">
        <f t="shared" si="1771"/>
        <v>1.538721751120385E-2</v>
      </c>
      <c r="F2962" s="10">
        <f t="shared" si="1764"/>
        <v>2.8512606144896256E-5</v>
      </c>
      <c r="G2962" s="10">
        <f t="shared" si="1772"/>
        <v>2.8902159219214251E-5</v>
      </c>
      <c r="H2962" s="10">
        <f t="shared" si="1773"/>
        <v>2.8707382682055256E-5</v>
      </c>
      <c r="I2962" s="6">
        <f t="shared" si="1774"/>
        <v>1.8818389677201463E-2</v>
      </c>
      <c r="J2962" s="6">
        <f t="shared" si="1775"/>
        <v>1.8847097059883518E-2</v>
      </c>
    </row>
    <row r="2963" spans="1:10" x14ac:dyDescent="0.25">
      <c r="A2963" s="11">
        <f t="shared" si="1767"/>
        <v>1.8836472472218542E-2</v>
      </c>
      <c r="B2963" s="6">
        <f t="shared" si="1768"/>
        <v>4.9189070189718374E-2</v>
      </c>
      <c r="C2963" s="10">
        <f t="shared" si="1769"/>
        <v>3.7570879287718023E-5</v>
      </c>
      <c r="D2963" s="6">
        <f t="shared" si="1770"/>
        <v>1.8874043351506262E-2</v>
      </c>
      <c r="E2963" s="6">
        <f t="shared" si="1771"/>
        <v>1.5369353793753555E-2</v>
      </c>
      <c r="F2963" s="10">
        <f t="shared" si="1764"/>
        <v>2.8638227565536648E-5</v>
      </c>
      <c r="G2963" s="10">
        <f t="shared" si="1772"/>
        <v>2.8902159219214251E-5</v>
      </c>
      <c r="H2963" s="10">
        <f t="shared" si="1773"/>
        <v>2.8770193392375448E-5</v>
      </c>
      <c r="I2963" s="6">
        <f t="shared" si="1774"/>
        <v>1.8818389677201463E-2</v>
      </c>
      <c r="J2963" s="6">
        <f t="shared" si="1775"/>
        <v>1.8847159870593839E-2</v>
      </c>
    </row>
    <row r="2964" spans="1:10" x14ac:dyDescent="0.25">
      <c r="A2964" s="11">
        <f t="shared" si="1767"/>
        <v>1.8823030731762329E-2</v>
      </c>
      <c r="B2964" s="6">
        <f t="shared" si="1768"/>
        <v>4.9224196664524413E-2</v>
      </c>
      <c r="C2964" s="10">
        <f t="shared" si="1769"/>
        <v>3.7624558032108326E-5</v>
      </c>
      <c r="D2964" s="6">
        <f t="shared" si="1770"/>
        <v>1.8860655289794435E-2</v>
      </c>
      <c r="E2964" s="6">
        <f t="shared" si="1771"/>
        <v>1.536040376112777E-2</v>
      </c>
      <c r="F2964" s="10">
        <f t="shared" si="1764"/>
        <v>2.8701421130036563E-5</v>
      </c>
      <c r="G2964" s="10">
        <f t="shared" si="1772"/>
        <v>2.8902159219214251E-5</v>
      </c>
      <c r="H2964" s="10">
        <f t="shared" si="1773"/>
        <v>2.8801790174625409E-5</v>
      </c>
      <c r="I2964" s="6">
        <f t="shared" si="1774"/>
        <v>1.8818389677201463E-2</v>
      </c>
      <c r="J2964" s="6">
        <f t="shared" si="1775"/>
        <v>1.8847191467376088E-2</v>
      </c>
    </row>
    <row r="2965" spans="1:10" x14ac:dyDescent="0.25">
      <c r="A2965" s="11">
        <f t="shared" si="1767"/>
        <v>1.8816298820553155E-2</v>
      </c>
      <c r="B2965" s="6">
        <f t="shared" si="1768"/>
        <v>4.9241807615777296E-2</v>
      </c>
      <c r="C2965" s="10">
        <f t="shared" si="1769"/>
        <v>3.7651484740205321E-5</v>
      </c>
      <c r="D2965" s="6">
        <f t="shared" si="1770"/>
        <v>1.8853950305293361E-2</v>
      </c>
      <c r="E2965" s="6">
        <f t="shared" si="1771"/>
        <v>1.5355920509514911E-2</v>
      </c>
      <c r="F2965" s="10">
        <f t="shared" si="1764"/>
        <v>2.8733140307310178E-5</v>
      </c>
      <c r="G2965" s="10">
        <f t="shared" si="1772"/>
        <v>2.8902159219214251E-5</v>
      </c>
      <c r="H2965" s="10">
        <f t="shared" si="1773"/>
        <v>2.8817649763262216E-5</v>
      </c>
      <c r="I2965" s="6">
        <f t="shared" si="1774"/>
        <v>1.8818389677201463E-2</v>
      </c>
      <c r="J2965" s="6">
        <f t="shared" si="1775"/>
        <v>1.8847207326964724E-2</v>
      </c>
    </row>
    <row r="2966" spans="1:10" x14ac:dyDescent="0.25">
      <c r="A2966" s="11">
        <f t="shared" si="1767"/>
        <v>1.8812927331388837E-2</v>
      </c>
      <c r="B2966" s="6">
        <f t="shared" si="1768"/>
        <v>4.9250632304135657E-2</v>
      </c>
      <c r="C2966" s="10">
        <f t="shared" si="1769"/>
        <v>3.7664981092502646E-5</v>
      </c>
      <c r="D2966" s="6">
        <f t="shared" si="1770"/>
        <v>1.8850592312481339E-2</v>
      </c>
      <c r="E2966" s="6">
        <f t="shared" si="1771"/>
        <v>1.5353674976798692E-2</v>
      </c>
      <c r="F2966" s="10">
        <f t="shared" si="1764"/>
        <v>2.8749043687075511E-5</v>
      </c>
      <c r="G2966" s="10">
        <f t="shared" si="1772"/>
        <v>2.8902159219214251E-5</v>
      </c>
      <c r="H2966" s="10">
        <f t="shared" si="1773"/>
        <v>2.882560145314488E-5</v>
      </c>
      <c r="I2966" s="6">
        <f t="shared" si="1774"/>
        <v>1.8818389677201463E-2</v>
      </c>
      <c r="J2966" s="6">
        <f t="shared" si="1775"/>
        <v>1.8847215278654607E-2</v>
      </c>
    </row>
    <row r="2967" spans="1:10" x14ac:dyDescent="0.25">
      <c r="A2967" s="11">
        <f t="shared" si="1767"/>
        <v>1.8811238814475471E-2</v>
      </c>
      <c r="B2967" s="6">
        <f t="shared" si="1768"/>
        <v>4.9255053093561589E-2</v>
      </c>
      <c r="C2967" s="10">
        <f t="shared" si="1769"/>
        <v>3.7671743093937436E-5</v>
      </c>
      <c r="D2967" s="6">
        <f t="shared" si="1770"/>
        <v>1.8848910557569407E-2</v>
      </c>
      <c r="E2967" s="6">
        <f t="shared" si="1771"/>
        <v>1.5352550308348593E-2</v>
      </c>
      <c r="F2967" s="10">
        <f t="shared" si="1764"/>
        <v>2.8757012903073469E-5</v>
      </c>
      <c r="G2967" s="10">
        <f t="shared" si="1772"/>
        <v>2.8902159219214251E-5</v>
      </c>
      <c r="H2967" s="10">
        <f t="shared" si="1773"/>
        <v>2.882958606114386E-5</v>
      </c>
      <c r="I2967" s="6">
        <f t="shared" si="1774"/>
        <v>1.8818389677201463E-2</v>
      </c>
      <c r="J2967" s="6">
        <f t="shared" si="1775"/>
        <v>1.8847219263262608E-2</v>
      </c>
    </row>
    <row r="2968" spans="1:10" x14ac:dyDescent="0.25">
      <c r="A2968" s="11">
        <f t="shared" ref="A2968:A2980" si="1776">A2967+(J2967-D2967)/2</f>
        <v>1.8810393167322071E-2</v>
      </c>
      <c r="B2968" s="6">
        <f t="shared" ref="B2968:B2980" si="1777">$D$13/A2968/0.167</f>
        <v>4.9257267422367398E-2</v>
      </c>
      <c r="C2968" s="10">
        <f t="shared" ref="C2968:C2980" si="1778">B2968^2/2/32.2</f>
        <v>3.7675130340351184E-5</v>
      </c>
      <c r="D2968" s="6">
        <f t="shared" ref="D2968:D2980" si="1779">A2968+C2968</f>
        <v>1.8848068297662422E-2</v>
      </c>
      <c r="E2968" s="6">
        <f t="shared" ref="E2968:E2980" si="1780">A2968*0.167/(0.167+2*A2968)</f>
        <v>1.5351987035204398E-2</v>
      </c>
      <c r="F2968" s="10">
        <f t="shared" si="1764"/>
        <v>2.8761005181752513E-5</v>
      </c>
      <c r="G2968" s="10">
        <f t="shared" ref="G2968:G2980" si="1781">G2967</f>
        <v>2.8902159219214251E-5</v>
      </c>
      <c r="H2968" s="10">
        <f t="shared" si="1765"/>
        <v>2.8831582200483382E-5</v>
      </c>
      <c r="I2968" s="6">
        <f t="shared" ref="I2968:I2980" si="1782">I2967</f>
        <v>1.8818389677201463E-2</v>
      </c>
      <c r="J2968" s="6">
        <f t="shared" si="1766"/>
        <v>1.8847221259401945E-2</v>
      </c>
    </row>
    <row r="2969" spans="1:10" x14ac:dyDescent="0.25">
      <c r="A2969" s="11">
        <f t="shared" si="1776"/>
        <v>1.8809969648191833E-2</v>
      </c>
      <c r="B2969" s="6">
        <f t="shared" si="1777"/>
        <v>4.9258376482905333E-2</v>
      </c>
      <c r="C2969" s="10">
        <f t="shared" si="1778"/>
        <v>3.7676826921298773E-5</v>
      </c>
      <c r="D2969" s="6">
        <f t="shared" si="1779"/>
        <v>1.8847646475113132E-2</v>
      </c>
      <c r="E2969" s="6">
        <f t="shared" si="1780"/>
        <v>1.5351704931834827E-2</v>
      </c>
      <c r="F2969" s="10">
        <f t="shared" si="1764"/>
        <v>2.8763004884905803E-5</v>
      </c>
      <c r="G2969" s="10">
        <f t="shared" si="1781"/>
        <v>2.8902159219214251E-5</v>
      </c>
      <c r="H2969" s="10">
        <f t="shared" si="1765"/>
        <v>2.8832582052060027E-5</v>
      </c>
      <c r="I2969" s="6">
        <f t="shared" si="1782"/>
        <v>1.8818389677201463E-2</v>
      </c>
      <c r="J2969" s="6">
        <f t="shared" si="1766"/>
        <v>1.8847222259253522E-2</v>
      </c>
    </row>
    <row r="2970" spans="1:10" x14ac:dyDescent="0.25">
      <c r="A2970" s="11">
        <f t="shared" si="1776"/>
        <v>1.8809757540262026E-2</v>
      </c>
      <c r="B2970" s="6">
        <f t="shared" si="1777"/>
        <v>4.9258931944199245E-2</v>
      </c>
      <c r="C2970" s="10">
        <f t="shared" si="1778"/>
        <v>3.7677676650361066E-5</v>
      </c>
      <c r="D2970" s="6">
        <f t="shared" si="1779"/>
        <v>1.8847435216912387E-2</v>
      </c>
      <c r="E2970" s="6">
        <f t="shared" si="1780"/>
        <v>1.53515636472288E-2</v>
      </c>
      <c r="F2970" s="10">
        <f t="shared" si="1764"/>
        <v>2.8764006451604605E-5</v>
      </c>
      <c r="G2970" s="10">
        <f t="shared" si="1781"/>
        <v>2.8902159219214251E-5</v>
      </c>
      <c r="H2970" s="10">
        <f t="shared" si="1765"/>
        <v>2.883308283540943E-5</v>
      </c>
      <c r="I2970" s="6">
        <f t="shared" si="1782"/>
        <v>1.8818389677201463E-2</v>
      </c>
      <c r="J2970" s="6">
        <f t="shared" si="1766"/>
        <v>1.8847222760036874E-2</v>
      </c>
    </row>
    <row r="2971" spans="1:10" x14ac:dyDescent="0.25">
      <c r="A2971" s="11">
        <f t="shared" si="1776"/>
        <v>1.8809651311824271E-2</v>
      </c>
      <c r="B2971" s="6">
        <f t="shared" si="1777"/>
        <v>4.9259210136458058E-2</v>
      </c>
      <c r="C2971" s="10">
        <f t="shared" si="1778"/>
        <v>3.7678102224654225E-5</v>
      </c>
      <c r="D2971" s="6">
        <f t="shared" si="1779"/>
        <v>1.8847329414048927E-2</v>
      </c>
      <c r="E2971" s="6">
        <f t="shared" si="1780"/>
        <v>1.5351492888489655E-2</v>
      </c>
      <c r="F2971" s="10">
        <f t="shared" si="1764"/>
        <v>2.8764508076435915E-5</v>
      </c>
      <c r="G2971" s="10">
        <f t="shared" si="1781"/>
        <v>2.8902159219214251E-5</v>
      </c>
      <c r="H2971" s="10">
        <f t="shared" si="1765"/>
        <v>2.8833333647825083E-5</v>
      </c>
      <c r="I2971" s="6">
        <f t="shared" si="1782"/>
        <v>1.8818389677201463E-2</v>
      </c>
      <c r="J2971" s="6">
        <f t="shared" si="1766"/>
        <v>1.8847223010849287E-2</v>
      </c>
    </row>
    <row r="2972" spans="1:10" x14ac:dyDescent="0.25">
      <c r="A2972" s="11">
        <f t="shared" si="1776"/>
        <v>1.8809598110224451E-2</v>
      </c>
      <c r="B2972" s="6">
        <f t="shared" si="1777"/>
        <v>4.9259349462602603E-2</v>
      </c>
      <c r="C2972" s="10">
        <f t="shared" si="1778"/>
        <v>3.7678315364577748E-5</v>
      </c>
      <c r="D2972" s="6">
        <f t="shared" si="1779"/>
        <v>1.8847276425589029E-2</v>
      </c>
      <c r="E2972" s="6">
        <f t="shared" si="1780"/>
        <v>1.5351457450860433E-2</v>
      </c>
      <c r="F2972" s="10">
        <f t="shared" si="1764"/>
        <v>2.8764759305897398E-5</v>
      </c>
      <c r="G2972" s="10">
        <f t="shared" si="1781"/>
        <v>2.8902159219214251E-5</v>
      </c>
      <c r="H2972" s="10">
        <f t="shared" si="1765"/>
        <v>2.8833459262555825E-5</v>
      </c>
      <c r="I2972" s="6">
        <f t="shared" si="1782"/>
        <v>1.8818389677201463E-2</v>
      </c>
      <c r="J2972" s="6">
        <f t="shared" si="1766"/>
        <v>1.884722313646402E-2</v>
      </c>
    </row>
    <row r="2973" spans="1:10" x14ac:dyDescent="0.25">
      <c r="A2973" s="11">
        <f t="shared" si="1776"/>
        <v>1.8809571465661947E-2</v>
      </c>
      <c r="B2973" s="6">
        <f t="shared" si="1777"/>
        <v>4.9259419240578042E-2</v>
      </c>
      <c r="C2973" s="10">
        <f t="shared" si="1778"/>
        <v>3.7678422110543941E-5</v>
      </c>
      <c r="D2973" s="6">
        <f t="shared" si="1779"/>
        <v>1.8847249887772491E-2</v>
      </c>
      <c r="E2973" s="6">
        <f t="shared" si="1780"/>
        <v>1.5351439702881671E-2</v>
      </c>
      <c r="F2973" s="10">
        <f t="shared" si="1764"/>
        <v>2.8764885128393554E-5</v>
      </c>
      <c r="G2973" s="10">
        <f t="shared" si="1781"/>
        <v>2.8902159219214251E-5</v>
      </c>
      <c r="H2973" s="10">
        <f t="shared" si="1765"/>
        <v>2.8833522173803905E-5</v>
      </c>
      <c r="I2973" s="6">
        <f t="shared" si="1782"/>
        <v>1.8818389677201463E-2</v>
      </c>
      <c r="J2973" s="6">
        <f t="shared" si="1766"/>
        <v>1.8847223199375266E-2</v>
      </c>
    </row>
    <row r="2974" spans="1:10" x14ac:dyDescent="0.25">
      <c r="A2974" s="11">
        <f t="shared" si="1776"/>
        <v>1.8809558121463336E-2</v>
      </c>
      <c r="B2974" s="6">
        <f t="shared" si="1777"/>
        <v>4.9259454187038212E-2</v>
      </c>
      <c r="C2974" s="10">
        <f t="shared" si="1778"/>
        <v>3.7678475571504914E-5</v>
      </c>
      <c r="D2974" s="6">
        <f t="shared" si="1779"/>
        <v>1.8847236597034842E-2</v>
      </c>
      <c r="E2974" s="6">
        <f t="shared" si="1780"/>
        <v>1.5351430814289635E-2</v>
      </c>
      <c r="F2974" s="10">
        <f t="shared" si="1764"/>
        <v>2.8764948143419233E-5</v>
      </c>
      <c r="G2974" s="10">
        <f t="shared" si="1781"/>
        <v>2.8902159219214251E-5</v>
      </c>
      <c r="H2974" s="10">
        <f t="shared" si="1765"/>
        <v>2.8833553681316744E-5</v>
      </c>
      <c r="I2974" s="6">
        <f t="shared" si="1782"/>
        <v>1.8818389677201463E-2</v>
      </c>
      <c r="J2974" s="6">
        <f t="shared" si="1766"/>
        <v>1.8847223230882778E-2</v>
      </c>
    </row>
    <row r="2975" spans="1:10" x14ac:dyDescent="0.25">
      <c r="A2975" s="11">
        <f t="shared" si="1776"/>
        <v>1.8809551438387306E-2</v>
      </c>
      <c r="B2975" s="6">
        <f t="shared" si="1777"/>
        <v>4.925947168903333E-2</v>
      </c>
      <c r="C2975" s="10">
        <f t="shared" si="1778"/>
        <v>3.7678502346004279E-5</v>
      </c>
      <c r="D2975" s="6">
        <f t="shared" si="1779"/>
        <v>1.8847229940733311E-2</v>
      </c>
      <c r="E2975" s="6">
        <f t="shared" si="1780"/>
        <v>1.5351426362681131E-2</v>
      </c>
      <c r="F2975" s="10">
        <f t="shared" si="1764"/>
        <v>2.8764979702836964E-5</v>
      </c>
      <c r="G2975" s="10">
        <f t="shared" si="1781"/>
        <v>2.8902159219214251E-5</v>
      </c>
      <c r="H2975" s="10">
        <f t="shared" si="1765"/>
        <v>2.883356946102561E-5</v>
      </c>
      <c r="I2975" s="6">
        <f t="shared" si="1782"/>
        <v>1.8818389677201463E-2</v>
      </c>
      <c r="J2975" s="6">
        <f t="shared" si="1766"/>
        <v>1.8847223246662489E-2</v>
      </c>
    </row>
    <row r="2976" spans="1:10" x14ac:dyDescent="0.25">
      <c r="A2976" s="11">
        <f t="shared" si="1776"/>
        <v>1.8809548091351894E-2</v>
      </c>
      <c r="B2976" s="6">
        <f t="shared" si="1777"/>
        <v>4.9259480454432451E-2</v>
      </c>
      <c r="C2976" s="10">
        <f t="shared" si="1778"/>
        <v>3.7678515755289016E-5</v>
      </c>
      <c r="D2976" s="6">
        <f t="shared" si="1779"/>
        <v>1.8847226607107182E-2</v>
      </c>
      <c r="E2976" s="6">
        <f t="shared" si="1780"/>
        <v>1.5351424133214834E-2</v>
      </c>
      <c r="F2976" s="10">
        <f t="shared" si="1764"/>
        <v>2.8764995508523653E-5</v>
      </c>
      <c r="G2976" s="10">
        <f t="shared" si="1781"/>
        <v>2.8902159219214251E-5</v>
      </c>
      <c r="H2976" s="10">
        <f t="shared" si="1765"/>
        <v>2.8833577363868954E-5</v>
      </c>
      <c r="I2976" s="6">
        <f t="shared" si="1782"/>
        <v>1.8818389677201463E-2</v>
      </c>
      <c r="J2976" s="6">
        <f t="shared" si="1766"/>
        <v>1.884722325456533E-2</v>
      </c>
    </row>
    <row r="2977" spans="1:10" x14ac:dyDescent="0.25">
      <c r="A2977" s="11">
        <f t="shared" si="1776"/>
        <v>1.8809546415080966E-2</v>
      </c>
      <c r="B2977" s="6">
        <f t="shared" si="1777"/>
        <v>4.9259484844343462E-2</v>
      </c>
      <c r="C2977" s="10">
        <f t="shared" si="1778"/>
        <v>3.7678522470964334E-5</v>
      </c>
      <c r="D2977" s="6">
        <f t="shared" si="1779"/>
        <v>1.8847224937551931E-2</v>
      </c>
      <c r="E2977" s="6">
        <f t="shared" si="1780"/>
        <v>1.5351423016647705E-2</v>
      </c>
      <c r="F2977" s="10">
        <f t="shared" si="1764"/>
        <v>2.8765003424372907E-5</v>
      </c>
      <c r="G2977" s="10">
        <f t="shared" si="1781"/>
        <v>2.8902159219214251E-5</v>
      </c>
      <c r="H2977" s="10">
        <f t="shared" si="1765"/>
        <v>2.8833581321793579E-5</v>
      </c>
      <c r="I2977" s="6">
        <f t="shared" si="1782"/>
        <v>1.8818389677201463E-2</v>
      </c>
      <c r="J2977" s="6">
        <f t="shared" si="1766"/>
        <v>1.8847223258523258E-2</v>
      </c>
    </row>
    <row r="2978" spans="1:10" x14ac:dyDescent="0.25">
      <c r="A2978" s="11">
        <f t="shared" si="1776"/>
        <v>1.880954557556663E-2</v>
      </c>
      <c r="B2978" s="6">
        <f t="shared" si="1777"/>
        <v>4.9259487042910333E-2</v>
      </c>
      <c r="C2978" s="10">
        <f t="shared" si="1778"/>
        <v>3.7678525834326874E-5</v>
      </c>
      <c r="D2978" s="6">
        <f t="shared" si="1779"/>
        <v>1.8847224101400956E-2</v>
      </c>
      <c r="E2978" s="6">
        <f t="shared" si="1780"/>
        <v>1.5351422457445658E-2</v>
      </c>
      <c r="F2978" s="10">
        <f t="shared" si="1764"/>
        <v>2.8765007388810097E-5</v>
      </c>
      <c r="G2978" s="10">
        <f t="shared" si="1781"/>
        <v>2.8902159219214251E-5</v>
      </c>
      <c r="H2978" s="10">
        <f t="shared" si="1765"/>
        <v>2.8833583304012174E-5</v>
      </c>
      <c r="I2978" s="6">
        <f t="shared" si="1782"/>
        <v>1.8818389677201463E-2</v>
      </c>
      <c r="J2978" s="6">
        <f t="shared" si="1766"/>
        <v>1.8847223260505475E-2</v>
      </c>
    </row>
    <row r="2979" spans="1:10" x14ac:dyDescent="0.25">
      <c r="A2979" s="11">
        <f t="shared" si="1776"/>
        <v>1.8809545155118887E-2</v>
      </c>
      <c r="B2979" s="6">
        <f t="shared" si="1777"/>
        <v>4.9259488144002356E-2</v>
      </c>
      <c r="C2979" s="10">
        <f t="shared" si="1778"/>
        <v>3.7678527518774974E-5</v>
      </c>
      <c r="D2979" s="6">
        <f t="shared" si="1779"/>
        <v>1.8847223682637661E-2</v>
      </c>
      <c r="E2979" s="6">
        <f t="shared" si="1780"/>
        <v>1.5351422177384636E-2</v>
      </c>
      <c r="F2979" s="10">
        <f t="shared" si="1764"/>
        <v>2.8765009374290027E-5</v>
      </c>
      <c r="G2979" s="10">
        <f t="shared" si="1781"/>
        <v>2.8902159219214251E-5</v>
      </c>
      <c r="H2979" s="10">
        <f t="shared" si="1765"/>
        <v>2.8833584296752139E-5</v>
      </c>
      <c r="I2979" s="6">
        <f t="shared" si="1782"/>
        <v>1.8818389677201463E-2</v>
      </c>
      <c r="J2979" s="6">
        <f t="shared" si="1766"/>
        <v>1.8847223261498215E-2</v>
      </c>
    </row>
    <row r="2980" spans="1:10" x14ac:dyDescent="0.25">
      <c r="A2980" s="25">
        <f t="shared" si="1776"/>
        <v>1.8809544944549166E-2</v>
      </c>
      <c r="B2980" s="6">
        <f t="shared" si="1777"/>
        <v>4.9259488695454115E-2</v>
      </c>
      <c r="C2980" s="10">
        <f t="shared" si="1778"/>
        <v>3.7678528362384654E-5</v>
      </c>
      <c r="D2980" s="6">
        <f t="shared" si="1779"/>
        <v>1.884722347291155E-2</v>
      </c>
      <c r="E2980" s="6">
        <f t="shared" si="1780"/>
        <v>1.5351422037123755E-2</v>
      </c>
      <c r="F2980" s="10">
        <f t="shared" si="1764"/>
        <v>2.8765010368663278E-5</v>
      </c>
      <c r="G2980" s="10">
        <f t="shared" si="1781"/>
        <v>2.8902159219214251E-5</v>
      </c>
      <c r="H2980" s="10">
        <f t="shared" si="1765"/>
        <v>2.8833584793938765E-5</v>
      </c>
      <c r="I2980" s="6">
        <f t="shared" si="1782"/>
        <v>1.8818389677201463E-2</v>
      </c>
      <c r="J2980" s="6">
        <f t="shared" si="1766"/>
        <v>1.8847223261995401E-2</v>
      </c>
    </row>
    <row r="2982" spans="1:10" x14ac:dyDescent="0.25">
      <c r="A2982" s="8" t="s">
        <v>82</v>
      </c>
      <c r="B2982">
        <f>B2949+1</f>
        <v>91</v>
      </c>
      <c r="C2982" t="s">
        <v>83</v>
      </c>
      <c r="D2982">
        <f>D$12/100</f>
        <v>1</v>
      </c>
      <c r="E2982" t="s">
        <v>15</v>
      </c>
    </row>
    <row r="2983" spans="1:10" x14ac:dyDescent="0.25">
      <c r="A2983" s="4" t="s">
        <v>89</v>
      </c>
      <c r="B2983" s="4" t="s">
        <v>86</v>
      </c>
      <c r="C2983" s="4" t="s">
        <v>88</v>
      </c>
      <c r="D2983" s="4" t="s">
        <v>91</v>
      </c>
      <c r="E2983" s="4" t="s">
        <v>93</v>
      </c>
      <c r="F2983" s="4" t="s">
        <v>95</v>
      </c>
      <c r="G2983" s="4" t="s">
        <v>95</v>
      </c>
      <c r="H2983" s="4" t="s">
        <v>97</v>
      </c>
      <c r="I2983" s="4" t="s">
        <v>99</v>
      </c>
      <c r="J2983" s="4" t="s">
        <v>99</v>
      </c>
    </row>
    <row r="2984" spans="1:10" x14ac:dyDescent="0.25">
      <c r="A2984" s="4" t="s">
        <v>84</v>
      </c>
      <c r="B2984" s="4" t="s">
        <v>85</v>
      </c>
      <c r="C2984" s="4" t="s">
        <v>87</v>
      </c>
      <c r="D2984" s="4" t="s">
        <v>90</v>
      </c>
      <c r="E2984" s="4" t="s">
        <v>92</v>
      </c>
      <c r="F2984" s="4" t="s">
        <v>94</v>
      </c>
      <c r="G2984" s="4" t="s">
        <v>28</v>
      </c>
      <c r="H2984" s="4" t="s">
        <v>96</v>
      </c>
      <c r="I2984" s="4" t="s">
        <v>32</v>
      </c>
      <c r="J2984" s="4" t="s">
        <v>98</v>
      </c>
    </row>
    <row r="2985" spans="1:10" x14ac:dyDescent="0.25">
      <c r="A2985" s="4" t="s">
        <v>0</v>
      </c>
      <c r="B2985" s="4" t="s">
        <v>22</v>
      </c>
      <c r="C2985" s="4" t="s">
        <v>0</v>
      </c>
      <c r="D2985" s="4" t="s">
        <v>0</v>
      </c>
      <c r="E2985" s="4" t="s">
        <v>0</v>
      </c>
      <c r="F2985" s="4" t="s">
        <v>20</v>
      </c>
      <c r="G2985" s="4" t="s">
        <v>20</v>
      </c>
      <c r="H2985" s="4" t="s">
        <v>0</v>
      </c>
      <c r="I2985" s="4" t="s">
        <v>0</v>
      </c>
      <c r="J2985" s="4" t="s">
        <v>0</v>
      </c>
    </row>
    <row r="2986" spans="1:10" x14ac:dyDescent="0.25">
      <c r="A2986" s="11">
        <f>A$27</f>
        <v>4.5999999999999999E-2</v>
      </c>
      <c r="B2986" s="6">
        <f>$D$13/A2986/0.167</f>
        <v>2.0142360142666429E-2</v>
      </c>
      <c r="C2986" s="10">
        <f>B2986^2/2/32.2</f>
        <v>6.2999172688956077E-6</v>
      </c>
      <c r="D2986" s="6">
        <f>A2986+C2986</f>
        <v>4.6006299917268893E-2</v>
      </c>
      <c r="E2986" s="6">
        <f>A2986*0.167/(0.167+2*A2986)</f>
        <v>2.966023166023166E-2</v>
      </c>
      <c r="F2986" s="10">
        <f t="shared" ref="F2986:F3013" si="1783">$D$15^2*B2986^2/($D$14^2*E2986^1.333)</f>
        <v>1.9990924920768716E-6</v>
      </c>
      <c r="G2986" s="10">
        <f>F2980</f>
        <v>2.8765010368663278E-5</v>
      </c>
      <c r="H2986" s="10">
        <f>((G2986+F2986)/2)*D$23</f>
        <v>1.5382051430370074E-5</v>
      </c>
      <c r="I2986" s="6">
        <f>D2980</f>
        <v>1.884722347291155E-2</v>
      </c>
      <c r="J2986" s="6">
        <f>H2986+I2986</f>
        <v>1.8862605524341922E-2</v>
      </c>
    </row>
    <row r="2987" spans="1:10" x14ac:dyDescent="0.25">
      <c r="A2987" s="11">
        <f>A2986+(J2986-D2986)/2</f>
        <v>3.2428152803536517E-2</v>
      </c>
      <c r="B2987" s="6">
        <f>$D$13/A2987/0.167</f>
        <v>2.8572351073342953E-2</v>
      </c>
      <c r="C2987" s="10">
        <f>B2987^2/2/32.2</f>
        <v>1.2676696364260282E-5</v>
      </c>
      <c r="D2987" s="6">
        <f>A2987+C2987</f>
        <v>3.2440829499900778E-2</v>
      </c>
      <c r="E2987" s="6">
        <f>A2987*0.167/(0.167+2*A2987)</f>
        <v>2.3357145728735325E-2</v>
      </c>
      <c r="F2987" s="10">
        <f t="shared" si="1783"/>
        <v>5.5310710356394204E-6</v>
      </c>
      <c r="G2987" s="10">
        <f>G2986</f>
        <v>2.8765010368663278E-5</v>
      </c>
      <c r="H2987" s="10">
        <f t="shared" ref="H2987:H3013" si="1784">((G2987+F2987)/2)*D$23</f>
        <v>1.7148040702151348E-5</v>
      </c>
      <c r="I2987" s="6">
        <f>I2986</f>
        <v>1.884722347291155E-2</v>
      </c>
      <c r="J2987" s="6">
        <f t="shared" ref="J2987:J3013" si="1785">H2987+I2987</f>
        <v>1.8864371513613701E-2</v>
      </c>
    </row>
    <row r="2988" spans="1:10" x14ac:dyDescent="0.25">
      <c r="A2988" s="11">
        <f t="shared" ref="A2988:A3000" si="1786">A2987+(J2987-D2987)/2</f>
        <v>2.5639923810392977E-2</v>
      </c>
      <c r="B2988" s="6">
        <f t="shared" ref="B2988:B3000" si="1787">$D$13/A2988/0.167</f>
        <v>3.6136946950953312E-2</v>
      </c>
      <c r="C2988" s="10">
        <f t="shared" ref="C2988:C3000" si="1788">B2988^2/2/32.2</f>
        <v>2.0277623213292139E-5</v>
      </c>
      <c r="D2988" s="6">
        <f t="shared" ref="D2988:D3000" si="1789">A2988+C2988</f>
        <v>2.5660201433606269E-2</v>
      </c>
      <c r="E2988" s="6">
        <f t="shared" ref="E2988:E3000" si="1790">A2988*0.167/(0.167+2*A2988)</f>
        <v>1.9616411331633537E-2</v>
      </c>
      <c r="F2988" s="10">
        <f t="shared" si="1783"/>
        <v>1.1165080998737371E-5</v>
      </c>
      <c r="G2988" s="10">
        <f t="shared" ref="G2988:G3000" si="1791">G2987</f>
        <v>2.8765010368663278E-5</v>
      </c>
      <c r="H2988" s="10">
        <f t="shared" ref="H2988:H3000" si="1792">((G2988+F2988)/2)*D$23</f>
        <v>1.9965045683700325E-5</v>
      </c>
      <c r="I2988" s="6">
        <f t="shared" ref="I2988:I3000" si="1793">I2987</f>
        <v>1.884722347291155E-2</v>
      </c>
      <c r="J2988" s="6">
        <f t="shared" ref="J2988:J3000" si="1794">H2988+I2988</f>
        <v>1.886718851859525E-2</v>
      </c>
    </row>
    <row r="2989" spans="1:10" x14ac:dyDescent="0.25">
      <c r="A2989" s="11">
        <f t="shared" si="1786"/>
        <v>2.2243417352887467E-2</v>
      </c>
      <c r="B2989" s="6">
        <f t="shared" si="1787"/>
        <v>4.1654955794927728E-2</v>
      </c>
      <c r="C2989" s="10">
        <f t="shared" si="1788"/>
        <v>2.6943095376977996E-5</v>
      </c>
      <c r="D2989" s="6">
        <f t="shared" si="1789"/>
        <v>2.2270360448264446E-2</v>
      </c>
      <c r="E2989" s="6">
        <f t="shared" si="1790"/>
        <v>1.7564453612916895E-2</v>
      </c>
      <c r="F2989" s="10">
        <f t="shared" si="1783"/>
        <v>1.7189221555093144E-5</v>
      </c>
      <c r="G2989" s="10">
        <f t="shared" si="1791"/>
        <v>2.8765010368663278E-5</v>
      </c>
      <c r="H2989" s="10">
        <f t="shared" si="1792"/>
        <v>2.2977115961878209E-5</v>
      </c>
      <c r="I2989" s="6">
        <f t="shared" si="1793"/>
        <v>1.884722347291155E-2</v>
      </c>
      <c r="J2989" s="6">
        <f t="shared" si="1794"/>
        <v>1.8870200588873429E-2</v>
      </c>
    </row>
    <row r="2990" spans="1:10" x14ac:dyDescent="0.25">
      <c r="A2990" s="11">
        <f t="shared" si="1786"/>
        <v>2.0543337423191959E-2</v>
      </c>
      <c r="B2990" s="6">
        <f t="shared" si="1787"/>
        <v>4.5102144187956952E-2</v>
      </c>
      <c r="C2990" s="10">
        <f t="shared" si="1788"/>
        <v>3.1587009477504022E-5</v>
      </c>
      <c r="D2990" s="6">
        <f t="shared" si="1789"/>
        <v>2.0574924432669464E-2</v>
      </c>
      <c r="E2990" s="6">
        <f t="shared" si="1790"/>
        <v>1.6487059309327399E-2</v>
      </c>
      <c r="F2990" s="10">
        <f t="shared" si="1783"/>
        <v>2.1926197755272501E-5</v>
      </c>
      <c r="G2990" s="10">
        <f t="shared" si="1791"/>
        <v>2.8765010368663278E-5</v>
      </c>
      <c r="H2990" s="10">
        <f t="shared" si="1792"/>
        <v>2.5345604061967888E-5</v>
      </c>
      <c r="I2990" s="6">
        <f t="shared" si="1793"/>
        <v>1.884722347291155E-2</v>
      </c>
      <c r="J2990" s="6">
        <f t="shared" si="1794"/>
        <v>1.8872569076973517E-2</v>
      </c>
    </row>
    <row r="2991" spans="1:10" x14ac:dyDescent="0.25">
      <c r="A2991" s="11">
        <f t="shared" si="1786"/>
        <v>1.9692159745343985E-2</v>
      </c>
      <c r="B2991" s="6">
        <f t="shared" si="1787"/>
        <v>4.7051647891579236E-2</v>
      </c>
      <c r="C2991" s="10">
        <f t="shared" si="1788"/>
        <v>3.4376670330949573E-5</v>
      </c>
      <c r="D2991" s="6">
        <f t="shared" si="1789"/>
        <v>1.9726536415674935E-2</v>
      </c>
      <c r="E2991" s="6">
        <f t="shared" si="1790"/>
        <v>1.593430492000545E-2</v>
      </c>
      <c r="F2991" s="10">
        <f t="shared" si="1783"/>
        <v>2.49724100519541E-5</v>
      </c>
      <c r="G2991" s="10">
        <f t="shared" si="1791"/>
        <v>2.8765010368663278E-5</v>
      </c>
      <c r="H2991" s="10">
        <f t="shared" si="1792"/>
        <v>2.6868710210308689E-5</v>
      </c>
      <c r="I2991" s="6">
        <f t="shared" si="1793"/>
        <v>1.884722347291155E-2</v>
      </c>
      <c r="J2991" s="6">
        <f t="shared" si="1794"/>
        <v>1.887409218312186E-2</v>
      </c>
    </row>
    <row r="2992" spans="1:10" x14ac:dyDescent="0.25">
      <c r="A2992" s="11">
        <f t="shared" si="1786"/>
        <v>1.9265937629067448E-2</v>
      </c>
      <c r="B2992" s="6">
        <f t="shared" si="1787"/>
        <v>4.809257584041627E-2</v>
      </c>
      <c r="C2992" s="10">
        <f t="shared" si="1788"/>
        <v>3.5914531847301099E-5</v>
      </c>
      <c r="D2992" s="6">
        <f t="shared" si="1789"/>
        <v>1.9301852160914748E-2</v>
      </c>
      <c r="E2992" s="6">
        <f t="shared" si="1790"/>
        <v>1.5654075943273522E-2</v>
      </c>
      <c r="F2992" s="10">
        <f t="shared" si="1783"/>
        <v>2.6713976459251414E-5</v>
      </c>
      <c r="G2992" s="10">
        <f t="shared" si="1791"/>
        <v>2.8765010368663278E-5</v>
      </c>
      <c r="H2992" s="10">
        <f t="shared" si="1792"/>
        <v>2.7739493413957346E-5</v>
      </c>
      <c r="I2992" s="6">
        <f t="shared" si="1793"/>
        <v>1.884722347291155E-2</v>
      </c>
      <c r="J2992" s="6">
        <f t="shared" si="1794"/>
        <v>1.8874962966325508E-2</v>
      </c>
    </row>
    <row r="2993" spans="1:10" x14ac:dyDescent="0.25">
      <c r="A2993" s="11">
        <f t="shared" si="1786"/>
        <v>1.9052493031772828E-2</v>
      </c>
      <c r="B2993" s="6">
        <f t="shared" si="1787"/>
        <v>4.8631355750530916E-2</v>
      </c>
      <c r="C2993" s="10">
        <f t="shared" si="1788"/>
        <v>3.6723738542464226E-5</v>
      </c>
      <c r="D2993" s="6">
        <f t="shared" si="1789"/>
        <v>1.9089216770315293E-2</v>
      </c>
      <c r="E2993" s="6">
        <f t="shared" si="1790"/>
        <v>1.551286683650044E-2</v>
      </c>
      <c r="F2993" s="10">
        <f t="shared" si="1783"/>
        <v>2.7647831036989767E-5</v>
      </c>
      <c r="G2993" s="10">
        <f t="shared" si="1791"/>
        <v>2.8765010368663278E-5</v>
      </c>
      <c r="H2993" s="10">
        <f t="shared" si="1792"/>
        <v>2.8206420702826523E-5</v>
      </c>
      <c r="I2993" s="6">
        <f t="shared" si="1793"/>
        <v>1.884722347291155E-2</v>
      </c>
      <c r="J2993" s="6">
        <f t="shared" si="1794"/>
        <v>1.8875429893614376E-2</v>
      </c>
    </row>
    <row r="2994" spans="1:10" x14ac:dyDescent="0.25">
      <c r="A2994" s="11">
        <f t="shared" si="1786"/>
        <v>1.8945599593422367E-2</v>
      </c>
      <c r="B2994" s="6">
        <f t="shared" si="1787"/>
        <v>4.8905739931521607E-2</v>
      </c>
      <c r="C2994" s="10">
        <f t="shared" si="1788"/>
        <v>3.7139307426236436E-5</v>
      </c>
      <c r="D2994" s="6">
        <f t="shared" si="1789"/>
        <v>1.8982738900848603E-2</v>
      </c>
      <c r="E2994" s="6">
        <f t="shared" si="1790"/>
        <v>1.5441927933743473E-2</v>
      </c>
      <c r="F2994" s="10">
        <f t="shared" si="1783"/>
        <v>2.8132049623287055E-5</v>
      </c>
      <c r="G2994" s="10">
        <f t="shared" si="1791"/>
        <v>2.8765010368663278E-5</v>
      </c>
      <c r="H2994" s="10">
        <f t="shared" si="1792"/>
        <v>2.8448529995975166E-5</v>
      </c>
      <c r="I2994" s="6">
        <f t="shared" si="1793"/>
        <v>1.884722347291155E-2</v>
      </c>
      <c r="J2994" s="6">
        <f t="shared" si="1794"/>
        <v>1.8875672002907525E-2</v>
      </c>
    </row>
    <row r="2995" spans="1:10" x14ac:dyDescent="0.25">
      <c r="A2995" s="11">
        <f t="shared" si="1786"/>
        <v>1.8892066144451828E-2</v>
      </c>
      <c r="B2995" s="6">
        <f t="shared" si="1787"/>
        <v>4.9044321541016948E-2</v>
      </c>
      <c r="C2995" s="10">
        <f t="shared" si="1788"/>
        <v>3.7350085022028866E-5</v>
      </c>
      <c r="D2995" s="6">
        <f t="shared" si="1789"/>
        <v>1.8929416229473858E-2</v>
      </c>
      <c r="E2995" s="6">
        <f t="shared" si="1790"/>
        <v>1.5406345261519119E-2</v>
      </c>
      <c r="F2995" s="10">
        <f t="shared" si="1783"/>
        <v>2.8378843617341245E-5</v>
      </c>
      <c r="G2995" s="10">
        <f t="shared" si="1791"/>
        <v>2.8765010368663278E-5</v>
      </c>
      <c r="H2995" s="10">
        <f t="shared" si="1792"/>
        <v>2.8571926993002262E-5</v>
      </c>
      <c r="I2995" s="6">
        <f t="shared" si="1793"/>
        <v>1.884722347291155E-2</v>
      </c>
      <c r="J2995" s="6">
        <f t="shared" si="1794"/>
        <v>1.8875795399904551E-2</v>
      </c>
    </row>
    <row r="2996" spans="1:10" x14ac:dyDescent="0.25">
      <c r="A2996" s="11">
        <f t="shared" si="1786"/>
        <v>1.8865255729667175E-2</v>
      </c>
      <c r="B2996" s="6">
        <f t="shared" si="1787"/>
        <v>4.911402102573046E-2</v>
      </c>
      <c r="C2996" s="10">
        <f t="shared" si="1788"/>
        <v>3.7456320827886551E-5</v>
      </c>
      <c r="D2996" s="6">
        <f t="shared" si="1789"/>
        <v>1.8902712050495062E-2</v>
      </c>
      <c r="E2996" s="6">
        <f t="shared" si="1790"/>
        <v>1.5388510898534057E-2</v>
      </c>
      <c r="F2996" s="10">
        <f t="shared" si="1783"/>
        <v>2.8503537017138431E-5</v>
      </c>
      <c r="G2996" s="10">
        <f t="shared" si="1791"/>
        <v>2.8765010368663278E-5</v>
      </c>
      <c r="H2996" s="10">
        <f t="shared" si="1792"/>
        <v>2.8634273692900853E-5</v>
      </c>
      <c r="I2996" s="6">
        <f t="shared" si="1793"/>
        <v>1.884722347291155E-2</v>
      </c>
      <c r="J2996" s="6">
        <f t="shared" si="1794"/>
        <v>1.8875857746604451E-2</v>
      </c>
    </row>
    <row r="2997" spans="1:10" x14ac:dyDescent="0.25">
      <c r="A2997" s="11">
        <f t="shared" si="1786"/>
        <v>1.8851828577721871E-2</v>
      </c>
      <c r="B2997" s="6">
        <f t="shared" si="1787"/>
        <v>4.9149002323180653E-2</v>
      </c>
      <c r="C2997" s="10">
        <f t="shared" si="1788"/>
        <v>3.7509696108136909E-5</v>
      </c>
      <c r="D2997" s="6">
        <f t="shared" si="1789"/>
        <v>1.8889338273830009E-2</v>
      </c>
      <c r="E2997" s="6">
        <f t="shared" si="1790"/>
        <v>1.53795756081138E-2</v>
      </c>
      <c r="F2997" s="10">
        <f t="shared" si="1783"/>
        <v>2.8566262788893901E-5</v>
      </c>
      <c r="G2997" s="10">
        <f t="shared" si="1791"/>
        <v>2.8765010368663278E-5</v>
      </c>
      <c r="H2997" s="10">
        <f t="shared" si="1792"/>
        <v>2.8665636578778589E-5</v>
      </c>
      <c r="I2997" s="6">
        <f t="shared" si="1793"/>
        <v>1.884722347291155E-2</v>
      </c>
      <c r="J2997" s="6">
        <f t="shared" si="1794"/>
        <v>1.887588910949033E-2</v>
      </c>
    </row>
    <row r="2998" spans="1:10" x14ac:dyDescent="0.25">
      <c r="A2998" s="11">
        <f t="shared" si="1786"/>
        <v>1.8845103995552032E-2</v>
      </c>
      <c r="B2998" s="6">
        <f t="shared" si="1787"/>
        <v>4.9166540380002524E-2</v>
      </c>
      <c r="C2998" s="10">
        <f t="shared" si="1788"/>
        <v>3.7536470387242525E-5</v>
      </c>
      <c r="D2998" s="6">
        <f t="shared" si="1789"/>
        <v>1.8882640465939276E-2</v>
      </c>
      <c r="E2998" s="6">
        <f t="shared" si="1790"/>
        <v>1.5375099757551495E-2</v>
      </c>
      <c r="F2998" s="10">
        <f t="shared" si="1783"/>
        <v>2.8597746870085601E-5</v>
      </c>
      <c r="G2998" s="10">
        <f t="shared" si="1791"/>
        <v>2.8765010368663278E-5</v>
      </c>
      <c r="H2998" s="10">
        <f t="shared" si="1792"/>
        <v>2.8681378619374438E-5</v>
      </c>
      <c r="I2998" s="6">
        <f t="shared" si="1793"/>
        <v>1.884722347291155E-2</v>
      </c>
      <c r="J2998" s="6">
        <f t="shared" si="1794"/>
        <v>1.8875904851530925E-2</v>
      </c>
    </row>
    <row r="2999" spans="1:10" x14ac:dyDescent="0.25">
      <c r="A2999" s="11">
        <f t="shared" si="1786"/>
        <v>1.8841736188347856E-2</v>
      </c>
      <c r="B2999" s="6">
        <f t="shared" si="1787"/>
        <v>4.9175328499485825E-2</v>
      </c>
      <c r="C2999" s="10">
        <f t="shared" si="1788"/>
        <v>3.7549890264477368E-5</v>
      </c>
      <c r="D2999" s="6">
        <f t="shared" si="1789"/>
        <v>1.8879286078612334E-2</v>
      </c>
      <c r="E2999" s="6">
        <f t="shared" si="1790"/>
        <v>1.5372857939712898E-2</v>
      </c>
      <c r="F2999" s="10">
        <f t="shared" si="1783"/>
        <v>2.8613532276688602E-5</v>
      </c>
      <c r="G2999" s="10">
        <f t="shared" si="1791"/>
        <v>2.8765010368663278E-5</v>
      </c>
      <c r="H2999" s="10">
        <f t="shared" si="1792"/>
        <v>2.8689271322675938E-5</v>
      </c>
      <c r="I2999" s="6">
        <f t="shared" si="1793"/>
        <v>1.884722347291155E-2</v>
      </c>
      <c r="J2999" s="6">
        <f t="shared" si="1794"/>
        <v>1.8875912744234224E-2</v>
      </c>
    </row>
    <row r="3000" spans="1:10" x14ac:dyDescent="0.25">
      <c r="A3000" s="11">
        <f t="shared" si="1786"/>
        <v>1.8840049521158801E-2</v>
      </c>
      <c r="B3000" s="6">
        <f t="shared" si="1787"/>
        <v>4.9179730951453796E-2</v>
      </c>
      <c r="C3000" s="10">
        <f t="shared" si="1788"/>
        <v>3.7556613920145688E-5</v>
      </c>
      <c r="D3000" s="6">
        <f t="shared" si="1789"/>
        <v>1.8877606135078946E-2</v>
      </c>
      <c r="E3000" s="6">
        <f t="shared" si="1790"/>
        <v>1.5371735135730147E-2</v>
      </c>
      <c r="F3000" s="10">
        <f t="shared" si="1783"/>
        <v>2.8621442337458755E-5</v>
      </c>
      <c r="G3000" s="10">
        <f t="shared" si="1791"/>
        <v>2.8765010368663278E-5</v>
      </c>
      <c r="H3000" s="10">
        <f t="shared" si="1792"/>
        <v>2.8693226353061015E-5</v>
      </c>
      <c r="I3000" s="6">
        <f t="shared" si="1793"/>
        <v>1.884722347291155E-2</v>
      </c>
      <c r="J3000" s="6">
        <f t="shared" si="1794"/>
        <v>1.8875916699264611E-2</v>
      </c>
    </row>
    <row r="3001" spans="1:10" x14ac:dyDescent="0.25">
      <c r="A3001" s="11">
        <f t="shared" ref="A3001:A3013" si="1795">A3000+(J3000-D3000)/2</f>
        <v>1.8839204803251634E-2</v>
      </c>
      <c r="B3001" s="6">
        <f t="shared" ref="B3001:B3013" si="1796">$D$13/A3001/0.167</f>
        <v>4.9181936086959158E-2</v>
      </c>
      <c r="C3001" s="10">
        <f t="shared" ref="C3001:C3013" si="1797">B3001^2/2/32.2</f>
        <v>3.7559981945058004E-5</v>
      </c>
      <c r="D3001" s="6">
        <f t="shared" ref="D3001:D3013" si="1798">A3001+C3001</f>
        <v>1.8876764785196693E-2</v>
      </c>
      <c r="E3001" s="6">
        <f t="shared" ref="E3001:E3013" si="1799">A3001*0.167/(0.167+2*A3001)</f>
        <v>1.5371172798301146E-2</v>
      </c>
      <c r="F3001" s="10">
        <f t="shared" si="1783"/>
        <v>2.8625404965183564E-5</v>
      </c>
      <c r="G3001" s="10">
        <f t="shared" ref="G3001:G3013" si="1800">G3000</f>
        <v>2.8765010368663278E-5</v>
      </c>
      <c r="H3001" s="10">
        <f t="shared" si="1784"/>
        <v>2.8695207666923421E-5</v>
      </c>
      <c r="I3001" s="6">
        <f t="shared" ref="I3001:I3013" si="1801">I3000</f>
        <v>1.884722347291155E-2</v>
      </c>
      <c r="J3001" s="6">
        <f t="shared" si="1785"/>
        <v>1.8875918680578474E-2</v>
      </c>
    </row>
    <row r="3002" spans="1:10" x14ac:dyDescent="0.25">
      <c r="A3002" s="11">
        <f t="shared" si="1795"/>
        <v>1.8838781750942522E-2</v>
      </c>
      <c r="B3002" s="6">
        <f t="shared" si="1796"/>
        <v>4.9183040539035904E-2</v>
      </c>
      <c r="C3002" s="10">
        <f t="shared" si="1797"/>
        <v>3.7561668892305106E-5</v>
      </c>
      <c r="D3002" s="6">
        <f t="shared" si="1798"/>
        <v>1.8876343419834827E-2</v>
      </c>
      <c r="E3002" s="6">
        <f t="shared" si="1799"/>
        <v>1.5370891164523885E-2</v>
      </c>
      <c r="F3002" s="10">
        <f t="shared" si="1783"/>
        <v>2.8627389808918023E-5</v>
      </c>
      <c r="G3002" s="10">
        <f t="shared" si="1800"/>
        <v>2.8765010368663278E-5</v>
      </c>
      <c r="H3002" s="10">
        <f t="shared" si="1784"/>
        <v>2.869620008879065E-5</v>
      </c>
      <c r="I3002" s="6">
        <f t="shared" si="1801"/>
        <v>1.884722347291155E-2</v>
      </c>
      <c r="J3002" s="6">
        <f t="shared" si="1785"/>
        <v>1.8875919673000341E-2</v>
      </c>
    </row>
    <row r="3003" spans="1:10" x14ac:dyDescent="0.25">
      <c r="A3003" s="11">
        <f t="shared" si="1795"/>
        <v>1.8838569877525281E-2</v>
      </c>
      <c r="B3003" s="6">
        <f t="shared" si="1796"/>
        <v>4.9183593690306782E-2</v>
      </c>
      <c r="C3003" s="10">
        <f t="shared" si="1797"/>
        <v>3.7562513793372435E-5</v>
      </c>
      <c r="D3003" s="6">
        <f t="shared" si="1798"/>
        <v>1.8876132391318655E-2</v>
      </c>
      <c r="E3003" s="6">
        <f t="shared" si="1799"/>
        <v>1.537075011558095E-2</v>
      </c>
      <c r="F3003" s="10">
        <f t="shared" si="1783"/>
        <v>2.8628383929606237E-5</v>
      </c>
      <c r="G3003" s="10">
        <f t="shared" si="1800"/>
        <v>2.8765010368663278E-5</v>
      </c>
      <c r="H3003" s="10">
        <f t="shared" si="1784"/>
        <v>2.8696697149134758E-5</v>
      </c>
      <c r="I3003" s="6">
        <f t="shared" si="1801"/>
        <v>1.884722347291155E-2</v>
      </c>
      <c r="J3003" s="6">
        <f t="shared" si="1785"/>
        <v>1.8875920170060685E-2</v>
      </c>
    </row>
    <row r="3004" spans="1:10" x14ac:dyDescent="0.25">
      <c r="A3004" s="11">
        <f t="shared" si="1795"/>
        <v>1.8838463766896296E-2</v>
      </c>
      <c r="B3004" s="6">
        <f t="shared" si="1796"/>
        <v>4.9183870724683193E-2</v>
      </c>
      <c r="C3004" s="10">
        <f t="shared" si="1797"/>
        <v>3.756293694817311E-5</v>
      </c>
      <c r="D3004" s="6">
        <f t="shared" si="1798"/>
        <v>1.8876026703844469E-2</v>
      </c>
      <c r="E3004" s="6">
        <f t="shared" si="1799"/>
        <v>1.5370679475107259E-2</v>
      </c>
      <c r="F3004" s="10">
        <f t="shared" si="1783"/>
        <v>2.8628881823441996E-5</v>
      </c>
      <c r="G3004" s="10">
        <f t="shared" si="1800"/>
        <v>2.8765010368663278E-5</v>
      </c>
      <c r="H3004" s="10">
        <f t="shared" si="1784"/>
        <v>2.8696946096052637E-5</v>
      </c>
      <c r="I3004" s="6">
        <f t="shared" si="1801"/>
        <v>1.884722347291155E-2</v>
      </c>
      <c r="J3004" s="6">
        <f t="shared" si="1785"/>
        <v>1.8875920419007604E-2</v>
      </c>
    </row>
    <row r="3005" spans="1:10" x14ac:dyDescent="0.25">
      <c r="A3005" s="11">
        <f t="shared" si="1795"/>
        <v>1.8838410624477865E-2</v>
      </c>
      <c r="B3005" s="6">
        <f t="shared" si="1796"/>
        <v>4.9184009470455863E-2</v>
      </c>
      <c r="C3005" s="10">
        <f t="shared" si="1797"/>
        <v>3.7563148875619433E-5</v>
      </c>
      <c r="D3005" s="6">
        <f t="shared" si="1798"/>
        <v>1.8875973773353486E-2</v>
      </c>
      <c r="E3005" s="6">
        <f t="shared" si="1799"/>
        <v>1.5370644096828109E-2</v>
      </c>
      <c r="F3005" s="10">
        <f t="shared" si="1783"/>
        <v>2.8629131183446857E-5</v>
      </c>
      <c r="G3005" s="10">
        <f t="shared" si="1800"/>
        <v>2.8765010368663278E-5</v>
      </c>
      <c r="H3005" s="10">
        <f t="shared" si="1784"/>
        <v>2.8697070776055067E-5</v>
      </c>
      <c r="I3005" s="6">
        <f t="shared" si="1801"/>
        <v>1.884722347291155E-2</v>
      </c>
      <c r="J3005" s="6">
        <f t="shared" si="1785"/>
        <v>1.8875920543687606E-2</v>
      </c>
    </row>
    <row r="3006" spans="1:10" x14ac:dyDescent="0.25">
      <c r="A3006" s="11">
        <f t="shared" si="1795"/>
        <v>1.8838384009644923E-2</v>
      </c>
      <c r="B3006" s="6">
        <f t="shared" si="1796"/>
        <v>4.9184078957530498E-2</v>
      </c>
      <c r="C3006" s="10">
        <f t="shared" si="1797"/>
        <v>3.7563255013984382E-5</v>
      </c>
      <c r="D3006" s="6">
        <f t="shared" si="1798"/>
        <v>1.8875947264658906E-2</v>
      </c>
      <c r="E3006" s="6">
        <f t="shared" si="1799"/>
        <v>1.5370626378633285E-2</v>
      </c>
      <c r="F3006" s="10">
        <f t="shared" si="1783"/>
        <v>2.8629256069242562E-5</v>
      </c>
      <c r="G3006" s="10">
        <f t="shared" si="1800"/>
        <v>2.8765010368663278E-5</v>
      </c>
      <c r="H3006" s="10">
        <f t="shared" si="1784"/>
        <v>2.8697133218952918E-5</v>
      </c>
      <c r="I3006" s="6">
        <f t="shared" si="1801"/>
        <v>1.884722347291155E-2</v>
      </c>
      <c r="J3006" s="6">
        <f t="shared" si="1785"/>
        <v>1.8875920606130504E-2</v>
      </c>
    </row>
    <row r="3007" spans="1:10" x14ac:dyDescent="0.25">
      <c r="A3007" s="11">
        <f t="shared" si="1795"/>
        <v>1.8838370680380724E-2</v>
      </c>
      <c r="B3007" s="6">
        <f t="shared" si="1796"/>
        <v>4.9184113758182525E-2</v>
      </c>
      <c r="C3007" s="10">
        <f t="shared" si="1797"/>
        <v>3.7563308170463343E-5</v>
      </c>
      <c r="D3007" s="6">
        <f t="shared" si="1798"/>
        <v>1.8875933988551186E-2</v>
      </c>
      <c r="E3007" s="6">
        <f t="shared" si="1799"/>
        <v>1.5370617504987801E-2</v>
      </c>
      <c r="F3007" s="10">
        <f t="shared" si="1783"/>
        <v>2.8629318614932682E-5</v>
      </c>
      <c r="G3007" s="10">
        <f t="shared" si="1800"/>
        <v>2.8765010368663278E-5</v>
      </c>
      <c r="H3007" s="10">
        <f t="shared" si="1784"/>
        <v>2.869716449179798E-5</v>
      </c>
      <c r="I3007" s="6">
        <f t="shared" si="1801"/>
        <v>1.884722347291155E-2</v>
      </c>
      <c r="J3007" s="6">
        <f t="shared" si="1785"/>
        <v>1.8875920637403346E-2</v>
      </c>
    </row>
    <row r="3008" spans="1:10" x14ac:dyDescent="0.25">
      <c r="A3008" s="11">
        <f t="shared" si="1795"/>
        <v>1.8838364004806804E-2</v>
      </c>
      <c r="B3008" s="6">
        <f t="shared" si="1796"/>
        <v>4.918413118709445E-2</v>
      </c>
      <c r="C3008" s="10">
        <f t="shared" si="1797"/>
        <v>3.7563334792380694E-5</v>
      </c>
      <c r="D3008" s="6">
        <f t="shared" si="1798"/>
        <v>1.8875927339599186E-2</v>
      </c>
      <c r="E3008" s="6">
        <f t="shared" si="1799"/>
        <v>1.5370613060879931E-2</v>
      </c>
      <c r="F3008" s="10">
        <f t="shared" si="1783"/>
        <v>2.862934993918976E-5</v>
      </c>
      <c r="G3008" s="10">
        <f t="shared" si="1800"/>
        <v>2.8765010368663278E-5</v>
      </c>
      <c r="H3008" s="10">
        <f t="shared" si="1784"/>
        <v>2.8697180153926519E-5</v>
      </c>
      <c r="I3008" s="6">
        <f t="shared" si="1801"/>
        <v>1.884722347291155E-2</v>
      </c>
      <c r="J3008" s="6">
        <f t="shared" si="1785"/>
        <v>1.8875920653065478E-2</v>
      </c>
    </row>
    <row r="3009" spans="1:10" x14ac:dyDescent="0.25">
      <c r="A3009" s="11">
        <f t="shared" si="1795"/>
        <v>1.883836066153995E-2</v>
      </c>
      <c r="B3009" s="6">
        <f t="shared" si="1796"/>
        <v>4.9184139915862221E-2</v>
      </c>
      <c r="C3009" s="10">
        <f t="shared" si="1797"/>
        <v>3.756334812520359E-5</v>
      </c>
      <c r="D3009" s="6">
        <f t="shared" si="1798"/>
        <v>1.8875924009665153E-2</v>
      </c>
      <c r="E3009" s="6">
        <f t="shared" si="1799"/>
        <v>1.5370610835177668E-2</v>
      </c>
      <c r="F3009" s="10">
        <f t="shared" si="1783"/>
        <v>2.8629365627049284E-5</v>
      </c>
      <c r="G3009" s="10">
        <f t="shared" si="1800"/>
        <v>2.8765010368663278E-5</v>
      </c>
      <c r="H3009" s="10">
        <f t="shared" si="1784"/>
        <v>2.8697187997856282E-5</v>
      </c>
      <c r="I3009" s="6">
        <f t="shared" si="1801"/>
        <v>1.884722347291155E-2</v>
      </c>
      <c r="J3009" s="6">
        <f t="shared" si="1785"/>
        <v>1.8875920660909408E-2</v>
      </c>
    </row>
    <row r="3010" spans="1:10" x14ac:dyDescent="0.25">
      <c r="A3010" s="11">
        <f t="shared" si="1795"/>
        <v>1.8838358987162077E-2</v>
      </c>
      <c r="B3010" s="6">
        <f t="shared" si="1796"/>
        <v>4.9184144287412614E-2</v>
      </c>
      <c r="C3010" s="10">
        <f t="shared" si="1797"/>
        <v>3.7563354802562465E-5</v>
      </c>
      <c r="D3010" s="6">
        <f t="shared" si="1798"/>
        <v>1.887592234196464E-2</v>
      </c>
      <c r="E3010" s="6">
        <f t="shared" si="1799"/>
        <v>1.5370609720499428E-2</v>
      </c>
      <c r="F3010" s="10">
        <f t="shared" si="1783"/>
        <v>2.8629373483861388E-5</v>
      </c>
      <c r="G3010" s="10">
        <f t="shared" si="1800"/>
        <v>2.8765010368663278E-5</v>
      </c>
      <c r="H3010" s="10">
        <f t="shared" si="1784"/>
        <v>2.8697191926262331E-5</v>
      </c>
      <c r="I3010" s="6">
        <f t="shared" si="1801"/>
        <v>1.884722347291155E-2</v>
      </c>
      <c r="J3010" s="6">
        <f t="shared" si="1785"/>
        <v>1.8875920664837811E-2</v>
      </c>
    </row>
    <row r="3011" spans="1:10" x14ac:dyDescent="0.25">
      <c r="A3011" s="11">
        <f t="shared" si="1795"/>
        <v>1.8838358148598661E-2</v>
      </c>
      <c r="B3011" s="6">
        <f t="shared" si="1796"/>
        <v>4.9184146476776665E-2</v>
      </c>
      <c r="C3011" s="10">
        <f t="shared" si="1797"/>
        <v>3.7563358146723947E-5</v>
      </c>
      <c r="D3011" s="6">
        <f t="shared" si="1798"/>
        <v>1.8875921506745386E-2</v>
      </c>
      <c r="E3011" s="6">
        <f t="shared" si="1799"/>
        <v>1.5370609162245266E-2</v>
      </c>
      <c r="F3011" s="10">
        <f t="shared" si="1783"/>
        <v>2.8629377418718091E-5</v>
      </c>
      <c r="G3011" s="10">
        <f t="shared" si="1800"/>
        <v>2.8765010368663278E-5</v>
      </c>
      <c r="H3011" s="10">
        <f t="shared" si="1784"/>
        <v>2.8697193893690684E-5</v>
      </c>
      <c r="I3011" s="6">
        <f t="shared" si="1801"/>
        <v>1.884722347291155E-2</v>
      </c>
      <c r="J3011" s="6">
        <f t="shared" si="1785"/>
        <v>1.887592066680524E-2</v>
      </c>
    </row>
    <row r="3012" spans="1:10" x14ac:dyDescent="0.25">
      <c r="A3012" s="11">
        <f t="shared" si="1795"/>
        <v>1.8838357728628588E-2</v>
      </c>
      <c r="B3012" s="6">
        <f t="shared" si="1796"/>
        <v>4.9184147573255975E-2</v>
      </c>
      <c r="C3012" s="10">
        <f t="shared" si="1797"/>
        <v>3.7563359821550023E-5</v>
      </c>
      <c r="D3012" s="6">
        <f t="shared" si="1798"/>
        <v>1.8875921088450136E-2</v>
      </c>
      <c r="E3012" s="6">
        <f t="shared" si="1799"/>
        <v>1.537060888265992E-2</v>
      </c>
      <c r="F3012" s="10">
        <f t="shared" si="1783"/>
        <v>2.8629379389376777E-5</v>
      </c>
      <c r="G3012" s="10">
        <f t="shared" si="1800"/>
        <v>2.8765010368663278E-5</v>
      </c>
      <c r="H3012" s="10">
        <f t="shared" si="1784"/>
        <v>2.8697194879020026E-5</v>
      </c>
      <c r="I3012" s="6">
        <f t="shared" si="1801"/>
        <v>1.884722347291155E-2</v>
      </c>
      <c r="J3012" s="6">
        <f t="shared" si="1785"/>
        <v>1.887592066779057E-2</v>
      </c>
    </row>
    <row r="3013" spans="1:10" x14ac:dyDescent="0.25">
      <c r="A3013" s="25">
        <f t="shared" si="1795"/>
        <v>1.8838357518298807E-2</v>
      </c>
      <c r="B3013" s="6">
        <f t="shared" si="1796"/>
        <v>4.9184148122395729E-2</v>
      </c>
      <c r="C3013" s="10">
        <f t="shared" si="1797"/>
        <v>3.7563360660337932E-5</v>
      </c>
      <c r="D3013" s="6">
        <f t="shared" si="1798"/>
        <v>1.8875920878959146E-2</v>
      </c>
      <c r="E3013" s="6">
        <f t="shared" si="1799"/>
        <v>1.537060874263774E-2</v>
      </c>
      <c r="F3013" s="10">
        <f t="shared" si="1783"/>
        <v>2.8629380376323846E-5</v>
      </c>
      <c r="G3013" s="10">
        <f t="shared" si="1800"/>
        <v>2.8765010368663278E-5</v>
      </c>
      <c r="H3013" s="10">
        <f t="shared" si="1784"/>
        <v>2.869719537249356E-5</v>
      </c>
      <c r="I3013" s="6">
        <f t="shared" si="1801"/>
        <v>1.884722347291155E-2</v>
      </c>
      <c r="J3013" s="6">
        <f t="shared" si="1785"/>
        <v>1.8875920668284044E-2</v>
      </c>
    </row>
    <row r="3015" spans="1:10" x14ac:dyDescent="0.25">
      <c r="A3015" s="8" t="s">
        <v>82</v>
      </c>
      <c r="B3015">
        <f>B2982+1</f>
        <v>92</v>
      </c>
      <c r="C3015" t="s">
        <v>83</v>
      </c>
      <c r="D3015">
        <f>D$12/100</f>
        <v>1</v>
      </c>
      <c r="E3015" t="s">
        <v>15</v>
      </c>
    </row>
    <row r="3016" spans="1:10" x14ac:dyDescent="0.25">
      <c r="A3016" s="4" t="s">
        <v>89</v>
      </c>
      <c r="B3016" s="4" t="s">
        <v>86</v>
      </c>
      <c r="C3016" s="4" t="s">
        <v>88</v>
      </c>
      <c r="D3016" s="4" t="s">
        <v>91</v>
      </c>
      <c r="E3016" s="4" t="s">
        <v>93</v>
      </c>
      <c r="F3016" s="4" t="s">
        <v>95</v>
      </c>
      <c r="G3016" s="4" t="s">
        <v>95</v>
      </c>
      <c r="H3016" s="4" t="s">
        <v>97</v>
      </c>
      <c r="I3016" s="4" t="s">
        <v>99</v>
      </c>
      <c r="J3016" s="4" t="s">
        <v>99</v>
      </c>
    </row>
    <row r="3017" spans="1:10" x14ac:dyDescent="0.25">
      <c r="A3017" s="4" t="s">
        <v>84</v>
      </c>
      <c r="B3017" s="4" t="s">
        <v>85</v>
      </c>
      <c r="C3017" s="4" t="s">
        <v>87</v>
      </c>
      <c r="D3017" s="4" t="s">
        <v>90</v>
      </c>
      <c r="E3017" s="4" t="s">
        <v>92</v>
      </c>
      <c r="F3017" s="4" t="s">
        <v>94</v>
      </c>
      <c r="G3017" s="4" t="s">
        <v>28</v>
      </c>
      <c r="H3017" s="4" t="s">
        <v>96</v>
      </c>
      <c r="I3017" s="4" t="s">
        <v>32</v>
      </c>
      <c r="J3017" s="4" t="s">
        <v>98</v>
      </c>
    </row>
    <row r="3018" spans="1:10" x14ac:dyDescent="0.25">
      <c r="A3018" s="4" t="s">
        <v>0</v>
      </c>
      <c r="B3018" s="4" t="s">
        <v>22</v>
      </c>
      <c r="C3018" s="4" t="s">
        <v>0</v>
      </c>
      <c r="D3018" s="4" t="s">
        <v>0</v>
      </c>
      <c r="E3018" s="4" t="s">
        <v>0</v>
      </c>
      <c r="F3018" s="4" t="s">
        <v>20</v>
      </c>
      <c r="G3018" s="4" t="s">
        <v>20</v>
      </c>
      <c r="H3018" s="4" t="s">
        <v>0</v>
      </c>
      <c r="I3018" s="4" t="s">
        <v>0</v>
      </c>
      <c r="J3018" s="4" t="s">
        <v>0</v>
      </c>
    </row>
    <row r="3019" spans="1:10" x14ac:dyDescent="0.25">
      <c r="A3019" s="11">
        <f>A$27</f>
        <v>4.5999999999999999E-2</v>
      </c>
      <c r="B3019" s="6">
        <f>$D$13/A3019/0.167</f>
        <v>2.0142360142666429E-2</v>
      </c>
      <c r="C3019" s="10">
        <f>B3019^2/2/32.2</f>
        <v>6.2999172688956077E-6</v>
      </c>
      <c r="D3019" s="6">
        <f>A3019+C3019</f>
        <v>4.6006299917268893E-2</v>
      </c>
      <c r="E3019" s="6">
        <f>A3019*0.167/(0.167+2*A3019)</f>
        <v>2.966023166023166E-2</v>
      </c>
      <c r="F3019" s="10">
        <f t="shared" ref="F3019:F3046" si="1802">$D$15^2*B3019^2/($D$14^2*E3019^1.333)</f>
        <v>1.9990924920768716E-6</v>
      </c>
      <c r="G3019" s="10">
        <f>F3013</f>
        <v>2.8629380376323846E-5</v>
      </c>
      <c r="H3019" s="10">
        <f>((G3019+F3019)/2)*D$23</f>
        <v>1.5314236434200359E-5</v>
      </c>
      <c r="I3019" s="6">
        <f>D3013</f>
        <v>1.8875920878959146E-2</v>
      </c>
      <c r="J3019" s="6">
        <f>H3019+I3019</f>
        <v>1.8891235115393347E-2</v>
      </c>
    </row>
    <row r="3020" spans="1:10" x14ac:dyDescent="0.25">
      <c r="A3020" s="11">
        <f>A3019+(J3019-D3019)/2</f>
        <v>3.2442467599062226E-2</v>
      </c>
      <c r="B3020" s="6">
        <f>$D$13/A3020/0.167</f>
        <v>2.8559743913851927E-2</v>
      </c>
      <c r="C3020" s="10">
        <f>B3020^2/2/32.2</f>
        <v>1.2665511994173945E-5</v>
      </c>
      <c r="D3020" s="6">
        <f>A3020+C3020</f>
        <v>3.2455133111056397E-2</v>
      </c>
      <c r="E3020" s="6">
        <f>A3020*0.167/(0.167+2*A3020)</f>
        <v>2.3364571244847358E-2</v>
      </c>
      <c r="F3020" s="10">
        <f t="shared" si="1802"/>
        <v>5.5238500908602888E-6</v>
      </c>
      <c r="G3020" s="10">
        <f>G3019</f>
        <v>2.8629380376323846E-5</v>
      </c>
      <c r="H3020" s="10">
        <f t="shared" ref="H3020:H3046" si="1803">((G3020+F3020)/2)*D$23</f>
        <v>1.7076615233592069E-5</v>
      </c>
      <c r="I3020" s="6">
        <f>I3019</f>
        <v>1.8875920878959146E-2</v>
      </c>
      <c r="J3020" s="6">
        <f t="shared" ref="J3020:J3046" si="1804">H3020+I3020</f>
        <v>1.8892997494192737E-2</v>
      </c>
    </row>
    <row r="3021" spans="1:10" x14ac:dyDescent="0.25">
      <c r="A3021" s="11">
        <f t="shared" ref="A3021:A3033" si="1805">A3020+(J3020-D3020)/2</f>
        <v>2.5661399790630396E-2</v>
      </c>
      <c r="B3021" s="6">
        <f t="shared" ref="B3021:B3033" si="1806">$D$13/A3021/0.167</f>
        <v>3.6106704003768392E-2</v>
      </c>
      <c r="C3021" s="10">
        <f t="shared" ref="C3021:C3033" si="1807">B3021^2/2/32.2</f>
        <v>2.0243696801486715E-5</v>
      </c>
      <c r="D3021" s="6">
        <f t="shared" ref="D3021:D3033" si="1808">A3021+C3021</f>
        <v>2.5681643487431884E-2</v>
      </c>
      <c r="E3021" s="6">
        <f t="shared" ref="E3021:E3033" si="1809">A3021*0.167/(0.167+2*A3021)</f>
        <v>1.9628979535141082E-2</v>
      </c>
      <c r="F3021" s="10">
        <f t="shared" si="1802"/>
        <v>1.1136888260732259E-5</v>
      </c>
      <c r="G3021" s="10">
        <f t="shared" ref="G3021:G3033" si="1810">G3020</f>
        <v>2.8629380376323846E-5</v>
      </c>
      <c r="H3021" s="10">
        <f t="shared" ref="H3021:H3033" si="1811">((G3021+F3021)/2)*D$23</f>
        <v>1.9883134318528053E-5</v>
      </c>
      <c r="I3021" s="6">
        <f t="shared" ref="I3021:I3033" si="1812">I3020</f>
        <v>1.8875920878959146E-2</v>
      </c>
      <c r="J3021" s="6">
        <f t="shared" ref="J3021:J3033" si="1813">H3021+I3021</f>
        <v>1.8895804013277673E-2</v>
      </c>
    </row>
    <row r="3022" spans="1:10" x14ac:dyDescent="0.25">
      <c r="A3022" s="11">
        <f t="shared" si="1805"/>
        <v>2.226848005355329E-2</v>
      </c>
      <c r="B3022" s="6">
        <f t="shared" si="1806"/>
        <v>4.1608074028151296E-2</v>
      </c>
      <c r="C3022" s="10">
        <f t="shared" si="1807"/>
        <v>2.6882481744287549E-5</v>
      </c>
      <c r="D3022" s="6">
        <f t="shared" si="1808"/>
        <v>2.229536253529758E-2</v>
      </c>
      <c r="E3022" s="6">
        <f t="shared" si="1809"/>
        <v>1.758007757632736E-2</v>
      </c>
      <c r="F3022" s="10">
        <f t="shared" si="1802"/>
        <v>1.7130236236923585E-5</v>
      </c>
      <c r="G3022" s="10">
        <f t="shared" si="1810"/>
        <v>2.8629380376323846E-5</v>
      </c>
      <c r="H3022" s="10">
        <f t="shared" si="1811"/>
        <v>2.2879808306623717E-5</v>
      </c>
      <c r="I3022" s="6">
        <f t="shared" si="1812"/>
        <v>1.8875920878959146E-2</v>
      </c>
      <c r="J3022" s="6">
        <f t="shared" si="1813"/>
        <v>1.8898800687265769E-2</v>
      </c>
    </row>
    <row r="3023" spans="1:10" x14ac:dyDescent="0.25">
      <c r="A3023" s="11">
        <f t="shared" si="1805"/>
        <v>2.0570199129537385E-2</v>
      </c>
      <c r="B3023" s="6">
        <f t="shared" si="1806"/>
        <v>4.5043247307810258E-2</v>
      </c>
      <c r="C3023" s="10">
        <f t="shared" si="1807"/>
        <v>3.1504567205474472E-5</v>
      </c>
      <c r="D3023" s="6">
        <f t="shared" si="1808"/>
        <v>2.060170369674286E-2</v>
      </c>
      <c r="E3023" s="6">
        <f t="shared" si="1809"/>
        <v>1.6504356114265147E-2</v>
      </c>
      <c r="F3023" s="10">
        <f t="shared" si="1802"/>
        <v>2.1838424563313939E-5</v>
      </c>
      <c r="G3023" s="10">
        <f t="shared" si="1810"/>
        <v>2.8629380376323846E-5</v>
      </c>
      <c r="H3023" s="10">
        <f t="shared" si="1811"/>
        <v>2.5233902469818894E-5</v>
      </c>
      <c r="I3023" s="6">
        <f t="shared" si="1812"/>
        <v>1.8875920878959146E-2</v>
      </c>
      <c r="J3023" s="6">
        <f t="shared" si="1813"/>
        <v>1.8901154781428967E-2</v>
      </c>
    </row>
    <row r="3024" spans="1:10" x14ac:dyDescent="0.25">
      <c r="A3024" s="11">
        <f t="shared" si="1805"/>
        <v>1.971992467188044E-2</v>
      </c>
      <c r="B3024" s="6">
        <f t="shared" si="1806"/>
        <v>4.6985400906924588E-2</v>
      </c>
      <c r="C3024" s="10">
        <f t="shared" si="1807"/>
        <v>3.4279936310317231E-5</v>
      </c>
      <c r="D3024" s="6">
        <f t="shared" si="1808"/>
        <v>1.9754204608190756E-2</v>
      </c>
      <c r="E3024" s="6">
        <f t="shared" si="1809"/>
        <v>1.5952479284753764E-2</v>
      </c>
      <c r="F3024" s="10">
        <f t="shared" si="1802"/>
        <v>2.4864328328591221E-5</v>
      </c>
      <c r="G3024" s="10">
        <f t="shared" si="1810"/>
        <v>2.8629380376323846E-5</v>
      </c>
      <c r="H3024" s="10">
        <f t="shared" si="1811"/>
        <v>2.6746854352457532E-5</v>
      </c>
      <c r="I3024" s="6">
        <f t="shared" si="1812"/>
        <v>1.8875920878959146E-2</v>
      </c>
      <c r="J3024" s="6">
        <f t="shared" si="1813"/>
        <v>1.8902667733311604E-2</v>
      </c>
    </row>
    <row r="3025" spans="1:10" x14ac:dyDescent="0.25">
      <c r="A3025" s="11">
        <f t="shared" si="1805"/>
        <v>1.9294156234440862E-2</v>
      </c>
      <c r="B3025" s="6">
        <f t="shared" si="1806"/>
        <v>4.8022238200223985E-2</v>
      </c>
      <c r="C3025" s="10">
        <f t="shared" si="1807"/>
        <v>3.5809555306817574E-5</v>
      </c>
      <c r="D3025" s="6">
        <f t="shared" si="1808"/>
        <v>1.9329965789747681E-2</v>
      </c>
      <c r="E3025" s="6">
        <f t="shared" si="1809"/>
        <v>1.5672700711716437E-2</v>
      </c>
      <c r="F3025" s="10">
        <f t="shared" si="1802"/>
        <v>2.6593707680938184E-5</v>
      </c>
      <c r="G3025" s="10">
        <f t="shared" si="1810"/>
        <v>2.8629380376323846E-5</v>
      </c>
      <c r="H3025" s="10">
        <f t="shared" si="1811"/>
        <v>2.7611544028631013E-5</v>
      </c>
      <c r="I3025" s="6">
        <f t="shared" si="1812"/>
        <v>1.8875920878959146E-2</v>
      </c>
      <c r="J3025" s="6">
        <f t="shared" si="1813"/>
        <v>1.8903532422987777E-2</v>
      </c>
    </row>
    <row r="3026" spans="1:10" x14ac:dyDescent="0.25">
      <c r="A3026" s="11">
        <f t="shared" si="1805"/>
        <v>1.908093955106091E-2</v>
      </c>
      <c r="B3026" s="6">
        <f t="shared" si="1806"/>
        <v>4.8558854456993407E-2</v>
      </c>
      <c r="C3026" s="10">
        <f t="shared" si="1807"/>
        <v>3.6614322145581802E-5</v>
      </c>
      <c r="D3026" s="6">
        <f t="shared" si="1808"/>
        <v>1.9117553873206492E-2</v>
      </c>
      <c r="E3026" s="6">
        <f t="shared" si="1809"/>
        <v>1.5531720215143109E-2</v>
      </c>
      <c r="F3026" s="10">
        <f t="shared" si="1802"/>
        <v>2.7520861742499387E-5</v>
      </c>
      <c r="G3026" s="10">
        <f t="shared" si="1810"/>
        <v>2.8629380376323846E-5</v>
      </c>
      <c r="H3026" s="10">
        <f t="shared" si="1811"/>
        <v>2.8075121059411618E-5</v>
      </c>
      <c r="I3026" s="6">
        <f t="shared" si="1812"/>
        <v>1.8875920878959146E-2</v>
      </c>
      <c r="J3026" s="6">
        <f t="shared" si="1813"/>
        <v>1.8903996000018557E-2</v>
      </c>
    </row>
    <row r="3027" spans="1:10" x14ac:dyDescent="0.25">
      <c r="A3027" s="11">
        <f t="shared" si="1805"/>
        <v>1.8974160614466943E-2</v>
      </c>
      <c r="B3027" s="6">
        <f t="shared" si="1806"/>
        <v>4.8832124139194029E-2</v>
      </c>
      <c r="C3027" s="10">
        <f t="shared" si="1807"/>
        <v>3.7027583042634405E-5</v>
      </c>
      <c r="D3027" s="6">
        <f t="shared" si="1808"/>
        <v>1.9011188197509576E-2</v>
      </c>
      <c r="E3027" s="6">
        <f t="shared" si="1809"/>
        <v>1.5460896696374774E-2</v>
      </c>
      <c r="F3027" s="10">
        <f t="shared" si="1802"/>
        <v>2.8001560851025356E-5</v>
      </c>
      <c r="G3027" s="10">
        <f t="shared" si="1810"/>
        <v>2.8629380376323846E-5</v>
      </c>
      <c r="H3027" s="10">
        <f t="shared" si="1811"/>
        <v>2.8315470613674599E-5</v>
      </c>
      <c r="I3027" s="6">
        <f t="shared" si="1812"/>
        <v>1.8875920878959146E-2</v>
      </c>
      <c r="J3027" s="6">
        <f t="shared" si="1813"/>
        <v>1.890423634957282E-2</v>
      </c>
    </row>
    <row r="3028" spans="1:10" x14ac:dyDescent="0.25">
      <c r="A3028" s="11">
        <f t="shared" si="1805"/>
        <v>1.8920684690498565E-2</v>
      </c>
      <c r="B3028" s="6">
        <f t="shared" si="1806"/>
        <v>4.8970139385491815E-2</v>
      </c>
      <c r="C3028" s="10">
        <f t="shared" si="1807"/>
        <v>3.7237182475690939E-5</v>
      </c>
      <c r="D3028" s="6">
        <f t="shared" si="1808"/>
        <v>1.8957921872974254E-2</v>
      </c>
      <c r="E3028" s="6">
        <f t="shared" si="1809"/>
        <v>1.542537209579105E-2</v>
      </c>
      <c r="F3028" s="10">
        <f t="shared" si="1802"/>
        <v>2.8246548933417486E-5</v>
      </c>
      <c r="G3028" s="10">
        <f t="shared" si="1810"/>
        <v>2.8629380376323846E-5</v>
      </c>
      <c r="H3028" s="10">
        <f t="shared" si="1811"/>
        <v>2.8437964654870665E-5</v>
      </c>
      <c r="I3028" s="6">
        <f t="shared" si="1812"/>
        <v>1.8875920878959146E-2</v>
      </c>
      <c r="J3028" s="6">
        <f t="shared" si="1813"/>
        <v>1.8904358843614015E-2</v>
      </c>
    </row>
    <row r="3029" spans="1:10" x14ac:dyDescent="0.25">
      <c r="A3029" s="11">
        <f t="shared" si="1805"/>
        <v>1.8893903175818447E-2</v>
      </c>
      <c r="B3029" s="6">
        <f t="shared" si="1806"/>
        <v>4.9039553020918857E-2</v>
      </c>
      <c r="C3029" s="10">
        <f t="shared" si="1807"/>
        <v>3.7342822367880617E-5</v>
      </c>
      <c r="D3029" s="6">
        <f t="shared" si="1808"/>
        <v>1.8931245998186328E-2</v>
      </c>
      <c r="E3029" s="6">
        <f t="shared" si="1809"/>
        <v>1.5407566918041066E-2</v>
      </c>
      <c r="F3029" s="10">
        <f t="shared" si="1802"/>
        <v>2.8370326589053687E-5</v>
      </c>
      <c r="G3029" s="10">
        <f t="shared" si="1810"/>
        <v>2.8629380376323846E-5</v>
      </c>
      <c r="H3029" s="10">
        <f t="shared" si="1811"/>
        <v>2.8499853482688765E-5</v>
      </c>
      <c r="I3029" s="6">
        <f t="shared" si="1812"/>
        <v>1.8875920878959146E-2</v>
      </c>
      <c r="J3029" s="6">
        <f t="shared" si="1813"/>
        <v>1.8904420732441835E-2</v>
      </c>
    </row>
    <row r="3030" spans="1:10" x14ac:dyDescent="0.25">
      <c r="A3030" s="11">
        <f t="shared" si="1805"/>
        <v>1.8880490542946202E-2</v>
      </c>
      <c r="B3030" s="6">
        <f t="shared" si="1806"/>
        <v>4.9074390543778358E-2</v>
      </c>
      <c r="C3030" s="10">
        <f t="shared" si="1807"/>
        <v>3.7395897628001276E-5</v>
      </c>
      <c r="D3030" s="6">
        <f t="shared" si="1808"/>
        <v>1.8917886440574204E-2</v>
      </c>
      <c r="E3030" s="6">
        <f t="shared" si="1809"/>
        <v>1.5398646284808476E-2</v>
      </c>
      <c r="F3030" s="10">
        <f t="shared" si="1802"/>
        <v>2.8432590764225365E-5</v>
      </c>
      <c r="G3030" s="10">
        <f t="shared" si="1810"/>
        <v>2.8629380376323846E-5</v>
      </c>
      <c r="H3030" s="10">
        <f t="shared" si="1811"/>
        <v>2.8530985570274606E-5</v>
      </c>
      <c r="I3030" s="6">
        <f t="shared" si="1812"/>
        <v>1.8875920878959146E-2</v>
      </c>
      <c r="J3030" s="6">
        <f t="shared" si="1813"/>
        <v>1.8904451864529419E-2</v>
      </c>
    </row>
    <row r="3031" spans="1:10" x14ac:dyDescent="0.25">
      <c r="A3031" s="11">
        <f t="shared" si="1805"/>
        <v>1.8873773254923808E-2</v>
      </c>
      <c r="B3031" s="6">
        <f t="shared" si="1806"/>
        <v>4.9091856410902725E-2</v>
      </c>
      <c r="C3031" s="10">
        <f t="shared" si="1807"/>
        <v>3.7422521209141163E-5</v>
      </c>
      <c r="D3031" s="6">
        <f t="shared" si="1808"/>
        <v>1.8911195776132948E-2</v>
      </c>
      <c r="E3031" s="6">
        <f t="shared" si="1809"/>
        <v>1.53941777926051E-2</v>
      </c>
      <c r="F3031" s="10">
        <f t="shared" si="1802"/>
        <v>2.8463842865501567E-5</v>
      </c>
      <c r="G3031" s="10">
        <f t="shared" si="1810"/>
        <v>2.8629380376323846E-5</v>
      </c>
      <c r="H3031" s="10">
        <f t="shared" si="1811"/>
        <v>2.8546611620912707E-5</v>
      </c>
      <c r="I3031" s="6">
        <f t="shared" si="1812"/>
        <v>1.8875920878959146E-2</v>
      </c>
      <c r="J3031" s="6">
        <f t="shared" si="1813"/>
        <v>1.8904467490580057E-2</v>
      </c>
    </row>
    <row r="3032" spans="1:10" x14ac:dyDescent="0.25">
      <c r="A3032" s="11">
        <f t="shared" si="1805"/>
        <v>1.8870409112147362E-2</v>
      </c>
      <c r="B3032" s="6">
        <f t="shared" si="1806"/>
        <v>4.9100608315174939E-2</v>
      </c>
      <c r="C3032" s="10">
        <f t="shared" si="1807"/>
        <v>3.7435865480127734E-5</v>
      </c>
      <c r="D3032" s="6">
        <f t="shared" si="1808"/>
        <v>1.8907844977627489E-2</v>
      </c>
      <c r="E3032" s="6">
        <f t="shared" si="1809"/>
        <v>1.5391939668211537E-2</v>
      </c>
      <c r="F3032" s="10">
        <f t="shared" si="1802"/>
        <v>2.8479511863328869E-5</v>
      </c>
      <c r="G3032" s="10">
        <f t="shared" si="1810"/>
        <v>2.8629380376323846E-5</v>
      </c>
      <c r="H3032" s="10">
        <f t="shared" si="1811"/>
        <v>2.8554446119826358E-5</v>
      </c>
      <c r="I3032" s="6">
        <f t="shared" si="1812"/>
        <v>1.8875920878959146E-2</v>
      </c>
      <c r="J3032" s="6">
        <f t="shared" si="1813"/>
        <v>1.8904475325078971E-2</v>
      </c>
    </row>
    <row r="3033" spans="1:10" x14ac:dyDescent="0.25">
      <c r="A3033" s="11">
        <f t="shared" si="1805"/>
        <v>1.8868724285873103E-2</v>
      </c>
      <c r="B3033" s="6">
        <f t="shared" si="1806"/>
        <v>4.910499260707079E-2</v>
      </c>
      <c r="C3033" s="10">
        <f t="shared" si="1807"/>
        <v>3.74425512257838E-5</v>
      </c>
      <c r="D3033" s="6">
        <f t="shared" si="1808"/>
        <v>1.8906166837098885E-2</v>
      </c>
      <c r="E3033" s="6">
        <f t="shared" si="1809"/>
        <v>1.539081871793755E-2</v>
      </c>
      <c r="F3033" s="10">
        <f t="shared" si="1802"/>
        <v>2.8487363553527012E-5</v>
      </c>
      <c r="G3033" s="10">
        <f t="shared" si="1810"/>
        <v>2.8629380376323846E-5</v>
      </c>
      <c r="H3033" s="10">
        <f t="shared" si="1811"/>
        <v>2.8558371964925427E-5</v>
      </c>
      <c r="I3033" s="6">
        <f t="shared" si="1812"/>
        <v>1.8875920878959146E-2</v>
      </c>
      <c r="J3033" s="6">
        <f t="shared" si="1813"/>
        <v>1.8904479250924072E-2</v>
      </c>
    </row>
    <row r="3034" spans="1:10" x14ac:dyDescent="0.25">
      <c r="A3034" s="11">
        <f t="shared" ref="A3034:A3046" si="1814">A3033+(J3033-D3033)/2</f>
        <v>1.8867880492785698E-2</v>
      </c>
      <c r="B3034" s="6">
        <f t="shared" ref="B3034:B3046" si="1815">$D$13/A3034/0.167</f>
        <v>4.9107188638221971E-2</v>
      </c>
      <c r="C3034" s="10">
        <f t="shared" ref="C3034:C3046" si="1816">B3034^2/2/32.2</f>
        <v>3.744590024766952E-5</v>
      </c>
      <c r="D3034" s="6">
        <f t="shared" ref="D3034:D3046" si="1817">A3034+C3034</f>
        <v>1.8905326393033366E-2</v>
      </c>
      <c r="E3034" s="6">
        <f t="shared" ref="E3034:E3046" si="1818">A3034*0.167/(0.167+2*A3034)</f>
        <v>1.5390257310823543E-2</v>
      </c>
      <c r="F3034" s="10">
        <f t="shared" si="1802"/>
        <v>2.8491296923684145E-5</v>
      </c>
      <c r="G3034" s="10">
        <f t="shared" ref="G3034:G3046" si="1819">G3033</f>
        <v>2.8629380376323846E-5</v>
      </c>
      <c r="H3034" s="10">
        <f t="shared" si="1803"/>
        <v>2.8560338650003996E-5</v>
      </c>
      <c r="I3034" s="6">
        <f t="shared" ref="I3034:I3046" si="1820">I3033</f>
        <v>1.8875920878959146E-2</v>
      </c>
      <c r="J3034" s="6">
        <f t="shared" si="1804"/>
        <v>1.890448121760915E-2</v>
      </c>
    </row>
    <row r="3035" spans="1:10" x14ac:dyDescent="0.25">
      <c r="A3035" s="11">
        <f t="shared" si="1814"/>
        <v>1.886745790507359E-2</v>
      </c>
      <c r="B3035" s="6">
        <f t="shared" si="1815"/>
        <v>4.9108288526431558E-2</v>
      </c>
      <c r="C3035" s="10">
        <f t="shared" si="1816"/>
        <v>3.7447577670733679E-5</v>
      </c>
      <c r="D3035" s="6">
        <f t="shared" si="1817"/>
        <v>1.8904905482744323E-2</v>
      </c>
      <c r="E3035" s="6">
        <f t="shared" si="1818"/>
        <v>1.5389976143928083E-2</v>
      </c>
      <c r="F3035" s="10">
        <f t="shared" si="1802"/>
        <v>2.8493267105179524E-5</v>
      </c>
      <c r="G3035" s="10">
        <f t="shared" si="1819"/>
        <v>2.8629380376323846E-5</v>
      </c>
      <c r="H3035" s="10">
        <f t="shared" si="1803"/>
        <v>2.8561323740751685E-5</v>
      </c>
      <c r="I3035" s="6">
        <f t="shared" si="1820"/>
        <v>1.8875920878959146E-2</v>
      </c>
      <c r="J3035" s="6">
        <f t="shared" si="1804"/>
        <v>1.8904482202699899E-2</v>
      </c>
    </row>
    <row r="3036" spans="1:10" x14ac:dyDescent="0.25">
      <c r="A3036" s="11">
        <f t="shared" si="1814"/>
        <v>1.8867246265051377E-2</v>
      </c>
      <c r="B3036" s="6">
        <f t="shared" si="1815"/>
        <v>4.9108839390035533E-2</v>
      </c>
      <c r="C3036" s="10">
        <f t="shared" si="1816"/>
        <v>3.7448417798700392E-5</v>
      </c>
      <c r="D3036" s="6">
        <f t="shared" si="1817"/>
        <v>1.8904694682850078E-2</v>
      </c>
      <c r="E3036" s="6">
        <f t="shared" si="1818"/>
        <v>1.5389835329287779E-2</v>
      </c>
      <c r="F3036" s="10">
        <f t="shared" si="1802"/>
        <v>2.8494253878679725E-5</v>
      </c>
      <c r="G3036" s="10">
        <f t="shared" si="1819"/>
        <v>2.8629380376323846E-5</v>
      </c>
      <c r="H3036" s="10">
        <f t="shared" si="1803"/>
        <v>2.8561817127501784E-5</v>
      </c>
      <c r="I3036" s="6">
        <f t="shared" si="1820"/>
        <v>1.8875920878959146E-2</v>
      </c>
      <c r="J3036" s="6">
        <f t="shared" si="1804"/>
        <v>1.8904482696086647E-2</v>
      </c>
    </row>
    <row r="3037" spans="1:10" x14ac:dyDescent="0.25">
      <c r="A3037" s="11">
        <f t="shared" si="1814"/>
        <v>1.8867140271669663E-2</v>
      </c>
      <c r="B3037" s="6">
        <f t="shared" si="1815"/>
        <v>4.9109115277736794E-2</v>
      </c>
      <c r="C3037" s="10">
        <f t="shared" si="1816"/>
        <v>3.7448838561522376E-5</v>
      </c>
      <c r="D3037" s="6">
        <f t="shared" si="1817"/>
        <v>1.8904589110231185E-2</v>
      </c>
      <c r="E3037" s="6">
        <f t="shared" si="1818"/>
        <v>1.5389764806396708E-2</v>
      </c>
      <c r="F3037" s="10">
        <f t="shared" si="1802"/>
        <v>2.8494748091045049E-5</v>
      </c>
      <c r="G3037" s="10">
        <f t="shared" si="1819"/>
        <v>2.8629380376323846E-5</v>
      </c>
      <c r="H3037" s="10">
        <f t="shared" si="1803"/>
        <v>2.8562064233684447E-5</v>
      </c>
      <c r="I3037" s="6">
        <f t="shared" si="1820"/>
        <v>1.8875920878959146E-2</v>
      </c>
      <c r="J3037" s="6">
        <f t="shared" si="1804"/>
        <v>1.890448294319283E-2</v>
      </c>
    </row>
    <row r="3038" spans="1:10" x14ac:dyDescent="0.25">
      <c r="A3038" s="11">
        <f t="shared" si="1814"/>
        <v>1.8867087188150486E-2</v>
      </c>
      <c r="B3038" s="6">
        <f t="shared" si="1815"/>
        <v>4.9109253448755809E-2</v>
      </c>
      <c r="C3038" s="10">
        <f t="shared" si="1816"/>
        <v>3.7449049290281587E-5</v>
      </c>
      <c r="D3038" s="6">
        <f t="shared" si="1817"/>
        <v>1.8904536237440768E-2</v>
      </c>
      <c r="E3038" s="6">
        <f t="shared" si="1818"/>
        <v>1.5389729487124904E-2</v>
      </c>
      <c r="F3038" s="10">
        <f t="shared" si="1802"/>
        <v>2.8494995606412294E-5</v>
      </c>
      <c r="G3038" s="10">
        <f t="shared" si="1819"/>
        <v>2.8629380376323846E-5</v>
      </c>
      <c r="H3038" s="10">
        <f t="shared" si="1803"/>
        <v>2.856218799136807E-5</v>
      </c>
      <c r="I3038" s="6">
        <f t="shared" si="1820"/>
        <v>1.8875920878959146E-2</v>
      </c>
      <c r="J3038" s="6">
        <f t="shared" si="1804"/>
        <v>1.8904483066950514E-2</v>
      </c>
    </row>
    <row r="3039" spans="1:10" x14ac:dyDescent="0.25">
      <c r="A3039" s="11">
        <f t="shared" si="1814"/>
        <v>1.8867060602905359E-2</v>
      </c>
      <c r="B3039" s="6">
        <f t="shared" si="1815"/>
        <v>4.9109322647745958E-2</v>
      </c>
      <c r="C3039" s="10">
        <f t="shared" si="1816"/>
        <v>3.7449154827956737E-5</v>
      </c>
      <c r="D3039" s="6">
        <f t="shared" si="1817"/>
        <v>1.8904509757733317E-2</v>
      </c>
      <c r="E3039" s="6">
        <f t="shared" si="1818"/>
        <v>1.5389711798542009E-2</v>
      </c>
      <c r="F3039" s="10">
        <f t="shared" si="1802"/>
        <v>2.8495119567945E-5</v>
      </c>
      <c r="G3039" s="10">
        <f t="shared" si="1819"/>
        <v>2.8629380376323846E-5</v>
      </c>
      <c r="H3039" s="10">
        <f t="shared" si="1803"/>
        <v>2.8562249972134424E-5</v>
      </c>
      <c r="I3039" s="6">
        <f t="shared" si="1820"/>
        <v>1.8875920878959146E-2</v>
      </c>
      <c r="J3039" s="6">
        <f t="shared" si="1804"/>
        <v>1.8904483128931282E-2</v>
      </c>
    </row>
    <row r="3040" spans="1:10" x14ac:dyDescent="0.25">
      <c r="A3040" s="11">
        <f t="shared" si="1814"/>
        <v>1.8867047288504343E-2</v>
      </c>
      <c r="B3040" s="6">
        <f t="shared" si="1815"/>
        <v>4.910935730400167E-2</v>
      </c>
      <c r="C3040" s="10">
        <f t="shared" si="1816"/>
        <v>3.7449207683417732E-5</v>
      </c>
      <c r="D3040" s="6">
        <f t="shared" si="1817"/>
        <v>1.8904496496187761E-2</v>
      </c>
      <c r="E3040" s="6">
        <f t="shared" si="1818"/>
        <v>1.5389702939756741E-2</v>
      </c>
      <c r="F3040" s="10">
        <f t="shared" si="1802"/>
        <v>2.8495181650532382E-5</v>
      </c>
      <c r="G3040" s="10">
        <f t="shared" si="1819"/>
        <v>2.8629380376323846E-5</v>
      </c>
      <c r="H3040" s="10">
        <f t="shared" si="1803"/>
        <v>2.8562281013428112E-5</v>
      </c>
      <c r="I3040" s="6">
        <f t="shared" si="1820"/>
        <v>1.8875920878959146E-2</v>
      </c>
      <c r="J3040" s="6">
        <f t="shared" si="1804"/>
        <v>1.8904483159972573E-2</v>
      </c>
    </row>
    <row r="3041" spans="1:10" x14ac:dyDescent="0.25">
      <c r="A3041" s="11">
        <f t="shared" si="1814"/>
        <v>1.8867040620396749E-2</v>
      </c>
      <c r="B3041" s="6">
        <f t="shared" si="1815"/>
        <v>4.9109374660538135E-2</v>
      </c>
      <c r="C3041" s="10">
        <f t="shared" si="1816"/>
        <v>3.7449234154489208E-5</v>
      </c>
      <c r="D3041" s="6">
        <f t="shared" si="1817"/>
        <v>1.8904489854551239E-2</v>
      </c>
      <c r="E3041" s="6">
        <f t="shared" si="1818"/>
        <v>1.5389698503106172E-2</v>
      </c>
      <c r="F3041" s="10">
        <f t="shared" si="1802"/>
        <v>2.8495212742752154E-5</v>
      </c>
      <c r="G3041" s="10">
        <f t="shared" si="1819"/>
        <v>2.8629380376323846E-5</v>
      </c>
      <c r="H3041" s="10">
        <f t="shared" si="1803"/>
        <v>2.8562296559538E-5</v>
      </c>
      <c r="I3041" s="6">
        <f t="shared" si="1820"/>
        <v>1.8875920878959146E-2</v>
      </c>
      <c r="J3041" s="6">
        <f t="shared" si="1804"/>
        <v>1.8904483175518683E-2</v>
      </c>
    </row>
    <row r="3042" spans="1:10" x14ac:dyDescent="0.25">
      <c r="A3042" s="11">
        <f t="shared" si="1814"/>
        <v>1.8867037280880471E-2</v>
      </c>
      <c r="B3042" s="6">
        <f t="shared" si="1815"/>
        <v>4.9109383353029355E-2</v>
      </c>
      <c r="C3042" s="10">
        <f t="shared" si="1816"/>
        <v>3.7449247411720445E-5</v>
      </c>
      <c r="D3042" s="6">
        <f t="shared" si="1817"/>
        <v>1.8904486528292193E-2</v>
      </c>
      <c r="E3042" s="6">
        <f t="shared" si="1818"/>
        <v>1.5389696281146188E-2</v>
      </c>
      <c r="F3042" s="10">
        <f t="shared" si="1802"/>
        <v>2.8495228314349747E-5</v>
      </c>
      <c r="G3042" s="10">
        <f t="shared" si="1819"/>
        <v>2.8629380376323846E-5</v>
      </c>
      <c r="H3042" s="10">
        <f t="shared" si="1803"/>
        <v>2.8562304345336796E-5</v>
      </c>
      <c r="I3042" s="6">
        <f t="shared" si="1820"/>
        <v>1.8875920878959146E-2</v>
      </c>
      <c r="J3042" s="6">
        <f t="shared" si="1804"/>
        <v>1.8904483183304482E-2</v>
      </c>
    </row>
    <row r="3043" spans="1:10" x14ac:dyDescent="0.25">
      <c r="A3043" s="11">
        <f t="shared" si="1814"/>
        <v>1.8867035608386616E-2</v>
      </c>
      <c r="B3043" s="6">
        <f t="shared" si="1815"/>
        <v>4.910938770639698E-2</v>
      </c>
      <c r="C3043" s="10">
        <f t="shared" si="1816"/>
        <v>3.7449254051198989E-5</v>
      </c>
      <c r="D3043" s="6">
        <f t="shared" si="1817"/>
        <v>1.8904484862437815E-2</v>
      </c>
      <c r="E3043" s="6">
        <f t="shared" si="1818"/>
        <v>1.5389695168345922E-2</v>
      </c>
      <c r="F3043" s="10">
        <f t="shared" si="1802"/>
        <v>2.8495236112909082E-5</v>
      </c>
      <c r="G3043" s="10">
        <f t="shared" si="1819"/>
        <v>2.8629380376323846E-5</v>
      </c>
      <c r="H3043" s="10">
        <f t="shared" si="1803"/>
        <v>2.8562308244616465E-5</v>
      </c>
      <c r="I3043" s="6">
        <f t="shared" si="1820"/>
        <v>1.8875920878959146E-2</v>
      </c>
      <c r="J3043" s="6">
        <f t="shared" si="1804"/>
        <v>1.8904483187203763E-2</v>
      </c>
    </row>
    <row r="3044" spans="1:10" x14ac:dyDescent="0.25">
      <c r="A3044" s="11">
        <f t="shared" si="1814"/>
        <v>1.8867034770769592E-2</v>
      </c>
      <c r="B3044" s="6">
        <f t="shared" si="1815"/>
        <v>4.9109389886647335E-2</v>
      </c>
      <c r="C3044" s="10">
        <f t="shared" si="1816"/>
        <v>3.7449257376377941E-5</v>
      </c>
      <c r="D3044" s="6">
        <f t="shared" si="1817"/>
        <v>1.8904484028145971E-2</v>
      </c>
      <c r="E3044" s="6">
        <f t="shared" si="1818"/>
        <v>1.5389694611034177E-2</v>
      </c>
      <c r="F3044" s="10">
        <f t="shared" si="1802"/>
        <v>2.849524001857834E-5</v>
      </c>
      <c r="G3044" s="10">
        <f t="shared" si="1819"/>
        <v>2.8629380376323846E-5</v>
      </c>
      <c r="H3044" s="10">
        <f t="shared" si="1803"/>
        <v>2.8562310197451095E-5</v>
      </c>
      <c r="I3044" s="6">
        <f t="shared" si="1820"/>
        <v>1.8875920878959146E-2</v>
      </c>
      <c r="J3044" s="6">
        <f t="shared" si="1804"/>
        <v>1.8904483189156596E-2</v>
      </c>
    </row>
    <row r="3045" spans="1:10" x14ac:dyDescent="0.25">
      <c r="A3045" s="11">
        <f t="shared" si="1814"/>
        <v>1.8867034351274903E-2</v>
      </c>
      <c r="B3045" s="6">
        <f t="shared" si="1815"/>
        <v>4.910939097855864E-2</v>
      </c>
      <c r="C3045" s="10">
        <f t="shared" si="1816"/>
        <v>3.744925904169156E-5</v>
      </c>
      <c r="D3045" s="6">
        <f t="shared" si="1817"/>
        <v>1.8904483610316596E-2</v>
      </c>
      <c r="E3045" s="6">
        <f t="shared" si="1818"/>
        <v>1.5389694331921749E-2</v>
      </c>
      <c r="F3045" s="10">
        <f t="shared" si="1802"/>
        <v>2.8495241974612755E-5</v>
      </c>
      <c r="G3045" s="10">
        <f t="shared" si="1819"/>
        <v>2.8629380376323846E-5</v>
      </c>
      <c r="H3045" s="10">
        <f t="shared" si="1803"/>
        <v>2.8562311175468302E-5</v>
      </c>
      <c r="I3045" s="6">
        <f t="shared" si="1820"/>
        <v>1.8875920878959146E-2</v>
      </c>
      <c r="J3045" s="6">
        <f t="shared" si="1804"/>
        <v>1.8904483190134613E-2</v>
      </c>
    </row>
    <row r="3046" spans="1:10" x14ac:dyDescent="0.25">
      <c r="A3046" s="25">
        <f t="shared" si="1814"/>
        <v>1.886703414118391E-2</v>
      </c>
      <c r="B3046" s="6">
        <f t="shared" si="1815"/>
        <v>4.9109391525408809E-2</v>
      </c>
      <c r="C3046" s="10">
        <f t="shared" si="1816"/>
        <v>3.7449259875712645E-5</v>
      </c>
      <c r="D3046" s="6">
        <f t="shared" si="1817"/>
        <v>1.8904483401059623E-2</v>
      </c>
      <c r="E3046" s="6">
        <f t="shared" si="1818"/>
        <v>1.5389694192136887E-2</v>
      </c>
      <c r="F3046" s="10">
        <f t="shared" si="1802"/>
        <v>2.8495242954232423E-5</v>
      </c>
      <c r="G3046" s="10">
        <f t="shared" si="1819"/>
        <v>2.8629380376323846E-5</v>
      </c>
      <c r="H3046" s="10">
        <f t="shared" si="1803"/>
        <v>2.8562311665278135E-5</v>
      </c>
      <c r="I3046" s="6">
        <f t="shared" si="1820"/>
        <v>1.8875920878959146E-2</v>
      </c>
      <c r="J3046" s="6">
        <f t="shared" si="1804"/>
        <v>1.8904483190624426E-2</v>
      </c>
    </row>
    <row r="3048" spans="1:10" x14ac:dyDescent="0.25">
      <c r="A3048" s="8" t="s">
        <v>82</v>
      </c>
      <c r="B3048">
        <f>B3015+1</f>
        <v>93</v>
      </c>
      <c r="C3048" t="s">
        <v>83</v>
      </c>
      <c r="D3048">
        <f>D$12/100</f>
        <v>1</v>
      </c>
      <c r="E3048" t="s">
        <v>15</v>
      </c>
    </row>
    <row r="3049" spans="1:10" x14ac:dyDescent="0.25">
      <c r="A3049" s="4" t="s">
        <v>89</v>
      </c>
      <c r="B3049" s="4" t="s">
        <v>86</v>
      </c>
      <c r="C3049" s="4" t="s">
        <v>88</v>
      </c>
      <c r="D3049" s="4" t="s">
        <v>91</v>
      </c>
      <c r="E3049" s="4" t="s">
        <v>93</v>
      </c>
      <c r="F3049" s="4" t="s">
        <v>95</v>
      </c>
      <c r="G3049" s="4" t="s">
        <v>95</v>
      </c>
      <c r="H3049" s="4" t="s">
        <v>97</v>
      </c>
      <c r="I3049" s="4" t="s">
        <v>99</v>
      </c>
      <c r="J3049" s="4" t="s">
        <v>99</v>
      </c>
    </row>
    <row r="3050" spans="1:10" x14ac:dyDescent="0.25">
      <c r="A3050" s="4" t="s">
        <v>84</v>
      </c>
      <c r="B3050" s="4" t="s">
        <v>85</v>
      </c>
      <c r="C3050" s="4" t="s">
        <v>87</v>
      </c>
      <c r="D3050" s="4" t="s">
        <v>90</v>
      </c>
      <c r="E3050" s="4" t="s">
        <v>92</v>
      </c>
      <c r="F3050" s="4" t="s">
        <v>94</v>
      </c>
      <c r="G3050" s="4" t="s">
        <v>28</v>
      </c>
      <c r="H3050" s="4" t="s">
        <v>96</v>
      </c>
      <c r="I3050" s="4" t="s">
        <v>32</v>
      </c>
      <c r="J3050" s="4" t="s">
        <v>98</v>
      </c>
    </row>
    <row r="3051" spans="1:10" x14ac:dyDescent="0.25">
      <c r="A3051" s="4" t="s">
        <v>0</v>
      </c>
      <c r="B3051" s="4" t="s">
        <v>22</v>
      </c>
      <c r="C3051" s="4" t="s">
        <v>0</v>
      </c>
      <c r="D3051" s="4" t="s">
        <v>0</v>
      </c>
      <c r="E3051" s="4" t="s">
        <v>0</v>
      </c>
      <c r="F3051" s="4" t="s">
        <v>20</v>
      </c>
      <c r="G3051" s="4" t="s">
        <v>20</v>
      </c>
      <c r="H3051" s="4" t="s">
        <v>0</v>
      </c>
      <c r="I3051" s="4" t="s">
        <v>0</v>
      </c>
      <c r="J3051" s="4" t="s">
        <v>0</v>
      </c>
    </row>
    <row r="3052" spans="1:10" x14ac:dyDescent="0.25">
      <c r="A3052" s="11">
        <f>A$27</f>
        <v>4.5999999999999999E-2</v>
      </c>
      <c r="B3052" s="6">
        <f>$D$13/A3052/0.167</f>
        <v>2.0142360142666429E-2</v>
      </c>
      <c r="C3052" s="10">
        <f>B3052^2/2/32.2</f>
        <v>6.2999172688956077E-6</v>
      </c>
      <c r="D3052" s="6">
        <f>A3052+C3052</f>
        <v>4.6006299917268893E-2</v>
      </c>
      <c r="E3052" s="6">
        <f>A3052*0.167/(0.167+2*A3052)</f>
        <v>2.966023166023166E-2</v>
      </c>
      <c r="F3052" s="10">
        <f t="shared" ref="F3052:F3079" si="1821">$D$15^2*B3052^2/($D$14^2*E3052^1.333)</f>
        <v>1.9990924920768716E-6</v>
      </c>
      <c r="G3052" s="10">
        <f>F3046</f>
        <v>2.8495242954232423E-5</v>
      </c>
      <c r="H3052" s="10">
        <f>((G3052+F3052)/2)*D$23</f>
        <v>1.5247167723154648E-5</v>
      </c>
      <c r="I3052" s="6">
        <f>D3046</f>
        <v>1.8904483401059623E-2</v>
      </c>
      <c r="J3052" s="6">
        <f>H3052+I3052</f>
        <v>1.8919730568782777E-2</v>
      </c>
    </row>
    <row r="3053" spans="1:10" x14ac:dyDescent="0.25">
      <c r="A3053" s="11">
        <f>A3052+(J3052-D3052)/2</f>
        <v>3.2456715325756939E-2</v>
      </c>
      <c r="B3053" s="6">
        <f>$D$13/A3053/0.167</f>
        <v>2.8547206864995581E-2</v>
      </c>
      <c r="C3053" s="10">
        <f>B3053^2/2/32.2</f>
        <v>1.2654394717280291E-5</v>
      </c>
      <c r="D3053" s="6">
        <f>A3053+C3053</f>
        <v>3.246936972047422E-2</v>
      </c>
      <c r="E3053" s="6">
        <f>A3053*0.167/(0.167+2*A3053)</f>
        <v>2.337196014984666E-2</v>
      </c>
      <c r="F3053" s="10">
        <f t="shared" si="1821"/>
        <v>5.5166757825634358E-6</v>
      </c>
      <c r="G3053" s="10">
        <f>G3052</f>
        <v>2.8495242954232423E-5</v>
      </c>
      <c r="H3053" s="10">
        <f t="shared" ref="H3053:H3079" si="1822">((G3053+F3053)/2)*D$23</f>
        <v>1.700595936839793E-5</v>
      </c>
      <c r="I3053" s="6">
        <f>I3052</f>
        <v>1.8904483401059623E-2</v>
      </c>
      <c r="J3053" s="6">
        <f t="shared" ref="J3053:J3079" si="1823">H3053+I3053</f>
        <v>1.892148936042802E-2</v>
      </c>
    </row>
    <row r="3054" spans="1:10" x14ac:dyDescent="0.25">
      <c r="A3054" s="11">
        <f t="shared" ref="A3054:A3066" si="1824">A3053+(J3053-D3053)/2</f>
        <v>2.568277514573384E-2</v>
      </c>
      <c r="B3054" s="6">
        <f t="shared" ref="B3054:B3066" si="1825">$D$13/A3054/0.167</f>
        <v>3.6076652982595013E-2</v>
      </c>
      <c r="C3054" s="10">
        <f t="shared" ref="C3054:C3066" si="1826">B3054^2/2/32.2</f>
        <v>2.0210013826499713E-5</v>
      </c>
      <c r="D3054" s="6">
        <f t="shared" ref="D3054:D3066" si="1827">A3054+C3054</f>
        <v>2.5702985159560338E-2</v>
      </c>
      <c r="E3054" s="6">
        <f t="shared" ref="E3054:E3066" si="1828">A3054*0.167/(0.167+2*A3054)</f>
        <v>1.9641483941091869E-2</v>
      </c>
      <c r="F3054" s="10">
        <f t="shared" si="1821"/>
        <v>1.1108923490667292E-5</v>
      </c>
      <c r="G3054" s="10">
        <f t="shared" ref="G3054:G3066" si="1829">G3053</f>
        <v>2.8495242954232423E-5</v>
      </c>
      <c r="H3054" s="10">
        <f t="shared" ref="H3054:H3066" si="1830">((G3054+F3054)/2)*D$23</f>
        <v>1.9802083222449858E-5</v>
      </c>
      <c r="I3054" s="6">
        <f t="shared" ref="I3054:I3066" si="1831">I3053</f>
        <v>1.8904483401059623E-2</v>
      </c>
      <c r="J3054" s="6">
        <f t="shared" ref="J3054:J3066" si="1832">H3054+I3054</f>
        <v>1.8924285484282072E-2</v>
      </c>
    </row>
    <row r="3055" spans="1:10" x14ac:dyDescent="0.25">
      <c r="A3055" s="11">
        <f t="shared" si="1824"/>
        <v>2.2293425308094708E-2</v>
      </c>
      <c r="B3055" s="6">
        <f t="shared" si="1825"/>
        <v>4.1561516624644822E-2</v>
      </c>
      <c r="C3055" s="10">
        <f t="shared" si="1826"/>
        <v>2.6822355033239561E-5</v>
      </c>
      <c r="D3055" s="6">
        <f t="shared" si="1827"/>
        <v>2.2320247663127946E-2</v>
      </c>
      <c r="E3055" s="6">
        <f t="shared" si="1828"/>
        <v>1.7595620973654937E-2</v>
      </c>
      <c r="F3055" s="10">
        <f t="shared" si="1821"/>
        <v>1.7071798621034307E-5</v>
      </c>
      <c r="G3055" s="10">
        <f t="shared" si="1829"/>
        <v>2.8495242954232423E-5</v>
      </c>
      <c r="H3055" s="10">
        <f t="shared" si="1830"/>
        <v>2.2783520787633364E-5</v>
      </c>
      <c r="I3055" s="6">
        <f t="shared" si="1831"/>
        <v>1.8904483401059623E-2</v>
      </c>
      <c r="J3055" s="6">
        <f t="shared" si="1832"/>
        <v>1.8927266921847256E-2</v>
      </c>
    </row>
    <row r="3056" spans="1:10" x14ac:dyDescent="0.25">
      <c r="A3056" s="11">
        <f t="shared" si="1824"/>
        <v>2.0596934937454361E-2</v>
      </c>
      <c r="B3056" s="6">
        <f t="shared" si="1825"/>
        <v>4.4984779015725278E-2</v>
      </c>
      <c r="C3056" s="10">
        <f t="shared" si="1826"/>
        <v>3.1422831414497475E-5</v>
      </c>
      <c r="D3056" s="6">
        <f t="shared" si="1827"/>
        <v>2.0628357768868857E-2</v>
      </c>
      <c r="E3056" s="6">
        <f t="shared" si="1828"/>
        <v>1.6521562986564313E-2</v>
      </c>
      <c r="F3056" s="10">
        <f t="shared" si="1821"/>
        <v>2.1751532500835055E-5</v>
      </c>
      <c r="G3056" s="10">
        <f t="shared" si="1829"/>
        <v>2.8495242954232423E-5</v>
      </c>
      <c r="H3056" s="10">
        <f t="shared" si="1830"/>
        <v>2.5123387727533737E-5</v>
      </c>
      <c r="I3056" s="6">
        <f t="shared" si="1831"/>
        <v>1.8904483401059623E-2</v>
      </c>
      <c r="J3056" s="6">
        <f t="shared" si="1832"/>
        <v>1.8929606788787155E-2</v>
      </c>
    </row>
    <row r="3057" spans="1:10" x14ac:dyDescent="0.25">
      <c r="A3057" s="11">
        <f t="shared" si="1824"/>
        <v>1.974755944741351E-2</v>
      </c>
      <c r="B3057" s="6">
        <f t="shared" si="1825"/>
        <v>4.6919649439719144E-2</v>
      </c>
      <c r="C3057" s="10">
        <f t="shared" si="1826"/>
        <v>3.4184060614070448E-5</v>
      </c>
      <c r="D3057" s="6">
        <f t="shared" si="1827"/>
        <v>1.9781743508027579E-2</v>
      </c>
      <c r="E3057" s="6">
        <f t="shared" si="1828"/>
        <v>1.5970558749128241E-2</v>
      </c>
      <c r="F3057" s="10">
        <f t="shared" si="1821"/>
        <v>2.4757377809376744E-5</v>
      </c>
      <c r="G3057" s="10">
        <f t="shared" si="1829"/>
        <v>2.8495242954232423E-5</v>
      </c>
      <c r="H3057" s="10">
        <f t="shared" si="1830"/>
        <v>2.6626310381804584E-5</v>
      </c>
      <c r="I3057" s="6">
        <f t="shared" si="1831"/>
        <v>1.8904483401059623E-2</v>
      </c>
      <c r="J3057" s="6">
        <f t="shared" si="1832"/>
        <v>1.8931109711441428E-2</v>
      </c>
    </row>
    <row r="3058" spans="1:10" x14ac:dyDescent="0.25">
      <c r="A3058" s="11">
        <f t="shared" si="1824"/>
        <v>1.9322242549120433E-2</v>
      </c>
      <c r="B3058" s="6">
        <f t="shared" si="1825"/>
        <v>4.7952434310210706E-2</v>
      </c>
      <c r="C3058" s="10">
        <f t="shared" si="1826"/>
        <v>3.5705527271352059E-5</v>
      </c>
      <c r="D3058" s="6">
        <f t="shared" si="1827"/>
        <v>1.9357948076391785E-2</v>
      </c>
      <c r="E3058" s="6">
        <f t="shared" si="1828"/>
        <v>1.5691228014996814E-2</v>
      </c>
      <c r="F3058" s="10">
        <f t="shared" si="1821"/>
        <v>2.6474725177943419E-5</v>
      </c>
      <c r="G3058" s="10">
        <f t="shared" si="1829"/>
        <v>2.8495242954232423E-5</v>
      </c>
      <c r="H3058" s="10">
        <f t="shared" si="1830"/>
        <v>2.7484984066087921E-5</v>
      </c>
      <c r="I3058" s="6">
        <f t="shared" si="1831"/>
        <v>1.8904483401059623E-2</v>
      </c>
      <c r="J3058" s="6">
        <f t="shared" si="1832"/>
        <v>1.893196838512571E-2</v>
      </c>
    </row>
    <row r="3059" spans="1:10" x14ac:dyDescent="0.25">
      <c r="A3059" s="11">
        <f t="shared" si="1824"/>
        <v>1.9109252703487394E-2</v>
      </c>
      <c r="B3059" s="6">
        <f t="shared" si="1825"/>
        <v>4.848690741284524E-2</v>
      </c>
      <c r="C3059" s="10">
        <f t="shared" si="1826"/>
        <v>3.6505903578599791E-5</v>
      </c>
      <c r="D3059" s="6">
        <f t="shared" si="1827"/>
        <v>1.9145758607065994E-2</v>
      </c>
      <c r="E3059" s="6">
        <f t="shared" si="1828"/>
        <v>1.5550474822695663E-2</v>
      </c>
      <c r="F3059" s="10">
        <f t="shared" si="1821"/>
        <v>2.7395265451694149E-5</v>
      </c>
      <c r="G3059" s="10">
        <f t="shared" si="1829"/>
        <v>2.8495242954232423E-5</v>
      </c>
      <c r="H3059" s="10">
        <f t="shared" si="1830"/>
        <v>2.7945254202963286E-5</v>
      </c>
      <c r="I3059" s="6">
        <f t="shared" si="1831"/>
        <v>1.8904483401059623E-2</v>
      </c>
      <c r="J3059" s="6">
        <f t="shared" si="1832"/>
        <v>1.8932428655262585E-2</v>
      </c>
    </row>
    <row r="3060" spans="1:10" x14ac:dyDescent="0.25">
      <c r="A3060" s="11">
        <f t="shared" si="1824"/>
        <v>1.9002587727585687E-2</v>
      </c>
      <c r="B3060" s="6">
        <f t="shared" si="1825"/>
        <v>4.8759073229674044E-2</v>
      </c>
      <c r="C3060" s="10">
        <f t="shared" si="1826"/>
        <v>3.6916882332557695E-5</v>
      </c>
      <c r="D3060" s="6">
        <f t="shared" si="1827"/>
        <v>1.9039504609918247E-2</v>
      </c>
      <c r="E3060" s="6">
        <f t="shared" si="1828"/>
        <v>1.5479766027666684E-2</v>
      </c>
      <c r="F3060" s="10">
        <f t="shared" si="1821"/>
        <v>2.7872491039365544E-5</v>
      </c>
      <c r="G3060" s="10">
        <f t="shared" si="1829"/>
        <v>2.8495242954232423E-5</v>
      </c>
      <c r="H3060" s="10">
        <f t="shared" si="1830"/>
        <v>2.8183866996798984E-5</v>
      </c>
      <c r="I3060" s="6">
        <f t="shared" si="1831"/>
        <v>1.8904483401059623E-2</v>
      </c>
      <c r="J3060" s="6">
        <f t="shared" si="1832"/>
        <v>1.8932667268056421E-2</v>
      </c>
    </row>
    <row r="3061" spans="1:10" x14ac:dyDescent="0.25">
      <c r="A3061" s="11">
        <f t="shared" si="1824"/>
        <v>1.8949169056654773E-2</v>
      </c>
      <c r="B3061" s="6">
        <f t="shared" si="1825"/>
        <v>4.8896527535979763E-2</v>
      </c>
      <c r="C3061" s="10">
        <f t="shared" si="1826"/>
        <v>3.7125316849019055E-5</v>
      </c>
      <c r="D3061" s="6">
        <f t="shared" si="1827"/>
        <v>1.8986294373503791E-2</v>
      </c>
      <c r="E3061" s="6">
        <f t="shared" si="1828"/>
        <v>1.5444299166113102E-2</v>
      </c>
      <c r="F3061" s="10">
        <f t="shared" si="1821"/>
        <v>2.8115696898421069E-5</v>
      </c>
      <c r="G3061" s="10">
        <f t="shared" si="1829"/>
        <v>2.8495242954232423E-5</v>
      </c>
      <c r="H3061" s="10">
        <f t="shared" si="1830"/>
        <v>2.8305469926326748E-5</v>
      </c>
      <c r="I3061" s="6">
        <f t="shared" si="1831"/>
        <v>1.8904483401059623E-2</v>
      </c>
      <c r="J3061" s="6">
        <f t="shared" si="1832"/>
        <v>1.8932788870985949E-2</v>
      </c>
    </row>
    <row r="3062" spans="1:10" x14ac:dyDescent="0.25">
      <c r="A3062" s="11">
        <f t="shared" si="1824"/>
        <v>1.8922416305395852E-2</v>
      </c>
      <c r="B3062" s="6">
        <f t="shared" si="1825"/>
        <v>4.8965658064421949E-2</v>
      </c>
      <c r="C3062" s="10">
        <f t="shared" si="1826"/>
        <v>3.7230367541644256E-5</v>
      </c>
      <c r="D3062" s="6">
        <f t="shared" si="1827"/>
        <v>1.8959646672937498E-2</v>
      </c>
      <c r="E3062" s="6">
        <f t="shared" si="1828"/>
        <v>1.5426523006344209E-2</v>
      </c>
      <c r="F3062" s="10">
        <f t="shared" si="1821"/>
        <v>2.8238570850119162E-5</v>
      </c>
      <c r="G3062" s="10">
        <f t="shared" si="1829"/>
        <v>2.8495242954232423E-5</v>
      </c>
      <c r="H3062" s="10">
        <f t="shared" si="1830"/>
        <v>2.8366906902175792E-5</v>
      </c>
      <c r="I3062" s="6">
        <f t="shared" si="1831"/>
        <v>1.8904483401059623E-2</v>
      </c>
      <c r="J3062" s="6">
        <f t="shared" si="1832"/>
        <v>1.8932850307961799E-2</v>
      </c>
    </row>
    <row r="3063" spans="1:10" x14ac:dyDescent="0.25">
      <c r="A3063" s="11">
        <f t="shared" si="1824"/>
        <v>1.8909018122908003E-2</v>
      </c>
      <c r="B3063" s="6">
        <f t="shared" si="1825"/>
        <v>4.9000353193387421E-2</v>
      </c>
      <c r="C3063" s="10">
        <f t="shared" si="1826"/>
        <v>3.7283146165787463E-5</v>
      </c>
      <c r="D3063" s="6">
        <f t="shared" si="1827"/>
        <v>1.894630126907379E-2</v>
      </c>
      <c r="E3063" s="6">
        <f t="shared" si="1828"/>
        <v>1.5417616946271955E-2</v>
      </c>
      <c r="F3063" s="10">
        <f t="shared" si="1821"/>
        <v>2.8300379505431072E-5</v>
      </c>
      <c r="G3063" s="10">
        <f t="shared" si="1829"/>
        <v>2.8495242954232423E-5</v>
      </c>
      <c r="H3063" s="10">
        <f t="shared" si="1830"/>
        <v>2.8397811229831749E-5</v>
      </c>
      <c r="I3063" s="6">
        <f t="shared" si="1831"/>
        <v>1.8904483401059623E-2</v>
      </c>
      <c r="J3063" s="6">
        <f t="shared" si="1832"/>
        <v>1.8932881212289455E-2</v>
      </c>
    </row>
    <row r="3064" spans="1:10" x14ac:dyDescent="0.25">
      <c r="A3064" s="11">
        <f t="shared" si="1824"/>
        <v>1.8902308094515836E-2</v>
      </c>
      <c r="B3064" s="6">
        <f t="shared" si="1825"/>
        <v>4.9017747564461568E-2</v>
      </c>
      <c r="C3064" s="10">
        <f t="shared" si="1826"/>
        <v>3.7309620749895616E-5</v>
      </c>
      <c r="D3064" s="6">
        <f t="shared" si="1827"/>
        <v>1.8939617715265731E-2</v>
      </c>
      <c r="E3064" s="6">
        <f t="shared" si="1828"/>
        <v>1.5413155770232102E-2</v>
      </c>
      <c r="F3064" s="10">
        <f t="shared" si="1821"/>
        <v>2.8331402682869587E-5</v>
      </c>
      <c r="G3064" s="10">
        <f t="shared" si="1829"/>
        <v>2.8495242954232423E-5</v>
      </c>
      <c r="H3064" s="10">
        <f t="shared" si="1830"/>
        <v>2.8413322818551005E-5</v>
      </c>
      <c r="I3064" s="6">
        <f t="shared" si="1831"/>
        <v>1.8904483401059623E-2</v>
      </c>
      <c r="J3064" s="6">
        <f t="shared" si="1832"/>
        <v>1.8932896723878174E-2</v>
      </c>
    </row>
    <row r="3065" spans="1:10" x14ac:dyDescent="0.25">
      <c r="A3065" s="11">
        <f t="shared" si="1824"/>
        <v>1.8898947598822057E-2</v>
      </c>
      <c r="B3065" s="6">
        <f t="shared" si="1825"/>
        <v>4.9026463601624361E-2</v>
      </c>
      <c r="C3065" s="10">
        <f t="shared" si="1826"/>
        <v>3.7322890268344694E-5</v>
      </c>
      <c r="D3065" s="6">
        <f t="shared" si="1827"/>
        <v>1.8936270489090402E-2</v>
      </c>
      <c r="E3065" s="6">
        <f t="shared" si="1828"/>
        <v>1.5410921318099513E-2</v>
      </c>
      <c r="F3065" s="10">
        <f t="shared" si="1821"/>
        <v>2.8346956806137324E-5</v>
      </c>
      <c r="G3065" s="10">
        <f t="shared" si="1829"/>
        <v>2.8495242954232423E-5</v>
      </c>
      <c r="H3065" s="10">
        <f t="shared" si="1830"/>
        <v>2.8421099880184873E-5</v>
      </c>
      <c r="I3065" s="6">
        <f t="shared" si="1831"/>
        <v>1.8904483401059623E-2</v>
      </c>
      <c r="J3065" s="6">
        <f t="shared" si="1832"/>
        <v>1.8932904500939807E-2</v>
      </c>
    </row>
    <row r="3066" spans="1:10" x14ac:dyDescent="0.25">
      <c r="A3066" s="11">
        <f t="shared" si="1824"/>
        <v>1.889726460474676E-2</v>
      </c>
      <c r="B3066" s="6">
        <f t="shared" si="1825"/>
        <v>4.9030829908044901E-2</v>
      </c>
      <c r="C3066" s="10">
        <f t="shared" si="1826"/>
        <v>3.7329538532168168E-5</v>
      </c>
      <c r="D3066" s="6">
        <f t="shared" si="1827"/>
        <v>1.8934594143278929E-2</v>
      </c>
      <c r="E3066" s="6">
        <f t="shared" si="1828"/>
        <v>1.5409802210900152E-2</v>
      </c>
      <c r="F3066" s="10">
        <f t="shared" si="1821"/>
        <v>2.8354750895285749E-5</v>
      </c>
      <c r="G3066" s="10">
        <f t="shared" si="1829"/>
        <v>2.8495242954232423E-5</v>
      </c>
      <c r="H3066" s="10">
        <f t="shared" si="1830"/>
        <v>2.8424996924759085E-5</v>
      </c>
      <c r="I3066" s="6">
        <f t="shared" si="1831"/>
        <v>1.8904483401059623E-2</v>
      </c>
      <c r="J3066" s="6">
        <f t="shared" si="1832"/>
        <v>1.8932908397984383E-2</v>
      </c>
    </row>
    <row r="3067" spans="1:10" x14ac:dyDescent="0.25">
      <c r="A3067" s="11">
        <f t="shared" ref="A3067:A3079" si="1833">A3066+(J3066-D3066)/2</f>
        <v>1.8896421732099489E-2</v>
      </c>
      <c r="B3067" s="6">
        <f t="shared" ref="B3067:B3079" si="1834">$D$13/A3067/0.167</f>
        <v>4.9033016922390177E-2</v>
      </c>
      <c r="C3067" s="10">
        <f t="shared" ref="C3067:C3079" si="1835">B3067^2/2/32.2</f>
        <v>3.7332868765704986E-5</v>
      </c>
      <c r="D3067" s="6">
        <f t="shared" ref="D3067:D3079" si="1836">A3067+C3067</f>
        <v>1.8933754600865195E-2</v>
      </c>
      <c r="E3067" s="6">
        <f t="shared" ref="E3067:E3079" si="1837">A3067*0.167/(0.167+2*A3067)</f>
        <v>1.5409241728763248E-2</v>
      </c>
      <c r="F3067" s="10">
        <f t="shared" si="1821"/>
        <v>2.8358655393674812E-5</v>
      </c>
      <c r="G3067" s="10">
        <f t="shared" ref="G3067:G3079" si="1838">G3066</f>
        <v>2.8495242954232423E-5</v>
      </c>
      <c r="H3067" s="10">
        <f t="shared" si="1822"/>
        <v>2.8426949173953616E-5</v>
      </c>
      <c r="I3067" s="6">
        <f t="shared" ref="I3067:I3079" si="1839">I3066</f>
        <v>1.8904483401059623E-2</v>
      </c>
      <c r="J3067" s="6">
        <f t="shared" si="1823"/>
        <v>1.8932910350233575E-2</v>
      </c>
    </row>
    <row r="3068" spans="1:10" x14ac:dyDescent="0.25">
      <c r="A3068" s="11">
        <f t="shared" si="1833"/>
        <v>1.8895999606783679E-2</v>
      </c>
      <c r="B3068" s="6">
        <f t="shared" si="1834"/>
        <v>4.9034112290626007E-2</v>
      </c>
      <c r="C3068" s="10">
        <f t="shared" si="1835"/>
        <v>3.733453677220062E-5</v>
      </c>
      <c r="D3068" s="6">
        <f t="shared" si="1836"/>
        <v>1.8933334143555879E-2</v>
      </c>
      <c r="E3068" s="6">
        <f t="shared" si="1837"/>
        <v>1.5408961026070278E-2</v>
      </c>
      <c r="F3068" s="10">
        <f t="shared" si="1821"/>
        <v>2.8360611106308155E-5</v>
      </c>
      <c r="G3068" s="10">
        <f t="shared" si="1838"/>
        <v>2.8495242954232423E-5</v>
      </c>
      <c r="H3068" s="10">
        <f t="shared" si="1822"/>
        <v>2.8427927030270288E-5</v>
      </c>
      <c r="I3068" s="6">
        <f t="shared" si="1839"/>
        <v>1.8904483401059623E-2</v>
      </c>
      <c r="J3068" s="6">
        <f t="shared" si="1823"/>
        <v>1.8932911328089892E-2</v>
      </c>
    </row>
    <row r="3069" spans="1:10" x14ac:dyDescent="0.25">
      <c r="A3069" s="11">
        <f t="shared" si="1833"/>
        <v>1.8895788199050686E-2</v>
      </c>
      <c r="B3069" s="6">
        <f t="shared" si="1834"/>
        <v>4.9034660888568025E-2</v>
      </c>
      <c r="C3069" s="10">
        <f t="shared" si="1835"/>
        <v>3.7335372181007185E-5</v>
      </c>
      <c r="D3069" s="6">
        <f t="shared" si="1836"/>
        <v>1.8933123571231694E-2</v>
      </c>
      <c r="E3069" s="6">
        <f t="shared" si="1837"/>
        <v>1.540882044438777E-2</v>
      </c>
      <c r="F3069" s="10">
        <f t="shared" si="1821"/>
        <v>2.83615906295372E-5</v>
      </c>
      <c r="G3069" s="10">
        <f t="shared" si="1838"/>
        <v>2.8495242954232423E-5</v>
      </c>
      <c r="H3069" s="10">
        <f t="shared" si="1822"/>
        <v>2.8428416791884811E-5</v>
      </c>
      <c r="I3069" s="6">
        <f t="shared" si="1839"/>
        <v>1.8904483401059623E-2</v>
      </c>
      <c r="J3069" s="6">
        <f t="shared" si="1823"/>
        <v>1.8932911817851509E-2</v>
      </c>
    </row>
    <row r="3070" spans="1:10" x14ac:dyDescent="0.25">
      <c r="A3070" s="11">
        <f t="shared" si="1833"/>
        <v>1.8895682322360594E-2</v>
      </c>
      <c r="B3070" s="6">
        <f t="shared" si="1834"/>
        <v>4.9034935640625457E-2</v>
      </c>
      <c r="C3070" s="10">
        <f t="shared" si="1835"/>
        <v>3.7335790578886347E-5</v>
      </c>
      <c r="D3070" s="6">
        <f t="shared" si="1836"/>
        <v>1.893301811293948E-2</v>
      </c>
      <c r="E3070" s="6">
        <f t="shared" si="1837"/>
        <v>1.5408750038404312E-2</v>
      </c>
      <c r="F3070" s="10">
        <f t="shared" si="1821"/>
        <v>2.8362081209002224E-5</v>
      </c>
      <c r="G3070" s="10">
        <f t="shared" si="1838"/>
        <v>2.8495242954232423E-5</v>
      </c>
      <c r="H3070" s="10">
        <f t="shared" si="1822"/>
        <v>2.8428662081617324E-5</v>
      </c>
      <c r="I3070" s="6">
        <f t="shared" si="1839"/>
        <v>1.8904483401059623E-2</v>
      </c>
      <c r="J3070" s="6">
        <f t="shared" si="1823"/>
        <v>1.8932912063141238E-2</v>
      </c>
    </row>
    <row r="3071" spans="1:10" x14ac:dyDescent="0.25">
      <c r="A3071" s="11">
        <f t="shared" si="1833"/>
        <v>1.8895629297461473E-2</v>
      </c>
      <c r="B3071" s="6">
        <f t="shared" si="1834"/>
        <v>4.9035073242420804E-2</v>
      </c>
      <c r="C3071" s="10">
        <f t="shared" si="1835"/>
        <v>3.7336000122508892E-5</v>
      </c>
      <c r="D3071" s="6">
        <f t="shared" si="1836"/>
        <v>1.8932965297583981E-2</v>
      </c>
      <c r="E3071" s="6">
        <f t="shared" si="1837"/>
        <v>1.5408714777801051E-2</v>
      </c>
      <c r="F3071" s="10">
        <f t="shared" si="1821"/>
        <v>2.8362326904072141E-5</v>
      </c>
      <c r="G3071" s="10">
        <f t="shared" si="1838"/>
        <v>2.8495242954232423E-5</v>
      </c>
      <c r="H3071" s="10">
        <f t="shared" si="1822"/>
        <v>2.8428784929152281E-5</v>
      </c>
      <c r="I3071" s="6">
        <f t="shared" si="1839"/>
        <v>1.8904483401059623E-2</v>
      </c>
      <c r="J3071" s="6">
        <f t="shared" si="1823"/>
        <v>1.8932912185988776E-2</v>
      </c>
    </row>
    <row r="3072" spans="1:10" x14ac:dyDescent="0.25">
      <c r="A3072" s="11">
        <f t="shared" si="1833"/>
        <v>1.889560274166387E-2</v>
      </c>
      <c r="B3072" s="6">
        <f t="shared" si="1834"/>
        <v>4.9035142156098672E-2</v>
      </c>
      <c r="C3072" s="10">
        <f t="shared" si="1835"/>
        <v>3.7336105066285787E-5</v>
      </c>
      <c r="D3072" s="6">
        <f t="shared" si="1836"/>
        <v>1.8932938846730155E-2</v>
      </c>
      <c r="E3072" s="6">
        <f t="shared" si="1837"/>
        <v>1.5408697118660032E-2</v>
      </c>
      <c r="F3072" s="10">
        <f t="shared" si="1821"/>
        <v>2.8362449953539519E-5</v>
      </c>
      <c r="G3072" s="10">
        <f t="shared" si="1838"/>
        <v>2.8495242954232423E-5</v>
      </c>
      <c r="H3072" s="10">
        <f t="shared" si="1822"/>
        <v>2.8428846453885973E-5</v>
      </c>
      <c r="I3072" s="6">
        <f t="shared" si="1839"/>
        <v>1.8904483401059623E-2</v>
      </c>
      <c r="J3072" s="6">
        <f t="shared" si="1823"/>
        <v>1.8932912247513509E-2</v>
      </c>
    </row>
    <row r="3073" spans="1:10" x14ac:dyDescent="0.25">
      <c r="A3073" s="11">
        <f t="shared" si="1833"/>
        <v>1.8895589442055549E-2</v>
      </c>
      <c r="B3073" s="6">
        <f t="shared" si="1834"/>
        <v>4.9035176669347737E-2</v>
      </c>
      <c r="C3073" s="10">
        <f t="shared" si="1835"/>
        <v>3.7336157624132676E-5</v>
      </c>
      <c r="D3073" s="6">
        <f t="shared" si="1836"/>
        <v>1.8932925599679681E-2</v>
      </c>
      <c r="E3073" s="6">
        <f t="shared" si="1837"/>
        <v>1.5408688274649626E-2</v>
      </c>
      <c r="F3073" s="10">
        <f t="shared" si="1821"/>
        <v>2.8362511579136729E-5</v>
      </c>
      <c r="G3073" s="10">
        <f t="shared" si="1838"/>
        <v>2.8495242954232423E-5</v>
      </c>
      <c r="H3073" s="10">
        <f t="shared" si="1822"/>
        <v>2.8428877266684575E-5</v>
      </c>
      <c r="I3073" s="6">
        <f t="shared" si="1839"/>
        <v>1.8904483401059623E-2</v>
      </c>
      <c r="J3073" s="6">
        <f t="shared" si="1823"/>
        <v>1.8932912278326306E-2</v>
      </c>
    </row>
    <row r="3074" spans="1:10" x14ac:dyDescent="0.25">
      <c r="A3074" s="11">
        <f t="shared" si="1833"/>
        <v>1.8895582781378862E-2</v>
      </c>
      <c r="B3074" s="6">
        <f t="shared" si="1834"/>
        <v>4.9035193954205365E-2</v>
      </c>
      <c r="C3074" s="10">
        <f t="shared" si="1835"/>
        <v>3.7336183946064255E-5</v>
      </c>
      <c r="D3074" s="6">
        <f t="shared" si="1836"/>
        <v>1.8932918965324928E-2</v>
      </c>
      <c r="E3074" s="6">
        <f t="shared" si="1837"/>
        <v>1.5408683845413516E-2</v>
      </c>
      <c r="F3074" s="10">
        <f t="shared" si="1821"/>
        <v>2.8362542442382391E-5</v>
      </c>
      <c r="G3074" s="10">
        <f t="shared" si="1838"/>
        <v>2.8495242954232423E-5</v>
      </c>
      <c r="H3074" s="10">
        <f t="shared" si="1822"/>
        <v>2.8428892698307405E-5</v>
      </c>
      <c r="I3074" s="6">
        <f t="shared" si="1839"/>
        <v>1.8904483401059623E-2</v>
      </c>
      <c r="J3074" s="6">
        <f t="shared" si="1823"/>
        <v>1.8932912293757931E-2</v>
      </c>
    </row>
    <row r="3075" spans="1:10" x14ac:dyDescent="0.25">
      <c r="A3075" s="11">
        <f t="shared" si="1833"/>
        <v>1.8895579445595362E-2</v>
      </c>
      <c r="B3075" s="6">
        <f t="shared" si="1834"/>
        <v>4.9035202610769268E-2</v>
      </c>
      <c r="C3075" s="10">
        <f t="shared" si="1835"/>
        <v>3.7336197128558902E-5</v>
      </c>
      <c r="D3075" s="6">
        <f t="shared" si="1836"/>
        <v>1.8932915642723921E-2</v>
      </c>
      <c r="E3075" s="6">
        <f t="shared" si="1837"/>
        <v>1.5408681627174311E-2</v>
      </c>
      <c r="F3075" s="10">
        <f t="shared" si="1821"/>
        <v>2.8362557899253143E-5</v>
      </c>
      <c r="G3075" s="10">
        <f t="shared" si="1838"/>
        <v>2.8495242954232423E-5</v>
      </c>
      <c r="H3075" s="10">
        <f t="shared" si="1822"/>
        <v>2.8428900426742783E-5</v>
      </c>
      <c r="I3075" s="6">
        <f t="shared" si="1839"/>
        <v>1.8904483401059623E-2</v>
      </c>
      <c r="J3075" s="6">
        <f t="shared" si="1823"/>
        <v>1.8932912301486367E-2</v>
      </c>
    </row>
    <row r="3076" spans="1:10" x14ac:dyDescent="0.25">
      <c r="A3076" s="11">
        <f t="shared" si="1833"/>
        <v>1.8895577774976587E-2</v>
      </c>
      <c r="B3076" s="6">
        <f t="shared" si="1834"/>
        <v>4.9035206946129166E-2</v>
      </c>
      <c r="C3076" s="10">
        <f t="shared" si="1835"/>
        <v>3.7336203730585621E-5</v>
      </c>
      <c r="D3076" s="6">
        <f t="shared" si="1836"/>
        <v>1.8932913978707173E-2</v>
      </c>
      <c r="E3076" s="6">
        <f t="shared" si="1837"/>
        <v>1.5408680516241228E-2</v>
      </c>
      <c r="F3076" s="10">
        <f t="shared" si="1821"/>
        <v>2.8362565640328877E-5</v>
      </c>
      <c r="G3076" s="10">
        <f t="shared" si="1838"/>
        <v>2.8495242954232423E-5</v>
      </c>
      <c r="H3076" s="10">
        <f t="shared" si="1822"/>
        <v>2.8428904297280652E-5</v>
      </c>
      <c r="I3076" s="6">
        <f t="shared" si="1839"/>
        <v>1.8904483401059623E-2</v>
      </c>
      <c r="J3076" s="6">
        <f t="shared" si="1823"/>
        <v>1.8932912305356903E-2</v>
      </c>
    </row>
    <row r="3077" spans="1:10" x14ac:dyDescent="0.25">
      <c r="A3077" s="11">
        <f t="shared" si="1833"/>
        <v>1.8895576938301451E-2</v>
      </c>
      <c r="B3077" s="6">
        <f t="shared" si="1834"/>
        <v>4.9035209117353595E-2</v>
      </c>
      <c r="C3077" s="10">
        <f t="shared" si="1835"/>
        <v>3.733620703699685E-5</v>
      </c>
      <c r="D3077" s="6">
        <f t="shared" si="1836"/>
        <v>1.8932913145338449E-2</v>
      </c>
      <c r="E3077" s="6">
        <f t="shared" si="1837"/>
        <v>1.5408679959866474E-2</v>
      </c>
      <c r="F3077" s="10">
        <f t="shared" si="1821"/>
        <v>2.8362569517196221E-5</v>
      </c>
      <c r="G3077" s="10">
        <f t="shared" si="1838"/>
        <v>2.8495242954232423E-5</v>
      </c>
      <c r="H3077" s="10">
        <f t="shared" si="1822"/>
        <v>2.8428906235714322E-5</v>
      </c>
      <c r="I3077" s="6">
        <f t="shared" si="1839"/>
        <v>1.8904483401059623E-2</v>
      </c>
      <c r="J3077" s="6">
        <f t="shared" si="1823"/>
        <v>1.8932912307295338E-2</v>
      </c>
    </row>
    <row r="3078" spans="1:10" x14ac:dyDescent="0.25">
      <c r="A3078" s="11">
        <f t="shared" si="1833"/>
        <v>1.8895576519279894E-2</v>
      </c>
      <c r="B3078" s="6">
        <f t="shared" si="1834"/>
        <v>4.9035210204740887E-2</v>
      </c>
      <c r="C3078" s="10">
        <f t="shared" si="1835"/>
        <v>3.7336208692905658E-5</v>
      </c>
      <c r="D3078" s="6">
        <f t="shared" si="1836"/>
        <v>1.89329127279728E-2</v>
      </c>
      <c r="E3078" s="6">
        <f t="shared" si="1837"/>
        <v>1.5408679681224252E-2</v>
      </c>
      <c r="F3078" s="10">
        <f t="shared" si="1821"/>
        <v>2.8362571458799512E-5</v>
      </c>
      <c r="G3078" s="10">
        <f t="shared" si="1838"/>
        <v>2.8495242954232423E-5</v>
      </c>
      <c r="H3078" s="10">
        <f t="shared" si="1822"/>
        <v>2.8428907206515967E-5</v>
      </c>
      <c r="I3078" s="6">
        <f t="shared" si="1839"/>
        <v>1.8904483401059623E-2</v>
      </c>
      <c r="J3078" s="6">
        <f t="shared" si="1823"/>
        <v>1.8932912308266138E-2</v>
      </c>
    </row>
    <row r="3079" spans="1:10" x14ac:dyDescent="0.25">
      <c r="A3079" s="25">
        <f t="shared" si="1833"/>
        <v>1.8895576309426565E-2</v>
      </c>
      <c r="B3079" s="6">
        <f t="shared" si="1834"/>
        <v>4.9035210749323495E-2</v>
      </c>
      <c r="C3079" s="10">
        <f t="shared" si="1835"/>
        <v>3.7336209522213825E-5</v>
      </c>
      <c r="D3079" s="6">
        <f t="shared" si="1836"/>
        <v>1.8932912518948779E-2</v>
      </c>
      <c r="E3079" s="6">
        <f t="shared" si="1837"/>
        <v>1.5408679541675348E-2</v>
      </c>
      <c r="F3079" s="10">
        <f t="shared" si="1821"/>
        <v>2.8362572431188517E-5</v>
      </c>
      <c r="G3079" s="10">
        <f t="shared" si="1838"/>
        <v>2.8495242954232423E-5</v>
      </c>
      <c r="H3079" s="10">
        <f t="shared" si="1822"/>
        <v>2.842890769271047E-5</v>
      </c>
      <c r="I3079" s="6">
        <f t="shared" si="1839"/>
        <v>1.8904483401059623E-2</v>
      </c>
      <c r="J3079" s="6">
        <f t="shared" si="1823"/>
        <v>1.8932912308752332E-2</v>
      </c>
    </row>
    <row r="3081" spans="1:10" x14ac:dyDescent="0.25">
      <c r="A3081" s="8" t="s">
        <v>82</v>
      </c>
      <c r="B3081">
        <f>B3048+1</f>
        <v>94</v>
      </c>
      <c r="C3081" t="s">
        <v>83</v>
      </c>
      <c r="D3081">
        <f>D$12/100</f>
        <v>1</v>
      </c>
      <c r="E3081" t="s">
        <v>15</v>
      </c>
    </row>
    <row r="3082" spans="1:10" x14ac:dyDescent="0.25">
      <c r="A3082" s="4" t="s">
        <v>89</v>
      </c>
      <c r="B3082" s="4" t="s">
        <v>86</v>
      </c>
      <c r="C3082" s="4" t="s">
        <v>88</v>
      </c>
      <c r="D3082" s="4" t="s">
        <v>91</v>
      </c>
      <c r="E3082" s="4" t="s">
        <v>93</v>
      </c>
      <c r="F3082" s="4" t="s">
        <v>95</v>
      </c>
      <c r="G3082" s="4" t="s">
        <v>95</v>
      </c>
      <c r="H3082" s="4" t="s">
        <v>97</v>
      </c>
      <c r="I3082" s="4" t="s">
        <v>99</v>
      </c>
      <c r="J3082" s="4" t="s">
        <v>99</v>
      </c>
    </row>
    <row r="3083" spans="1:10" x14ac:dyDescent="0.25">
      <c r="A3083" s="4" t="s">
        <v>84</v>
      </c>
      <c r="B3083" s="4" t="s">
        <v>85</v>
      </c>
      <c r="C3083" s="4" t="s">
        <v>87</v>
      </c>
      <c r="D3083" s="4" t="s">
        <v>90</v>
      </c>
      <c r="E3083" s="4" t="s">
        <v>92</v>
      </c>
      <c r="F3083" s="4" t="s">
        <v>94</v>
      </c>
      <c r="G3083" s="4" t="s">
        <v>28</v>
      </c>
      <c r="H3083" s="4" t="s">
        <v>96</v>
      </c>
      <c r="I3083" s="4" t="s">
        <v>32</v>
      </c>
      <c r="J3083" s="4" t="s">
        <v>98</v>
      </c>
    </row>
    <row r="3084" spans="1:10" x14ac:dyDescent="0.25">
      <c r="A3084" s="4" t="s">
        <v>0</v>
      </c>
      <c r="B3084" s="4" t="s">
        <v>22</v>
      </c>
      <c r="C3084" s="4" t="s">
        <v>0</v>
      </c>
      <c r="D3084" s="4" t="s">
        <v>0</v>
      </c>
      <c r="E3084" s="4" t="s">
        <v>0</v>
      </c>
      <c r="F3084" s="4" t="s">
        <v>20</v>
      </c>
      <c r="G3084" s="4" t="s">
        <v>20</v>
      </c>
      <c r="H3084" s="4" t="s">
        <v>0</v>
      </c>
      <c r="I3084" s="4" t="s">
        <v>0</v>
      </c>
      <c r="J3084" s="4" t="s">
        <v>0</v>
      </c>
    </row>
    <row r="3085" spans="1:10" x14ac:dyDescent="0.25">
      <c r="A3085" s="11">
        <f>A$27</f>
        <v>4.5999999999999999E-2</v>
      </c>
      <c r="B3085" s="6">
        <f>$D$13/A3085/0.167</f>
        <v>2.0142360142666429E-2</v>
      </c>
      <c r="C3085" s="10">
        <f>B3085^2/2/32.2</f>
        <v>6.2999172688956077E-6</v>
      </c>
      <c r="D3085" s="6">
        <f>A3085+C3085</f>
        <v>4.6006299917268893E-2</v>
      </c>
      <c r="E3085" s="6">
        <f>A3085*0.167/(0.167+2*A3085)</f>
        <v>2.966023166023166E-2</v>
      </c>
      <c r="F3085" s="10">
        <f t="shared" ref="F3085:F3112" si="1840">$D$15^2*B3085^2/($D$14^2*E3085^1.333)</f>
        <v>1.9990924920768716E-6</v>
      </c>
      <c r="G3085" s="10">
        <f>F3079</f>
        <v>2.8362572431188517E-5</v>
      </c>
      <c r="H3085" s="10">
        <f>((G3085+F3085)/2)*D$23</f>
        <v>1.5180832461632695E-5</v>
      </c>
      <c r="I3085" s="6">
        <f>D3079</f>
        <v>1.8932912518948779E-2</v>
      </c>
      <c r="J3085" s="6">
        <f>H3085+I3085</f>
        <v>1.8948093351410414E-2</v>
      </c>
    </row>
    <row r="3086" spans="1:10" x14ac:dyDescent="0.25">
      <c r="A3086" s="11">
        <f>A3085+(J3085-D3085)/2</f>
        <v>3.2470896717070763E-2</v>
      </c>
      <c r="B3086" s="6">
        <f>$D$13/A3086/0.167</f>
        <v>2.8534739112256978E-2</v>
      </c>
      <c r="C3086" s="10">
        <f>B3086^2/2/32.2</f>
        <v>1.2643343729884597E-5</v>
      </c>
      <c r="D3086" s="6">
        <f>A3086+C3086</f>
        <v>3.2483540060800647E-2</v>
      </c>
      <c r="E3086" s="6">
        <f>A3086*0.167/(0.167+2*A3086)</f>
        <v>2.3379312850275703E-2</v>
      </c>
      <c r="F3086" s="10">
        <f t="shared" si="1840"/>
        <v>5.5095475336091614E-6</v>
      </c>
      <c r="G3086" s="10">
        <f>G3085</f>
        <v>2.8362572431188517E-5</v>
      </c>
      <c r="H3086" s="10">
        <f t="shared" ref="H3086:H3112" si="1841">((G3086+F3086)/2)*D$23</f>
        <v>1.6936059982398838E-5</v>
      </c>
      <c r="I3086" s="6">
        <f>I3085</f>
        <v>1.8932912518948779E-2</v>
      </c>
      <c r="J3086" s="6">
        <f t="shared" ref="J3086:J3112" si="1842">H3086+I3086</f>
        <v>1.8949848578931179E-2</v>
      </c>
    </row>
    <row r="3087" spans="1:10" x14ac:dyDescent="0.25">
      <c r="A3087" s="11">
        <f t="shared" ref="A3087:A3099" si="1843">A3086+(J3086-D3086)/2</f>
        <v>2.5704050976136029E-2</v>
      </c>
      <c r="B3087" s="6">
        <f t="shared" ref="B3087:B3099" si="1844">$D$13/A3087/0.167</f>
        <v>3.6046791512469201E-2</v>
      </c>
      <c r="C3087" s="10">
        <f t="shared" ref="C3087:C3099" si="1845">B3087^2/2/32.2</f>
        <v>2.0176571092289152E-5</v>
      </c>
      <c r="D3087" s="6">
        <f t="shared" ref="D3087:D3099" si="1846">A3087+C3087</f>
        <v>2.5724227547228317E-2</v>
      </c>
      <c r="E3087" s="6">
        <f t="shared" ref="E3087:E3099" si="1847">A3087*0.167/(0.167+2*A3087)</f>
        <v>1.9653925264882154E-2</v>
      </c>
      <c r="F3087" s="10">
        <f t="shared" si="1840"/>
        <v>1.1081183499394317E-5</v>
      </c>
      <c r="G3087" s="10">
        <f t="shared" ref="G3087:G3099" si="1848">G3086</f>
        <v>2.8362572431188517E-5</v>
      </c>
      <c r="H3087" s="10">
        <f t="shared" ref="H3087:H3099" si="1849">((G3087+F3087)/2)*D$23</f>
        <v>1.9721877965291417E-5</v>
      </c>
      <c r="I3087" s="6">
        <f t="shared" ref="I3087:I3099" si="1850">I3086</f>
        <v>1.8932912518948779E-2</v>
      </c>
      <c r="J3087" s="6">
        <f t="shared" ref="J3087:J3099" si="1851">H3087+I3087</f>
        <v>1.8952634396914071E-2</v>
      </c>
    </row>
    <row r="3088" spans="1:10" x14ac:dyDescent="0.25">
      <c r="A3088" s="11">
        <f t="shared" si="1843"/>
        <v>2.2318254400978906E-2</v>
      </c>
      <c r="B3088" s="6">
        <f t="shared" si="1844"/>
        <v>4.15152793724771E-2</v>
      </c>
      <c r="C3088" s="10">
        <f t="shared" si="1845"/>
        <v>2.6762708406441342E-5</v>
      </c>
      <c r="D3088" s="6">
        <f t="shared" si="1846"/>
        <v>2.2345017109385346E-2</v>
      </c>
      <c r="E3088" s="6">
        <f t="shared" si="1847"/>
        <v>1.7611084713418775E-2</v>
      </c>
      <c r="F3088" s="10">
        <f t="shared" si="1840"/>
        <v>1.7013900346016232E-5</v>
      </c>
      <c r="G3088" s="10">
        <f t="shared" si="1848"/>
        <v>2.8362572431188517E-5</v>
      </c>
      <c r="H3088" s="10">
        <f t="shared" si="1849"/>
        <v>2.2688236388602374E-5</v>
      </c>
      <c r="I3088" s="6">
        <f t="shared" si="1850"/>
        <v>1.8932912518948779E-2</v>
      </c>
      <c r="J3088" s="6">
        <f t="shared" si="1851"/>
        <v>1.8955600755337382E-2</v>
      </c>
    </row>
    <row r="3089" spans="1:10" x14ac:dyDescent="0.25">
      <c r="A3089" s="11">
        <f t="shared" si="1843"/>
        <v>2.0623546223954924E-2</v>
      </c>
      <c r="B3089" s="6">
        <f t="shared" si="1844"/>
        <v>4.4926733574385931E-2</v>
      </c>
      <c r="C3089" s="10">
        <f t="shared" si="1845"/>
        <v>3.1341791764966711E-5</v>
      </c>
      <c r="D3089" s="6">
        <f t="shared" si="1846"/>
        <v>2.065488801571989E-2</v>
      </c>
      <c r="E3089" s="6">
        <f t="shared" si="1847"/>
        <v>1.6538680943466114E-2</v>
      </c>
      <c r="F3089" s="10">
        <f t="shared" si="1840"/>
        <v>2.1665507388516398E-5</v>
      </c>
      <c r="G3089" s="10">
        <f t="shared" si="1848"/>
        <v>2.8362572431188517E-5</v>
      </c>
      <c r="H3089" s="10">
        <f t="shared" si="1849"/>
        <v>2.5014039909852456E-5</v>
      </c>
      <c r="I3089" s="6">
        <f t="shared" si="1850"/>
        <v>1.8932912518948779E-2</v>
      </c>
      <c r="J3089" s="6">
        <f t="shared" si="1851"/>
        <v>1.8957926558858633E-2</v>
      </c>
    </row>
    <row r="3090" spans="1:10" x14ac:dyDescent="0.25">
      <c r="A3090" s="11">
        <f t="shared" si="1843"/>
        <v>1.9775065495524297E-2</v>
      </c>
      <c r="B3090" s="6">
        <f t="shared" si="1844"/>
        <v>4.6854386741341618E-2</v>
      </c>
      <c r="C3090" s="10">
        <f t="shared" si="1845"/>
        <v>3.40890303867579E-5</v>
      </c>
      <c r="D3090" s="6">
        <f t="shared" si="1846"/>
        <v>1.9809154525911053E-2</v>
      </c>
      <c r="E3090" s="6">
        <f t="shared" si="1847"/>
        <v>1.59885443882661E-2</v>
      </c>
      <c r="F3090" s="10">
        <f t="shared" si="1840"/>
        <v>2.4651539753615262E-5</v>
      </c>
      <c r="G3090" s="10">
        <f t="shared" si="1848"/>
        <v>2.8362572431188517E-5</v>
      </c>
      <c r="H3090" s="10">
        <f t="shared" si="1849"/>
        <v>2.6507056092401891E-5</v>
      </c>
      <c r="I3090" s="6">
        <f t="shared" si="1850"/>
        <v>1.8932912518948779E-2</v>
      </c>
      <c r="J3090" s="6">
        <f t="shared" si="1851"/>
        <v>1.8959419575041183E-2</v>
      </c>
    </row>
    <row r="3091" spans="1:10" x14ac:dyDescent="0.25">
      <c r="A3091" s="11">
        <f t="shared" si="1843"/>
        <v>1.935019802008936E-2</v>
      </c>
      <c r="B3091" s="6">
        <f t="shared" si="1844"/>
        <v>4.788315683388427E-2</v>
      </c>
      <c r="C3091" s="10">
        <f t="shared" si="1845"/>
        <v>3.5602433359912383E-5</v>
      </c>
      <c r="D3091" s="6">
        <f t="shared" si="1846"/>
        <v>1.9385800453449273E-2</v>
      </c>
      <c r="E3091" s="6">
        <f t="shared" si="1847"/>
        <v>1.5709658958185619E-2</v>
      </c>
      <c r="F3091" s="10">
        <f t="shared" si="1840"/>
        <v>2.6357007311688759E-5</v>
      </c>
      <c r="G3091" s="10">
        <f t="shared" si="1848"/>
        <v>2.8362572431188517E-5</v>
      </c>
      <c r="H3091" s="10">
        <f t="shared" si="1849"/>
        <v>2.7359789871438638E-5</v>
      </c>
      <c r="I3091" s="6">
        <f t="shared" si="1850"/>
        <v>1.8932912518948779E-2</v>
      </c>
      <c r="J3091" s="6">
        <f t="shared" si="1851"/>
        <v>1.896027230882022E-2</v>
      </c>
    </row>
    <row r="3092" spans="1:10" x14ac:dyDescent="0.25">
      <c r="A3092" s="11">
        <f t="shared" si="1843"/>
        <v>1.9137433947774833E-2</v>
      </c>
      <c r="B3092" s="6">
        <f t="shared" si="1844"/>
        <v>4.8415506963533556E-2</v>
      </c>
      <c r="C3092" s="10">
        <f t="shared" si="1845"/>
        <v>3.6398467617018105E-5</v>
      </c>
      <c r="D3092" s="6">
        <f t="shared" si="1846"/>
        <v>1.9173832415391851E-2</v>
      </c>
      <c r="E3092" s="6">
        <f t="shared" si="1847"/>
        <v>1.5569131779466536E-2</v>
      </c>
      <c r="F3092" s="10">
        <f t="shared" si="1840"/>
        <v>2.7271018884553942E-5</v>
      </c>
      <c r="G3092" s="10">
        <f t="shared" si="1848"/>
        <v>2.8362572431188517E-5</v>
      </c>
      <c r="H3092" s="10">
        <f t="shared" si="1849"/>
        <v>2.7816795657871229E-5</v>
      </c>
      <c r="I3092" s="6">
        <f t="shared" si="1850"/>
        <v>1.8932912518948779E-2</v>
      </c>
      <c r="J3092" s="6">
        <f t="shared" si="1851"/>
        <v>1.8960729314606652E-2</v>
      </c>
    </row>
    <row r="3093" spans="1:10" x14ac:dyDescent="0.25">
      <c r="A3093" s="11">
        <f t="shared" si="1843"/>
        <v>1.9030882397382234E-2</v>
      </c>
      <c r="B3093" s="6">
        <f t="shared" si="1844"/>
        <v>4.868657938268306E-2</v>
      </c>
      <c r="C3093" s="10">
        <f t="shared" si="1845"/>
        <v>3.6807189627116447E-5</v>
      </c>
      <c r="D3093" s="6">
        <f t="shared" si="1846"/>
        <v>1.906768958700935E-2</v>
      </c>
      <c r="E3093" s="6">
        <f t="shared" si="1847"/>
        <v>1.5498537055621674E-2</v>
      </c>
      <c r="F3093" s="10">
        <f t="shared" si="1840"/>
        <v>2.7744816032830414E-5</v>
      </c>
      <c r="G3093" s="10">
        <f t="shared" si="1848"/>
        <v>2.8362572431188517E-5</v>
      </c>
      <c r="H3093" s="10">
        <f t="shared" si="1849"/>
        <v>2.8053694232009465E-5</v>
      </c>
      <c r="I3093" s="6">
        <f t="shared" si="1850"/>
        <v>1.8932912518948779E-2</v>
      </c>
      <c r="J3093" s="6">
        <f t="shared" si="1851"/>
        <v>1.8960966213180788E-2</v>
      </c>
    </row>
    <row r="3094" spans="1:10" x14ac:dyDescent="0.25">
      <c r="A3094" s="11">
        <f t="shared" si="1843"/>
        <v>1.8977520710467953E-2</v>
      </c>
      <c r="B3094" s="6">
        <f t="shared" si="1844"/>
        <v>4.8823478087502432E-2</v>
      </c>
      <c r="C3094" s="10">
        <f t="shared" si="1845"/>
        <v>3.7014472244733385E-5</v>
      </c>
      <c r="D3094" s="6">
        <f t="shared" si="1846"/>
        <v>1.9014535182712688E-2</v>
      </c>
      <c r="E3094" s="6">
        <f t="shared" si="1847"/>
        <v>1.5463127604356718E-2</v>
      </c>
      <c r="F3094" s="10">
        <f t="shared" si="1840"/>
        <v>2.7986262904147321E-5</v>
      </c>
      <c r="G3094" s="10">
        <f t="shared" si="1848"/>
        <v>2.8362572431188517E-5</v>
      </c>
      <c r="H3094" s="10">
        <f t="shared" si="1849"/>
        <v>2.8174417667667919E-5</v>
      </c>
      <c r="I3094" s="6">
        <f t="shared" si="1850"/>
        <v>1.8932912518948779E-2</v>
      </c>
      <c r="J3094" s="6">
        <f t="shared" si="1851"/>
        <v>1.8961086936616446E-2</v>
      </c>
    </row>
    <row r="3095" spans="1:10" x14ac:dyDescent="0.25">
      <c r="A3095" s="11">
        <f t="shared" si="1843"/>
        <v>1.8950796587419834E-2</v>
      </c>
      <c r="B3095" s="6">
        <f t="shared" si="1844"/>
        <v>4.8892328208394648E-2</v>
      </c>
      <c r="C3095" s="10">
        <f t="shared" si="1845"/>
        <v>3.7118940335984208E-5</v>
      </c>
      <c r="D3095" s="6">
        <f t="shared" si="1846"/>
        <v>1.8987915527755819E-2</v>
      </c>
      <c r="E3095" s="6">
        <f t="shared" si="1847"/>
        <v>1.5445380297256386E-2</v>
      </c>
      <c r="F3095" s="10">
        <f t="shared" si="1840"/>
        <v>2.8108244961646581E-5</v>
      </c>
      <c r="G3095" s="10">
        <f t="shared" si="1848"/>
        <v>2.8362572431188517E-5</v>
      </c>
      <c r="H3095" s="10">
        <f t="shared" si="1849"/>
        <v>2.8235408696417549E-5</v>
      </c>
      <c r="I3095" s="6">
        <f t="shared" si="1850"/>
        <v>1.8932912518948779E-2</v>
      </c>
      <c r="J3095" s="6">
        <f t="shared" si="1851"/>
        <v>1.8961147927645198E-2</v>
      </c>
    </row>
    <row r="3096" spans="1:10" x14ac:dyDescent="0.25">
      <c r="A3096" s="11">
        <f t="shared" si="1843"/>
        <v>1.8937412787364521E-2</v>
      </c>
      <c r="B3096" s="6">
        <f t="shared" si="1844"/>
        <v>4.8926882302574637E-2</v>
      </c>
      <c r="C3096" s="10">
        <f t="shared" si="1845"/>
        <v>3.7171425649844581E-5</v>
      </c>
      <c r="D3096" s="6">
        <f t="shared" si="1846"/>
        <v>1.8974584213014366E-2</v>
      </c>
      <c r="E3096" s="6">
        <f t="shared" si="1847"/>
        <v>1.5436488727290318E-2</v>
      </c>
      <c r="F3096" s="10">
        <f t="shared" si="1840"/>
        <v>2.8169604057405893E-5</v>
      </c>
      <c r="G3096" s="10">
        <f t="shared" si="1848"/>
        <v>2.8362572431188517E-5</v>
      </c>
      <c r="H3096" s="10">
        <f t="shared" si="1849"/>
        <v>2.8266088244297205E-5</v>
      </c>
      <c r="I3096" s="6">
        <f t="shared" si="1850"/>
        <v>1.8932912518948779E-2</v>
      </c>
      <c r="J3096" s="6">
        <f t="shared" si="1851"/>
        <v>1.8961178607193076E-2</v>
      </c>
    </row>
    <row r="3097" spans="1:10" x14ac:dyDescent="0.25">
      <c r="A3097" s="11">
        <f t="shared" si="1843"/>
        <v>1.8930709984453876E-2</v>
      </c>
      <c r="B3097" s="6">
        <f t="shared" si="1844"/>
        <v>4.8944205860400818E-2</v>
      </c>
      <c r="C3097" s="10">
        <f t="shared" si="1845"/>
        <v>3.7197752908467285E-5</v>
      </c>
      <c r="D3097" s="6">
        <f t="shared" si="1846"/>
        <v>1.8967907737362344E-2</v>
      </c>
      <c r="E3097" s="6">
        <f t="shared" si="1847"/>
        <v>1.5432034825706147E-2</v>
      </c>
      <c r="F3097" s="10">
        <f t="shared" si="1840"/>
        <v>2.8200401308515161E-5</v>
      </c>
      <c r="G3097" s="10">
        <f t="shared" si="1848"/>
        <v>2.8362572431188517E-5</v>
      </c>
      <c r="H3097" s="10">
        <f t="shared" si="1849"/>
        <v>2.8281486869851837E-5</v>
      </c>
      <c r="I3097" s="6">
        <f t="shared" si="1850"/>
        <v>1.8932912518948779E-2</v>
      </c>
      <c r="J3097" s="6">
        <f t="shared" si="1851"/>
        <v>1.8961194005818631E-2</v>
      </c>
    </row>
    <row r="3098" spans="1:10" x14ac:dyDescent="0.25">
      <c r="A3098" s="11">
        <f t="shared" si="1843"/>
        <v>1.892735311868202E-2</v>
      </c>
      <c r="B3098" s="6">
        <f t="shared" si="1844"/>
        <v>4.8952886373114526E-2</v>
      </c>
      <c r="C3098" s="10">
        <f t="shared" si="1845"/>
        <v>3.721094851333947E-5</v>
      </c>
      <c r="D3098" s="6">
        <f t="shared" si="1846"/>
        <v>1.896456406719536E-2</v>
      </c>
      <c r="E3098" s="6">
        <f t="shared" si="1847"/>
        <v>1.5429804024894682E-2</v>
      </c>
      <c r="F3098" s="10">
        <f t="shared" si="1840"/>
        <v>2.8215842062031967E-5</v>
      </c>
      <c r="G3098" s="10">
        <f t="shared" si="1848"/>
        <v>2.8362572431188517E-5</v>
      </c>
      <c r="H3098" s="10">
        <f t="shared" si="1849"/>
        <v>2.828920724661024E-5</v>
      </c>
      <c r="I3098" s="6">
        <f t="shared" si="1850"/>
        <v>1.8932912518948779E-2</v>
      </c>
      <c r="J3098" s="6">
        <f t="shared" si="1851"/>
        <v>1.8961201726195389E-2</v>
      </c>
    </row>
    <row r="3099" spans="1:10" x14ac:dyDescent="0.25">
      <c r="A3099" s="11">
        <f t="shared" si="1843"/>
        <v>1.8925671948182034E-2</v>
      </c>
      <c r="B3099" s="6">
        <f t="shared" si="1844"/>
        <v>4.8957234865928144E-2</v>
      </c>
      <c r="C3099" s="10">
        <f t="shared" si="1845"/>
        <v>3.7217559716112576E-5</v>
      </c>
      <c r="D3099" s="6">
        <f t="shared" si="1846"/>
        <v>1.8962889507898147E-2</v>
      </c>
      <c r="E3099" s="6">
        <f t="shared" si="1847"/>
        <v>1.542868675025811E-2</v>
      </c>
      <c r="F3099" s="10">
        <f t="shared" si="1840"/>
        <v>2.8223579304902304E-5</v>
      </c>
      <c r="G3099" s="10">
        <f t="shared" si="1848"/>
        <v>2.8362572431188517E-5</v>
      </c>
      <c r="H3099" s="10">
        <f t="shared" si="1849"/>
        <v>2.8293075868045409E-5</v>
      </c>
      <c r="I3099" s="6">
        <f t="shared" si="1850"/>
        <v>1.8932912518948779E-2</v>
      </c>
      <c r="J3099" s="6">
        <f t="shared" si="1851"/>
        <v>1.8961205594816826E-2</v>
      </c>
    </row>
    <row r="3100" spans="1:10" x14ac:dyDescent="0.25">
      <c r="A3100" s="11">
        <f t="shared" ref="A3100:A3112" si="1852">A3099+(J3099-D3099)/2</f>
        <v>1.8924829991641374E-2</v>
      </c>
      <c r="B3100" s="6">
        <f t="shared" ref="B3100:B3112" si="1853">$D$13/A3100/0.167</f>
        <v>4.8959412949648125E-2</v>
      </c>
      <c r="C3100" s="10">
        <f t="shared" ref="C3100:C3112" si="1854">B3100^2/2/32.2</f>
        <v>3.7220871372269756E-5</v>
      </c>
      <c r="D3100" s="6">
        <f t="shared" ref="D3100:D3112" si="1855">A3100+C3100</f>
        <v>1.8962050863013644E-2</v>
      </c>
      <c r="E3100" s="6">
        <f t="shared" ref="E3100:E3112" si="1856">A3100*0.167/(0.167+2*A3100)</f>
        <v>1.5428127187821671E-2</v>
      </c>
      <c r="F3100" s="10">
        <f t="shared" si="1840"/>
        <v>2.822745530992756E-5</v>
      </c>
      <c r="G3100" s="10">
        <f t="shared" ref="G3100:G3112" si="1857">G3099</f>
        <v>2.8362572431188517E-5</v>
      </c>
      <c r="H3100" s="10">
        <f t="shared" si="1841"/>
        <v>2.8295013870558039E-5</v>
      </c>
      <c r="I3100" s="6">
        <f t="shared" ref="I3100:I3112" si="1858">I3099</f>
        <v>1.8932912518948779E-2</v>
      </c>
      <c r="J3100" s="6">
        <f t="shared" si="1842"/>
        <v>1.8961207532819338E-2</v>
      </c>
    </row>
    <row r="3101" spans="1:10" x14ac:dyDescent="0.25">
      <c r="A3101" s="11">
        <f t="shared" si="1852"/>
        <v>1.8924408326544219E-2</v>
      </c>
      <c r="B3101" s="6">
        <f t="shared" si="1853"/>
        <v>4.8960503841118115E-2</v>
      </c>
      <c r="C3101" s="10">
        <f t="shared" si="1854"/>
        <v>3.7222530067952514E-5</v>
      </c>
      <c r="D3101" s="6">
        <f t="shared" si="1855"/>
        <v>1.896163085661217E-2</v>
      </c>
      <c r="E3101" s="6">
        <f t="shared" si="1856"/>
        <v>1.5427846946682554E-2</v>
      </c>
      <c r="F3101" s="10">
        <f t="shared" si="1840"/>
        <v>2.8229396743369274E-5</v>
      </c>
      <c r="G3101" s="10">
        <f t="shared" si="1857"/>
        <v>2.8362572431188517E-5</v>
      </c>
      <c r="H3101" s="10">
        <f t="shared" si="1841"/>
        <v>2.8295984587278894E-5</v>
      </c>
      <c r="I3101" s="6">
        <f t="shared" si="1858"/>
        <v>1.8932912518948779E-2</v>
      </c>
      <c r="J3101" s="6">
        <f t="shared" si="1842"/>
        <v>1.8961208503536057E-2</v>
      </c>
    </row>
    <row r="3102" spans="1:10" x14ac:dyDescent="0.25">
      <c r="A3102" s="11">
        <f t="shared" si="1852"/>
        <v>1.8924197150006164E-2</v>
      </c>
      <c r="B3102" s="6">
        <f t="shared" si="1853"/>
        <v>4.8961050195059606E-2</v>
      </c>
      <c r="C3102" s="10">
        <f t="shared" si="1854"/>
        <v>3.7223360810607858E-5</v>
      </c>
      <c r="D3102" s="6">
        <f t="shared" si="1855"/>
        <v>1.896142051081677E-2</v>
      </c>
      <c r="E3102" s="6">
        <f t="shared" si="1856"/>
        <v>1.5427706596628369E-2</v>
      </c>
      <c r="F3102" s="10">
        <f t="shared" si="1840"/>
        <v>2.8230369111386285E-5</v>
      </c>
      <c r="G3102" s="10">
        <f t="shared" si="1857"/>
        <v>2.8362572431188517E-5</v>
      </c>
      <c r="H3102" s="10">
        <f t="shared" si="1841"/>
        <v>2.8296470771287399E-5</v>
      </c>
      <c r="I3102" s="6">
        <f t="shared" si="1858"/>
        <v>1.8932912518948779E-2</v>
      </c>
      <c r="J3102" s="6">
        <f t="shared" si="1842"/>
        <v>1.8961208989720067E-2</v>
      </c>
    </row>
    <row r="3103" spans="1:10" x14ac:dyDescent="0.25">
      <c r="A3103" s="11">
        <f t="shared" si="1852"/>
        <v>1.892409138945781E-2</v>
      </c>
      <c r="B3103" s="6">
        <f t="shared" si="1853"/>
        <v>4.8961323822332384E-2</v>
      </c>
      <c r="C3103" s="10">
        <f t="shared" si="1854"/>
        <v>3.7223776870113235E-5</v>
      </c>
      <c r="D3103" s="6">
        <f t="shared" si="1855"/>
        <v>1.8961315166327923E-2</v>
      </c>
      <c r="E3103" s="6">
        <f t="shared" si="1856"/>
        <v>1.5427636306885199E-2</v>
      </c>
      <c r="F3103" s="10">
        <f t="shared" si="1840"/>
        <v>2.8230856105590176E-5</v>
      </c>
      <c r="G3103" s="10">
        <f t="shared" si="1857"/>
        <v>2.8362572431188517E-5</v>
      </c>
      <c r="H3103" s="10">
        <f t="shared" si="1841"/>
        <v>2.8296714268389346E-5</v>
      </c>
      <c r="I3103" s="6">
        <f t="shared" si="1858"/>
        <v>1.8932912518948779E-2</v>
      </c>
      <c r="J3103" s="6">
        <f t="shared" si="1842"/>
        <v>1.8961209233217168E-2</v>
      </c>
    </row>
    <row r="3104" spans="1:10" x14ac:dyDescent="0.25">
      <c r="A3104" s="11">
        <f t="shared" si="1852"/>
        <v>1.8924038422902432E-2</v>
      </c>
      <c r="B3104" s="6">
        <f t="shared" si="1853"/>
        <v>4.8961460860347819E-2</v>
      </c>
      <c r="C3104" s="10">
        <f t="shared" si="1854"/>
        <v>3.72239852419157E-5</v>
      </c>
      <c r="D3104" s="6">
        <f t="shared" si="1855"/>
        <v>1.8961262408144348E-2</v>
      </c>
      <c r="E3104" s="6">
        <f t="shared" si="1856"/>
        <v>1.5427601104615532E-2</v>
      </c>
      <c r="F3104" s="10">
        <f t="shared" si="1840"/>
        <v>2.8231100004236627E-5</v>
      </c>
      <c r="G3104" s="10">
        <f t="shared" si="1857"/>
        <v>2.8362572431188517E-5</v>
      </c>
      <c r="H3104" s="10">
        <f t="shared" si="1841"/>
        <v>2.8296836217712572E-5</v>
      </c>
      <c r="I3104" s="6">
        <f t="shared" si="1858"/>
        <v>1.8932912518948779E-2</v>
      </c>
      <c r="J3104" s="6">
        <f t="shared" si="1842"/>
        <v>1.8961209355166493E-2</v>
      </c>
    </row>
    <row r="3105" spans="1:10" x14ac:dyDescent="0.25">
      <c r="A3105" s="11">
        <f t="shared" si="1852"/>
        <v>1.8924011896413503E-2</v>
      </c>
      <c r="B3105" s="6">
        <f t="shared" si="1853"/>
        <v>4.8961529491442363E-2</v>
      </c>
      <c r="C3105" s="10">
        <f t="shared" si="1854"/>
        <v>3.7224089598468633E-5</v>
      </c>
      <c r="D3105" s="6">
        <f t="shared" si="1855"/>
        <v>1.8961235986011973E-2</v>
      </c>
      <c r="E3105" s="6">
        <f t="shared" si="1856"/>
        <v>1.5427583474748253E-2</v>
      </c>
      <c r="F3105" s="10">
        <f t="shared" si="1840"/>
        <v>2.8231222153602718E-5</v>
      </c>
      <c r="G3105" s="10">
        <f t="shared" si="1857"/>
        <v>2.8362572431188517E-5</v>
      </c>
      <c r="H3105" s="10">
        <f t="shared" si="1841"/>
        <v>2.8296897292395619E-5</v>
      </c>
      <c r="I3105" s="6">
        <f t="shared" si="1858"/>
        <v>1.8932912518948779E-2</v>
      </c>
      <c r="J3105" s="6">
        <f t="shared" si="1842"/>
        <v>1.8961209416241177E-2</v>
      </c>
    </row>
    <row r="3106" spans="1:10" x14ac:dyDescent="0.25">
      <c r="A3106" s="11">
        <f t="shared" si="1852"/>
        <v>1.8923998611528103E-2</v>
      </c>
      <c r="B3106" s="6">
        <f t="shared" si="1853"/>
        <v>4.8961563863052802E-2</v>
      </c>
      <c r="C3106" s="10">
        <f t="shared" si="1854"/>
        <v>3.7224141862046552E-5</v>
      </c>
      <c r="D3106" s="6">
        <f t="shared" si="1855"/>
        <v>1.8961222753390149E-2</v>
      </c>
      <c r="E3106" s="6">
        <f t="shared" si="1856"/>
        <v>1.5427574645428323E-2</v>
      </c>
      <c r="F3106" s="10">
        <f t="shared" si="1840"/>
        <v>2.8231283328205239E-5</v>
      </c>
      <c r="G3106" s="10">
        <f t="shared" si="1857"/>
        <v>2.8362572431188517E-5</v>
      </c>
      <c r="H3106" s="10">
        <f t="shared" si="1841"/>
        <v>2.829692787969688E-5</v>
      </c>
      <c r="I3106" s="6">
        <f t="shared" si="1858"/>
        <v>1.8932912518948779E-2</v>
      </c>
      <c r="J3106" s="6">
        <f t="shared" si="1842"/>
        <v>1.8961209446828477E-2</v>
      </c>
    </row>
    <row r="3107" spans="1:10" x14ac:dyDescent="0.25">
      <c r="A3107" s="11">
        <f t="shared" si="1852"/>
        <v>1.8923991958247267E-2</v>
      </c>
      <c r="B3107" s="6">
        <f t="shared" si="1853"/>
        <v>4.8961581076917365E-2</v>
      </c>
      <c r="C3107" s="10">
        <f t="shared" si="1854"/>
        <v>3.7224168036514792E-5</v>
      </c>
      <c r="D3107" s="6">
        <f t="shared" si="1855"/>
        <v>1.8961216126283782E-2</v>
      </c>
      <c r="E3107" s="6">
        <f t="shared" si="1856"/>
        <v>1.542757022356432E-2</v>
      </c>
      <c r="F3107" s="10">
        <f t="shared" si="1840"/>
        <v>2.8231313965481253E-5</v>
      </c>
      <c r="G3107" s="10">
        <f t="shared" si="1857"/>
        <v>2.8362572431188517E-5</v>
      </c>
      <c r="H3107" s="10">
        <f t="shared" si="1841"/>
        <v>2.8296943198334887E-5</v>
      </c>
      <c r="I3107" s="6">
        <f t="shared" si="1858"/>
        <v>1.8932912518948779E-2</v>
      </c>
      <c r="J3107" s="6">
        <f t="shared" si="1842"/>
        <v>1.8961209462147115E-2</v>
      </c>
    </row>
    <row r="3108" spans="1:10" x14ac:dyDescent="0.25">
      <c r="A3108" s="11">
        <f t="shared" si="1852"/>
        <v>1.8923988626178934E-2</v>
      </c>
      <c r="B3108" s="6">
        <f t="shared" si="1853"/>
        <v>4.8961589697897698E-2</v>
      </c>
      <c r="C3108" s="10">
        <f t="shared" si="1854"/>
        <v>3.7224181145113071E-5</v>
      </c>
      <c r="D3108" s="6">
        <f t="shared" si="1855"/>
        <v>1.8961212807324046E-2</v>
      </c>
      <c r="E3108" s="6">
        <f t="shared" si="1856"/>
        <v>1.5427568009024634E-2</v>
      </c>
      <c r="F3108" s="10">
        <f t="shared" si="1840"/>
        <v>2.823132930913071E-5</v>
      </c>
      <c r="G3108" s="10">
        <f t="shared" si="1857"/>
        <v>2.8362572431188517E-5</v>
      </c>
      <c r="H3108" s="10">
        <f t="shared" si="1841"/>
        <v>2.8296950870159613E-5</v>
      </c>
      <c r="I3108" s="6">
        <f t="shared" si="1858"/>
        <v>1.8932912518948779E-2</v>
      </c>
      <c r="J3108" s="6">
        <f t="shared" si="1842"/>
        <v>1.896120946981894E-2</v>
      </c>
    </row>
    <row r="3109" spans="1:10" x14ac:dyDescent="0.25">
      <c r="A3109" s="11">
        <f t="shared" si="1852"/>
        <v>1.8923986957426382E-2</v>
      </c>
      <c r="B3109" s="6">
        <f t="shared" si="1853"/>
        <v>4.896159401542223E-2</v>
      </c>
      <c r="C3109" s="10">
        <f t="shared" si="1854"/>
        <v>3.7224187710109156E-5</v>
      </c>
      <c r="D3109" s="6">
        <f t="shared" si="1855"/>
        <v>1.8961211145136492E-2</v>
      </c>
      <c r="E3109" s="6">
        <f t="shared" si="1856"/>
        <v>1.5427566899948059E-2</v>
      </c>
      <c r="F3109" s="10">
        <f t="shared" si="1840"/>
        <v>2.8231336993477423E-5</v>
      </c>
      <c r="G3109" s="10">
        <f t="shared" si="1857"/>
        <v>2.8362572431188517E-5</v>
      </c>
      <c r="H3109" s="10">
        <f t="shared" si="1841"/>
        <v>2.8296954712332968E-5</v>
      </c>
      <c r="I3109" s="6">
        <f t="shared" si="1858"/>
        <v>1.8932912518948779E-2</v>
      </c>
      <c r="J3109" s="6">
        <f t="shared" si="1842"/>
        <v>1.8961209473661114E-2</v>
      </c>
    </row>
    <row r="3110" spans="1:10" x14ac:dyDescent="0.25">
      <c r="A3110" s="11">
        <f t="shared" si="1852"/>
        <v>1.8923986121688691E-2</v>
      </c>
      <c r="B3110" s="6">
        <f t="shared" si="1853"/>
        <v>4.896159617770713E-2</v>
      </c>
      <c r="C3110" s="10">
        <f t="shared" si="1854"/>
        <v>3.722419099796375E-5</v>
      </c>
      <c r="D3110" s="6">
        <f t="shared" si="1855"/>
        <v>1.8961210312686654E-2</v>
      </c>
      <c r="E3110" s="6">
        <f t="shared" si="1856"/>
        <v>1.542756634450494E-2</v>
      </c>
      <c r="F3110" s="10">
        <f t="shared" si="1840"/>
        <v>2.8231340841920939E-5</v>
      </c>
      <c r="G3110" s="10">
        <f t="shared" si="1857"/>
        <v>2.8362572431188517E-5</v>
      </c>
      <c r="H3110" s="10">
        <f t="shared" si="1841"/>
        <v>2.829695663655473E-5</v>
      </c>
      <c r="I3110" s="6">
        <f t="shared" si="1858"/>
        <v>1.8932912518948779E-2</v>
      </c>
      <c r="J3110" s="6">
        <f t="shared" si="1842"/>
        <v>1.8961209475585335E-2</v>
      </c>
    </row>
    <row r="3111" spans="1:10" x14ac:dyDescent="0.25">
      <c r="A3111" s="11">
        <f t="shared" si="1852"/>
        <v>1.8923985703138031E-2</v>
      </c>
      <c r="B3111" s="6">
        <f t="shared" si="1853"/>
        <v>4.8961597260613693E-2</v>
      </c>
      <c r="C3111" s="10">
        <f t="shared" si="1854"/>
        <v>3.7224192644573513E-5</v>
      </c>
      <c r="D3111" s="6">
        <f t="shared" si="1855"/>
        <v>1.8961209895782604E-2</v>
      </c>
      <c r="E3111" s="6">
        <f t="shared" si="1856"/>
        <v>1.5427566066330237E-2</v>
      </c>
      <c r="F3111" s="10">
        <f t="shared" si="1840"/>
        <v>2.8231342769282604E-5</v>
      </c>
      <c r="G3111" s="10">
        <f t="shared" si="1857"/>
        <v>2.8362572431188517E-5</v>
      </c>
      <c r="H3111" s="10">
        <f t="shared" si="1841"/>
        <v>2.8296957600235559E-5</v>
      </c>
      <c r="I3111" s="6">
        <f t="shared" si="1858"/>
        <v>1.8932912518948779E-2</v>
      </c>
      <c r="J3111" s="6">
        <f t="shared" si="1842"/>
        <v>1.8961209476549015E-2</v>
      </c>
    </row>
    <row r="3112" spans="1:10" x14ac:dyDescent="0.25">
      <c r="A3112" s="25">
        <f t="shared" si="1852"/>
        <v>1.8923985493521235E-2</v>
      </c>
      <c r="B3112" s="6">
        <f t="shared" si="1853"/>
        <v>4.8961597802950466E-2</v>
      </c>
      <c r="C3112" s="10">
        <f t="shared" si="1854"/>
        <v>3.7224193469221791E-5</v>
      </c>
      <c r="D3112" s="6">
        <f t="shared" si="1855"/>
        <v>1.8961209686990457E-2</v>
      </c>
      <c r="E3112" s="6">
        <f t="shared" si="1856"/>
        <v>1.5427565927015939E-2</v>
      </c>
      <c r="F3112" s="10">
        <f t="shared" si="1840"/>
        <v>2.8231343734535868E-5</v>
      </c>
      <c r="G3112" s="10">
        <f t="shared" si="1857"/>
        <v>2.8362572431188517E-5</v>
      </c>
      <c r="H3112" s="10">
        <f t="shared" si="1841"/>
        <v>2.8296958082862193E-5</v>
      </c>
      <c r="I3112" s="6">
        <f t="shared" si="1858"/>
        <v>1.8932912518948779E-2</v>
      </c>
      <c r="J3112" s="6">
        <f t="shared" si="1842"/>
        <v>1.8961209477031643E-2</v>
      </c>
    </row>
    <row r="3114" spans="1:10" x14ac:dyDescent="0.25">
      <c r="A3114" s="8" t="s">
        <v>82</v>
      </c>
      <c r="B3114">
        <f>B3081+1</f>
        <v>95</v>
      </c>
      <c r="C3114" t="s">
        <v>83</v>
      </c>
      <c r="D3114">
        <f>D$12/100</f>
        <v>1</v>
      </c>
      <c r="E3114" t="s">
        <v>15</v>
      </c>
    </row>
    <row r="3115" spans="1:10" x14ac:dyDescent="0.25">
      <c r="A3115" s="4" t="s">
        <v>89</v>
      </c>
      <c r="B3115" s="4" t="s">
        <v>86</v>
      </c>
      <c r="C3115" s="4" t="s">
        <v>88</v>
      </c>
      <c r="D3115" s="4" t="s">
        <v>91</v>
      </c>
      <c r="E3115" s="4" t="s">
        <v>93</v>
      </c>
      <c r="F3115" s="4" t="s">
        <v>95</v>
      </c>
      <c r="G3115" s="4" t="s">
        <v>95</v>
      </c>
      <c r="H3115" s="4" t="s">
        <v>97</v>
      </c>
      <c r="I3115" s="4" t="s">
        <v>99</v>
      </c>
      <c r="J3115" s="4" t="s">
        <v>99</v>
      </c>
    </row>
    <row r="3116" spans="1:10" x14ac:dyDescent="0.25">
      <c r="A3116" s="4" t="s">
        <v>84</v>
      </c>
      <c r="B3116" s="4" t="s">
        <v>85</v>
      </c>
      <c r="C3116" s="4" t="s">
        <v>87</v>
      </c>
      <c r="D3116" s="4" t="s">
        <v>90</v>
      </c>
      <c r="E3116" s="4" t="s">
        <v>92</v>
      </c>
      <c r="F3116" s="4" t="s">
        <v>94</v>
      </c>
      <c r="G3116" s="4" t="s">
        <v>28</v>
      </c>
      <c r="H3116" s="4" t="s">
        <v>96</v>
      </c>
      <c r="I3116" s="4" t="s">
        <v>32</v>
      </c>
      <c r="J3116" s="4" t="s">
        <v>98</v>
      </c>
    </row>
    <row r="3117" spans="1:10" x14ac:dyDescent="0.25">
      <c r="A3117" s="4" t="s">
        <v>0</v>
      </c>
      <c r="B3117" s="4" t="s">
        <v>22</v>
      </c>
      <c r="C3117" s="4" t="s">
        <v>0</v>
      </c>
      <c r="D3117" s="4" t="s">
        <v>0</v>
      </c>
      <c r="E3117" s="4" t="s">
        <v>0</v>
      </c>
      <c r="F3117" s="4" t="s">
        <v>20</v>
      </c>
      <c r="G3117" s="4" t="s">
        <v>20</v>
      </c>
      <c r="H3117" s="4" t="s">
        <v>0</v>
      </c>
      <c r="I3117" s="4" t="s">
        <v>0</v>
      </c>
      <c r="J3117" s="4" t="s">
        <v>0</v>
      </c>
    </row>
    <row r="3118" spans="1:10" x14ac:dyDescent="0.25">
      <c r="A3118" s="11">
        <f>A$27</f>
        <v>4.5999999999999999E-2</v>
      </c>
      <c r="B3118" s="6">
        <f>$D$13/A3118/0.167</f>
        <v>2.0142360142666429E-2</v>
      </c>
      <c r="C3118" s="10">
        <f>B3118^2/2/32.2</f>
        <v>6.2999172688956077E-6</v>
      </c>
      <c r="D3118" s="6">
        <f>A3118+C3118</f>
        <v>4.6006299917268893E-2</v>
      </c>
      <c r="E3118" s="6">
        <f>A3118*0.167/(0.167+2*A3118)</f>
        <v>2.966023166023166E-2</v>
      </c>
      <c r="F3118" s="10">
        <f t="shared" ref="F3118:F3145" si="1859">$D$15^2*B3118^2/($D$14^2*E3118^1.333)</f>
        <v>1.9990924920768716E-6</v>
      </c>
      <c r="G3118" s="10">
        <f>F3112</f>
        <v>2.8231343734535868E-5</v>
      </c>
      <c r="H3118" s="10">
        <f>((G3118+F3118)/2)*D$23</f>
        <v>1.5115218113306371E-5</v>
      </c>
      <c r="I3118" s="6">
        <f>D3112</f>
        <v>1.8961209686990457E-2</v>
      </c>
      <c r="J3118" s="6">
        <f>H3118+I3118</f>
        <v>1.8976324905103762E-2</v>
      </c>
    </row>
    <row r="3119" spans="1:10" x14ac:dyDescent="0.25">
      <c r="A3119" s="11">
        <f>A3118+(J3118-D3118)/2</f>
        <v>3.2485012493917435E-2</v>
      </c>
      <c r="B3119" s="6">
        <f>$D$13/A3119/0.167</f>
        <v>2.8522339855530137E-2</v>
      </c>
      <c r="C3119" s="10">
        <f>B3119^2/2/32.2</f>
        <v>1.2632358242769609E-5</v>
      </c>
      <c r="D3119" s="6">
        <f>A3119+C3119</f>
        <v>3.2497644852160203E-2</v>
      </c>
      <c r="E3119" s="6">
        <f>A3119*0.167/(0.167+2*A3119)</f>
        <v>2.338662974566957E-2</v>
      </c>
      <c r="F3119" s="10">
        <f t="shared" si="1859"/>
        <v>5.5024647774603665E-6</v>
      </c>
      <c r="G3119" s="10">
        <f>G3118</f>
        <v>2.8231343734535868E-5</v>
      </c>
      <c r="H3119" s="10">
        <f t="shared" ref="H3119:H3145" si="1860">((G3119+F3119)/2)*D$23</f>
        <v>1.6866904255998117E-5</v>
      </c>
      <c r="I3119" s="6">
        <f>I3118</f>
        <v>1.8961209686990457E-2</v>
      </c>
      <c r="J3119" s="6">
        <f t="shared" ref="J3119:J3145" si="1861">H3119+I3119</f>
        <v>1.8978076591246455E-2</v>
      </c>
    </row>
    <row r="3120" spans="1:10" x14ac:dyDescent="0.25">
      <c r="A3120" s="11">
        <f t="shared" ref="A3120:A3132" si="1862">A3119+(J3119-D3119)/2</f>
        <v>2.5725228363460563E-2</v>
      </c>
      <c r="B3120" s="6">
        <f t="shared" ref="B3120:B3132" si="1863">$D$13/A3120/0.167</f>
        <v>3.6017117262162036E-2</v>
      </c>
      <c r="C3120" s="10">
        <f t="shared" ref="C3120:C3132" si="1864">B3120^2/2/32.2</f>
        <v>2.0143365463918175E-5</v>
      </c>
      <c r="D3120" s="6">
        <f t="shared" ref="D3120:D3132" si="1865">A3120+C3120</f>
        <v>2.5745371728924483E-2</v>
      </c>
      <c r="E3120" s="6">
        <f t="shared" ref="E3120:E3132" si="1866">A3120*0.167/(0.167+2*A3120)</f>
        <v>1.9666304209509464E-2</v>
      </c>
      <c r="F3120" s="10">
        <f t="shared" si="1859"/>
        <v>1.1053665161344904E-5</v>
      </c>
      <c r="G3120" s="10">
        <f t="shared" ref="G3120:G3132" si="1867">G3119</f>
        <v>2.8231343734535868E-5</v>
      </c>
      <c r="H3120" s="10">
        <f t="shared" ref="H3120:H3132" si="1868">((G3120+F3120)/2)*D$23</f>
        <v>1.9642504447940385E-5</v>
      </c>
      <c r="I3120" s="6">
        <f t="shared" ref="I3120:I3132" si="1869">I3119</f>
        <v>1.8961209686990457E-2</v>
      </c>
      <c r="J3120" s="6">
        <f t="shared" ref="J3120:J3132" si="1870">H3120+I3120</f>
        <v>1.8980852191438399E-2</v>
      </c>
    </row>
    <row r="3121" spans="1:10" x14ac:dyDescent="0.25">
      <c r="A3121" s="11">
        <f t="shared" si="1862"/>
        <v>2.2342968594717523E-2</v>
      </c>
      <c r="B3121" s="6">
        <f t="shared" si="1863"/>
        <v>4.146935813989E-2</v>
      </c>
      <c r="C3121" s="10">
        <f t="shared" si="1864"/>
        <v>2.6703535163578588E-5</v>
      </c>
      <c r="D3121" s="6">
        <f t="shared" si="1865"/>
        <v>2.2369672129881103E-2</v>
      </c>
      <c r="E3121" s="6">
        <f t="shared" si="1866"/>
        <v>1.762646968834191E-2</v>
      </c>
      <c r="F3121" s="10">
        <f t="shared" si="1859"/>
        <v>1.6956533228066307E-5</v>
      </c>
      <c r="G3121" s="10">
        <f t="shared" si="1867"/>
        <v>2.8231343734535868E-5</v>
      </c>
      <c r="H3121" s="10">
        <f t="shared" si="1868"/>
        <v>2.2593938481301086E-5</v>
      </c>
      <c r="I3121" s="6">
        <f t="shared" si="1869"/>
        <v>1.8961209686990457E-2</v>
      </c>
      <c r="J3121" s="6">
        <f t="shared" si="1870"/>
        <v>1.8983803625471758E-2</v>
      </c>
    </row>
    <row r="3122" spans="1:10" x14ac:dyDescent="0.25">
      <c r="A3122" s="11">
        <f t="shared" si="1862"/>
        <v>2.0650034342512849E-2</v>
      </c>
      <c r="B3122" s="6">
        <f t="shared" si="1863"/>
        <v>4.4869105358103074E-2</v>
      </c>
      <c r="C3122" s="10">
        <f t="shared" si="1864"/>
        <v>3.1261438131002389E-5</v>
      </c>
      <c r="D3122" s="6">
        <f t="shared" si="1865"/>
        <v>2.068129578064385E-2</v>
      </c>
      <c r="E3122" s="6">
        <f t="shared" si="1866"/>
        <v>1.6555710984494532E-2</v>
      </c>
      <c r="F3122" s="10">
        <f t="shared" si="1859"/>
        <v>2.1580335360501728E-5</v>
      </c>
      <c r="G3122" s="10">
        <f t="shared" si="1867"/>
        <v>2.8231343734535868E-5</v>
      </c>
      <c r="H3122" s="10">
        <f t="shared" si="1868"/>
        <v>2.4905839547518798E-5</v>
      </c>
      <c r="I3122" s="6">
        <f t="shared" si="1869"/>
        <v>1.8961209686990457E-2</v>
      </c>
      <c r="J3122" s="6">
        <f t="shared" si="1870"/>
        <v>1.8986115526537978E-2</v>
      </c>
    </row>
    <row r="3123" spans="1:10" x14ac:dyDescent="0.25">
      <c r="A3123" s="11">
        <f t="shared" si="1862"/>
        <v>1.9802444215459913E-2</v>
      </c>
      <c r="B3123" s="6">
        <f t="shared" si="1863"/>
        <v>4.6789606196152918E-2</v>
      </c>
      <c r="C3123" s="10">
        <f t="shared" si="1864"/>
        <v>3.3994833043339619E-5</v>
      </c>
      <c r="D3123" s="6">
        <f t="shared" si="1865"/>
        <v>1.9836439048503251E-2</v>
      </c>
      <c r="E3123" s="6">
        <f t="shared" si="1866"/>
        <v>1.6006437258562413E-2</v>
      </c>
      <c r="F3123" s="10">
        <f t="shared" si="1859"/>
        <v>2.4546795844356621E-5</v>
      </c>
      <c r="G3123" s="10">
        <f t="shared" si="1867"/>
        <v>2.8231343734535868E-5</v>
      </c>
      <c r="H3123" s="10">
        <f t="shared" si="1868"/>
        <v>2.6389069789446243E-5</v>
      </c>
      <c r="I3123" s="6">
        <f t="shared" si="1869"/>
        <v>1.8961209686990457E-2</v>
      </c>
      <c r="J3123" s="6">
        <f t="shared" si="1870"/>
        <v>1.8987598756779904E-2</v>
      </c>
    </row>
    <row r="3124" spans="1:10" x14ac:dyDescent="0.25">
      <c r="A3124" s="11">
        <f t="shared" si="1862"/>
        <v>1.9378024069598238E-2</v>
      </c>
      <c r="B3124" s="6">
        <f t="shared" si="1863"/>
        <v>4.7814398580312313E-2</v>
      </c>
      <c r="C3124" s="10">
        <f t="shared" si="1864"/>
        <v>3.5500259496847386E-5</v>
      </c>
      <c r="D3124" s="6">
        <f t="shared" si="1865"/>
        <v>1.9413524329095086E-2</v>
      </c>
      <c r="E3124" s="6">
        <f t="shared" si="1866"/>
        <v>1.5727994627081993E-2</v>
      </c>
      <c r="F3124" s="10">
        <f t="shared" si="1859"/>
        <v>2.6240532938765766E-5</v>
      </c>
      <c r="G3124" s="10">
        <f t="shared" si="1867"/>
        <v>2.8231343734535868E-5</v>
      </c>
      <c r="H3124" s="10">
        <f t="shared" si="1868"/>
        <v>2.7235938336650817E-5</v>
      </c>
      <c r="I3124" s="6">
        <f t="shared" si="1869"/>
        <v>1.8961209686990457E-2</v>
      </c>
      <c r="J3124" s="6">
        <f t="shared" si="1870"/>
        <v>1.8988445625327109E-2</v>
      </c>
    </row>
    <row r="3125" spans="1:10" x14ac:dyDescent="0.25">
      <c r="A3125" s="11">
        <f t="shared" si="1862"/>
        <v>1.9165484717714249E-2</v>
      </c>
      <c r="B3125" s="6">
        <f t="shared" si="1863"/>
        <v>4.8344645606915787E-2</v>
      </c>
      <c r="C3125" s="10">
        <f t="shared" si="1864"/>
        <v>3.6291999361153444E-5</v>
      </c>
      <c r="D3125" s="6">
        <f t="shared" si="1865"/>
        <v>1.9201776717075403E-2</v>
      </c>
      <c r="E3125" s="6">
        <f t="shared" si="1866"/>
        <v>1.558769218622328E-2</v>
      </c>
      <c r="F3125" s="10">
        <f t="shared" si="1859"/>
        <v>2.7148099297096385E-5</v>
      </c>
      <c r="G3125" s="10">
        <f t="shared" si="1867"/>
        <v>2.8231343734535868E-5</v>
      </c>
      <c r="H3125" s="10">
        <f t="shared" si="1868"/>
        <v>2.7689721515816127E-5</v>
      </c>
      <c r="I3125" s="6">
        <f t="shared" si="1869"/>
        <v>1.8961209686990457E-2</v>
      </c>
      <c r="J3125" s="6">
        <f t="shared" si="1870"/>
        <v>1.8988899408506274E-2</v>
      </c>
    </row>
    <row r="3126" spans="1:10" x14ac:dyDescent="0.25">
      <c r="A3126" s="11">
        <f t="shared" si="1862"/>
        <v>1.9059046063429685E-2</v>
      </c>
      <c r="B3126" s="6">
        <f t="shared" si="1863"/>
        <v>4.8614634933933455E-2</v>
      </c>
      <c r="C3126" s="10">
        <f t="shared" si="1864"/>
        <v>3.669848959254073E-5</v>
      </c>
      <c r="D3126" s="6">
        <f t="shared" si="1865"/>
        <v>1.9095744553022227E-2</v>
      </c>
      <c r="E3126" s="6">
        <f t="shared" si="1866"/>
        <v>1.551721088856586E-2</v>
      </c>
      <c r="F3126" s="10">
        <f t="shared" si="1859"/>
        <v>2.7618512233889059E-5</v>
      </c>
      <c r="G3126" s="10">
        <f t="shared" si="1867"/>
        <v>2.8231343734535868E-5</v>
      </c>
      <c r="H3126" s="10">
        <f t="shared" si="1868"/>
        <v>2.7924927984212462E-5</v>
      </c>
      <c r="I3126" s="6">
        <f t="shared" si="1869"/>
        <v>1.8961209686990457E-2</v>
      </c>
      <c r="J3126" s="6">
        <f t="shared" si="1870"/>
        <v>1.898913461497467E-2</v>
      </c>
    </row>
    <row r="3127" spans="1:10" x14ac:dyDescent="0.25">
      <c r="A3127" s="11">
        <f t="shared" si="1862"/>
        <v>1.9005741094405906E-2</v>
      </c>
      <c r="B3127" s="6">
        <f t="shared" si="1863"/>
        <v>4.8750983292904761E-2</v>
      </c>
      <c r="C3127" s="10">
        <f t="shared" si="1864"/>
        <v>3.6904633105979484E-5</v>
      </c>
      <c r="D3127" s="6">
        <f t="shared" si="1865"/>
        <v>1.9042645727511884E-2</v>
      </c>
      <c r="E3127" s="6">
        <f t="shared" si="1866"/>
        <v>1.548185852264913E-2</v>
      </c>
      <c r="F3127" s="10">
        <f t="shared" si="1859"/>
        <v>2.7858222911695877E-5</v>
      </c>
      <c r="G3127" s="10">
        <f t="shared" si="1867"/>
        <v>2.8231343734535868E-5</v>
      </c>
      <c r="H3127" s="10">
        <f t="shared" si="1868"/>
        <v>2.8044783323115873E-5</v>
      </c>
      <c r="I3127" s="6">
        <f t="shared" si="1869"/>
        <v>1.8961209686990457E-2</v>
      </c>
      <c r="J3127" s="6">
        <f t="shared" si="1870"/>
        <v>1.8989254470313573E-2</v>
      </c>
    </row>
    <row r="3128" spans="1:10" x14ac:dyDescent="0.25">
      <c r="A3128" s="11">
        <f t="shared" si="1862"/>
        <v>1.8979045465806751E-2</v>
      </c>
      <c r="B3128" s="6">
        <f t="shared" si="1863"/>
        <v>4.8819555663742679E-2</v>
      </c>
      <c r="C3128" s="10">
        <f t="shared" si="1864"/>
        <v>3.7008525080827175E-5</v>
      </c>
      <c r="D3128" s="6">
        <f t="shared" si="1865"/>
        <v>1.9016053990887578E-2</v>
      </c>
      <c r="E3128" s="6">
        <f t="shared" si="1866"/>
        <v>1.5464139904812373E-2</v>
      </c>
      <c r="F3128" s="10">
        <f t="shared" si="1859"/>
        <v>2.7979324660040945E-5</v>
      </c>
      <c r="G3128" s="10">
        <f t="shared" si="1867"/>
        <v>2.8231343734535868E-5</v>
      </c>
      <c r="H3128" s="10">
        <f t="shared" si="1868"/>
        <v>2.8105334197288407E-5</v>
      </c>
      <c r="I3128" s="6">
        <f t="shared" si="1869"/>
        <v>1.8961209686990457E-2</v>
      </c>
      <c r="J3128" s="6">
        <f t="shared" si="1870"/>
        <v>1.8989315021187746E-2</v>
      </c>
    </row>
    <row r="3129" spans="1:10" x14ac:dyDescent="0.25">
      <c r="A3129" s="11">
        <f t="shared" si="1862"/>
        <v>1.8965675980956834E-2</v>
      </c>
      <c r="B3129" s="6">
        <f t="shared" si="1863"/>
        <v>4.8853970061124637E-2</v>
      </c>
      <c r="C3129" s="10">
        <f t="shared" si="1864"/>
        <v>3.7060720353000964E-5</v>
      </c>
      <c r="D3129" s="6">
        <f t="shared" si="1865"/>
        <v>1.9002736701309836E-2</v>
      </c>
      <c r="E3129" s="6">
        <f t="shared" si="1866"/>
        <v>1.5455262742854622E-2</v>
      </c>
      <c r="F3129" s="10">
        <f t="shared" si="1859"/>
        <v>2.8040240043063249E-5</v>
      </c>
      <c r="G3129" s="10">
        <f t="shared" si="1867"/>
        <v>2.8231343734535868E-5</v>
      </c>
      <c r="H3129" s="10">
        <f t="shared" si="1868"/>
        <v>2.8135791888799557E-5</v>
      </c>
      <c r="I3129" s="6">
        <f t="shared" si="1869"/>
        <v>1.8961209686990457E-2</v>
      </c>
      <c r="J3129" s="6">
        <f t="shared" si="1870"/>
        <v>1.8989345478879257E-2</v>
      </c>
    </row>
    <row r="3130" spans="1:10" x14ac:dyDescent="0.25">
      <c r="A3130" s="11">
        <f t="shared" si="1862"/>
        <v>1.8958980369741543E-2</v>
      </c>
      <c r="B3130" s="6">
        <f t="shared" si="1863"/>
        <v>4.8871223477894604E-2</v>
      </c>
      <c r="C3130" s="10">
        <f t="shared" si="1864"/>
        <v>3.7086901928980066E-5</v>
      </c>
      <c r="D3130" s="6">
        <f t="shared" si="1865"/>
        <v>1.8996067271670525E-2</v>
      </c>
      <c r="E3130" s="6">
        <f t="shared" si="1866"/>
        <v>1.5450816074497425E-2</v>
      </c>
      <c r="F3130" s="10">
        <f t="shared" si="1859"/>
        <v>2.8070814308254558E-5</v>
      </c>
      <c r="G3130" s="10">
        <f t="shared" si="1867"/>
        <v>2.8231343734535868E-5</v>
      </c>
      <c r="H3130" s="10">
        <f t="shared" si="1868"/>
        <v>2.8151079021395213E-5</v>
      </c>
      <c r="I3130" s="6">
        <f t="shared" si="1869"/>
        <v>1.8961209686990457E-2</v>
      </c>
      <c r="J3130" s="6">
        <f t="shared" si="1870"/>
        <v>1.8989360766011851E-2</v>
      </c>
    </row>
    <row r="3131" spans="1:10" x14ac:dyDescent="0.25">
      <c r="A3131" s="11">
        <f t="shared" si="1862"/>
        <v>1.8955627116912205E-2</v>
      </c>
      <c r="B3131" s="6">
        <f t="shared" si="1863"/>
        <v>4.8879868803495791E-2</v>
      </c>
      <c r="C3131" s="10">
        <f t="shared" si="1864"/>
        <v>3.7100024444828581E-5</v>
      </c>
      <c r="D3131" s="6">
        <f t="shared" si="1865"/>
        <v>1.8992727141357035E-2</v>
      </c>
      <c r="E3131" s="6">
        <f t="shared" si="1866"/>
        <v>1.5448588904307232E-2</v>
      </c>
      <c r="F3131" s="10">
        <f t="shared" si="1859"/>
        <v>2.8086143168160471E-5</v>
      </c>
      <c r="G3131" s="10">
        <f t="shared" si="1867"/>
        <v>2.8231343734535868E-5</v>
      </c>
      <c r="H3131" s="10">
        <f t="shared" si="1868"/>
        <v>2.815874345134817E-5</v>
      </c>
      <c r="I3131" s="6">
        <f t="shared" si="1869"/>
        <v>1.8961209686990457E-2</v>
      </c>
      <c r="J3131" s="6">
        <f t="shared" si="1870"/>
        <v>1.8989368430441807E-2</v>
      </c>
    </row>
    <row r="3132" spans="1:10" x14ac:dyDescent="0.25">
      <c r="A3132" s="11">
        <f t="shared" si="1862"/>
        <v>1.8953947761454593E-2</v>
      </c>
      <c r="B3132" s="6">
        <f t="shared" si="1863"/>
        <v>4.8884199651901397E-2</v>
      </c>
      <c r="C3132" s="10">
        <f t="shared" si="1864"/>
        <v>3.7106599000108026E-5</v>
      </c>
      <c r="D3132" s="6">
        <f t="shared" si="1865"/>
        <v>1.8991054360454701E-2</v>
      </c>
      <c r="E3132" s="6">
        <f t="shared" si="1866"/>
        <v>1.5447473451841819E-2</v>
      </c>
      <c r="F3132" s="10">
        <f t="shared" si="1859"/>
        <v>2.8093824305144261E-5</v>
      </c>
      <c r="G3132" s="10">
        <f t="shared" si="1867"/>
        <v>2.8231343734535868E-5</v>
      </c>
      <c r="H3132" s="10">
        <f t="shared" si="1868"/>
        <v>2.8162584019840063E-5</v>
      </c>
      <c r="I3132" s="6">
        <f t="shared" si="1869"/>
        <v>1.8961209686990457E-2</v>
      </c>
      <c r="J3132" s="6">
        <f t="shared" si="1870"/>
        <v>1.8989372271010298E-2</v>
      </c>
    </row>
    <row r="3133" spans="1:10" x14ac:dyDescent="0.25">
      <c r="A3133" s="11">
        <f t="shared" ref="A3133:A3145" si="1871">A3132+(J3132-D3132)/2</f>
        <v>1.8953106716732393E-2</v>
      </c>
      <c r="B3133" s="6">
        <f t="shared" ref="B3133:B3145" si="1872">$D$13/A3133/0.167</f>
        <v>4.8886368889838515E-2</v>
      </c>
      <c r="C3133" s="10">
        <f t="shared" ref="C3133:C3145" si="1873">B3133^2/2/32.2</f>
        <v>3.710989228623247E-5</v>
      </c>
      <c r="D3133" s="6">
        <f t="shared" ref="D3133:D3145" si="1874">A3133+C3133</f>
        <v>1.8990216609018624E-2</v>
      </c>
      <c r="E3133" s="6">
        <f t="shared" ref="E3133:E3145" si="1875">A3133*0.167/(0.167+2*A3133)</f>
        <v>1.5446914803889407E-2</v>
      </c>
      <c r="F3133" s="10">
        <f t="shared" si="1859"/>
        <v>2.8097672188000542E-5</v>
      </c>
      <c r="G3133" s="10">
        <f t="shared" ref="G3133:G3145" si="1876">G3132</f>
        <v>2.8231343734535868E-5</v>
      </c>
      <c r="H3133" s="10">
        <f t="shared" si="1860"/>
        <v>2.8164507961268205E-5</v>
      </c>
      <c r="I3133" s="6">
        <f t="shared" ref="I3133:I3145" si="1877">I3132</f>
        <v>1.8961209686990457E-2</v>
      </c>
      <c r="J3133" s="6">
        <f t="shared" si="1861"/>
        <v>1.8989374194951725E-2</v>
      </c>
    </row>
    <row r="3134" spans="1:10" x14ac:dyDescent="0.25">
      <c r="A3134" s="11">
        <f t="shared" si="1871"/>
        <v>1.8952685509698943E-2</v>
      </c>
      <c r="B3134" s="6">
        <f t="shared" si="1872"/>
        <v>4.8887455347079924E-2</v>
      </c>
      <c r="C3134" s="10">
        <f t="shared" si="1873"/>
        <v>3.7111541775042442E-5</v>
      </c>
      <c r="D3134" s="6">
        <f t="shared" si="1874"/>
        <v>1.8989797051473984E-2</v>
      </c>
      <c r="E3134" s="6">
        <f t="shared" si="1875"/>
        <v>1.5446635021685652E-2</v>
      </c>
      <c r="F3134" s="10">
        <f t="shared" si="1859"/>
        <v>2.8099599528307353E-5</v>
      </c>
      <c r="G3134" s="10">
        <f t="shared" si="1876"/>
        <v>2.8231343734535868E-5</v>
      </c>
      <c r="H3134" s="10">
        <f t="shared" si="1860"/>
        <v>2.8165471631421612E-5</v>
      </c>
      <c r="I3134" s="6">
        <f t="shared" si="1877"/>
        <v>1.8961209686990457E-2</v>
      </c>
      <c r="J3134" s="6">
        <f t="shared" si="1861"/>
        <v>1.8989375158621879E-2</v>
      </c>
    </row>
    <row r="3135" spans="1:10" x14ac:dyDescent="0.25">
      <c r="A3135" s="11">
        <f t="shared" si="1871"/>
        <v>1.8952474563272891E-2</v>
      </c>
      <c r="B3135" s="6">
        <f t="shared" si="1872"/>
        <v>4.888799947834626E-2</v>
      </c>
      <c r="C3135" s="10">
        <f t="shared" si="1873"/>
        <v>3.7112367903645713E-5</v>
      </c>
      <c r="D3135" s="6">
        <f t="shared" si="1874"/>
        <v>1.8989586931176538E-2</v>
      </c>
      <c r="E3135" s="6">
        <f t="shared" si="1875"/>
        <v>1.5446494901945411E-2</v>
      </c>
      <c r="F3135" s="10">
        <f t="shared" si="1859"/>
        <v>2.8100564834360624E-5</v>
      </c>
      <c r="G3135" s="10">
        <f t="shared" si="1876"/>
        <v>2.8231343734535868E-5</v>
      </c>
      <c r="H3135" s="10">
        <f t="shared" si="1860"/>
        <v>2.8165954284448248E-5</v>
      </c>
      <c r="I3135" s="6">
        <f t="shared" si="1877"/>
        <v>1.8961209686990457E-2</v>
      </c>
      <c r="J3135" s="6">
        <f t="shared" si="1861"/>
        <v>1.8989375641274904E-2</v>
      </c>
    </row>
    <row r="3136" spans="1:10" x14ac:dyDescent="0.25">
      <c r="A3136" s="11">
        <f t="shared" si="1871"/>
        <v>1.8952368918322075E-2</v>
      </c>
      <c r="B3136" s="6">
        <f t="shared" si="1872"/>
        <v>4.8888271991525088E-2</v>
      </c>
      <c r="C3136" s="10">
        <f t="shared" si="1873"/>
        <v>3.7112781650890315E-5</v>
      </c>
      <c r="D3136" s="6">
        <f t="shared" si="1874"/>
        <v>1.8989481699972964E-2</v>
      </c>
      <c r="E3136" s="6">
        <f t="shared" si="1875"/>
        <v>1.5446424727782774E-2</v>
      </c>
      <c r="F3136" s="10">
        <f t="shared" si="1859"/>
        <v>2.8101048290035034E-5</v>
      </c>
      <c r="G3136" s="10">
        <f t="shared" si="1876"/>
        <v>2.8231343734535868E-5</v>
      </c>
      <c r="H3136" s="10">
        <f t="shared" si="1860"/>
        <v>2.8166196012285451E-5</v>
      </c>
      <c r="I3136" s="6">
        <f t="shared" si="1877"/>
        <v>1.8961209686990457E-2</v>
      </c>
      <c r="J3136" s="6">
        <f t="shared" si="1861"/>
        <v>1.8989375883002743E-2</v>
      </c>
    </row>
    <row r="3137" spans="1:10" x14ac:dyDescent="0.25">
      <c r="A3137" s="11">
        <f t="shared" si="1871"/>
        <v>1.8952316009836965E-2</v>
      </c>
      <c r="B3137" s="6">
        <f t="shared" si="1872"/>
        <v>4.8888408471119957E-2</v>
      </c>
      <c r="C3137" s="10">
        <f t="shared" si="1873"/>
        <v>3.7112988863960768E-5</v>
      </c>
      <c r="D3137" s="6">
        <f t="shared" si="1874"/>
        <v>1.8989428998700927E-2</v>
      </c>
      <c r="E3137" s="6">
        <f t="shared" si="1875"/>
        <v>1.5446389583515527E-2</v>
      </c>
      <c r="F3137" s="10">
        <f t="shared" si="1859"/>
        <v>2.810129041567713E-5</v>
      </c>
      <c r="G3137" s="10">
        <f t="shared" si="1876"/>
        <v>2.8231343734535868E-5</v>
      </c>
      <c r="H3137" s="10">
        <f t="shared" si="1860"/>
        <v>2.8166317075106501E-5</v>
      </c>
      <c r="I3137" s="6">
        <f t="shared" si="1877"/>
        <v>1.8961209686990457E-2</v>
      </c>
      <c r="J3137" s="6">
        <f t="shared" si="1861"/>
        <v>1.8989376004065563E-2</v>
      </c>
    </row>
    <row r="3138" spans="1:10" x14ac:dyDescent="0.25">
      <c r="A3138" s="11">
        <f t="shared" si="1871"/>
        <v>1.8952289512519281E-2</v>
      </c>
      <c r="B3138" s="6">
        <f t="shared" si="1872"/>
        <v>4.8888476822317811E-2</v>
      </c>
      <c r="C3138" s="10">
        <f t="shared" si="1873"/>
        <v>3.7113092639849468E-5</v>
      </c>
      <c r="D3138" s="6">
        <f t="shared" si="1874"/>
        <v>1.898940260515913E-2</v>
      </c>
      <c r="E3138" s="6">
        <f t="shared" si="1875"/>
        <v>1.5446371982755764E-2</v>
      </c>
      <c r="F3138" s="10">
        <f t="shared" si="1859"/>
        <v>2.81014116766779E-5</v>
      </c>
      <c r="G3138" s="10">
        <f t="shared" si="1876"/>
        <v>2.8231343734535868E-5</v>
      </c>
      <c r="H3138" s="10">
        <f t="shared" si="1860"/>
        <v>2.8166377705606884E-5</v>
      </c>
      <c r="I3138" s="6">
        <f t="shared" si="1877"/>
        <v>1.8961209686990457E-2</v>
      </c>
      <c r="J3138" s="6">
        <f t="shared" si="1861"/>
        <v>1.8989376064696063E-2</v>
      </c>
    </row>
    <row r="3139" spans="1:10" x14ac:dyDescent="0.25">
      <c r="A3139" s="11">
        <f t="shared" si="1871"/>
        <v>1.8952276242287749E-2</v>
      </c>
      <c r="B3139" s="6">
        <f t="shared" si="1872"/>
        <v>4.8888511053636438E-2</v>
      </c>
      <c r="C3139" s="10">
        <f t="shared" si="1873"/>
        <v>3.7113144612446145E-5</v>
      </c>
      <c r="D3139" s="6">
        <f t="shared" si="1874"/>
        <v>1.8989389386900195E-2</v>
      </c>
      <c r="E3139" s="6">
        <f t="shared" si="1875"/>
        <v>1.5446363168042871E-2</v>
      </c>
      <c r="F3139" s="10">
        <f t="shared" si="1859"/>
        <v>2.8101472406166961E-5</v>
      </c>
      <c r="G3139" s="10">
        <f t="shared" si="1876"/>
        <v>2.8231343734535868E-5</v>
      </c>
      <c r="H3139" s="10">
        <f t="shared" si="1860"/>
        <v>2.8166408070351416E-5</v>
      </c>
      <c r="I3139" s="6">
        <f t="shared" si="1877"/>
        <v>1.8961209686990457E-2</v>
      </c>
      <c r="J3139" s="6">
        <f t="shared" si="1861"/>
        <v>1.8989376095060809E-2</v>
      </c>
    </row>
    <row r="3140" spans="1:10" x14ac:dyDescent="0.25">
      <c r="A3140" s="11">
        <f t="shared" si="1871"/>
        <v>1.8952269596368056E-2</v>
      </c>
      <c r="B3140" s="6">
        <f t="shared" si="1872"/>
        <v>4.8888528197183104E-2</v>
      </c>
      <c r="C3140" s="10">
        <f t="shared" si="1873"/>
        <v>3.7113170641098869E-5</v>
      </c>
      <c r="D3140" s="6">
        <f t="shared" si="1874"/>
        <v>1.8989382767009157E-2</v>
      </c>
      <c r="E3140" s="6">
        <f t="shared" si="1875"/>
        <v>1.5446358753509087E-2</v>
      </c>
      <c r="F3140" s="10">
        <f t="shared" si="1859"/>
        <v>2.8101502820420626E-5</v>
      </c>
      <c r="G3140" s="10">
        <f t="shared" si="1876"/>
        <v>2.8231343734535868E-5</v>
      </c>
      <c r="H3140" s="10">
        <f t="shared" si="1860"/>
        <v>2.8166423277478247E-5</v>
      </c>
      <c r="I3140" s="6">
        <f t="shared" si="1877"/>
        <v>1.8961209686990457E-2</v>
      </c>
      <c r="J3140" s="6">
        <f t="shared" si="1861"/>
        <v>1.8989376110267936E-2</v>
      </c>
    </row>
    <row r="3141" spans="1:10" x14ac:dyDescent="0.25">
      <c r="A3141" s="11">
        <f t="shared" si="1871"/>
        <v>1.8952266267997446E-2</v>
      </c>
      <c r="B3141" s="6">
        <f t="shared" si="1872"/>
        <v>4.8888536782918345E-2</v>
      </c>
      <c r="C3141" s="10">
        <f t="shared" si="1873"/>
        <v>3.7113183676626706E-5</v>
      </c>
      <c r="D3141" s="6">
        <f t="shared" si="1874"/>
        <v>1.8989379451674074E-2</v>
      </c>
      <c r="E3141" s="6">
        <f t="shared" si="1875"/>
        <v>1.5446356542647898E-2</v>
      </c>
      <c r="F3141" s="10">
        <f t="shared" si="1859"/>
        <v>2.8101518052325783E-5</v>
      </c>
      <c r="G3141" s="10">
        <f t="shared" si="1876"/>
        <v>2.8231343734535868E-5</v>
      </c>
      <c r="H3141" s="10">
        <f t="shared" si="1860"/>
        <v>2.8166430893430828E-5</v>
      </c>
      <c r="I3141" s="6">
        <f t="shared" si="1877"/>
        <v>1.8961209686990457E-2</v>
      </c>
      <c r="J3141" s="6">
        <f t="shared" si="1861"/>
        <v>1.8989376117883889E-2</v>
      </c>
    </row>
    <row r="3142" spans="1:10" x14ac:dyDescent="0.25">
      <c r="A3142" s="11">
        <f t="shared" si="1871"/>
        <v>1.8952264601102352E-2</v>
      </c>
      <c r="B3142" s="6">
        <f t="shared" si="1872"/>
        <v>4.8888541082777175E-2</v>
      </c>
      <c r="C3142" s="10">
        <f t="shared" si="1873"/>
        <v>3.7113190205006078E-5</v>
      </c>
      <c r="D3142" s="6">
        <f t="shared" si="1874"/>
        <v>1.8989377791307358E-2</v>
      </c>
      <c r="E3142" s="6">
        <f t="shared" si="1875"/>
        <v>1.5446355435417277E-2</v>
      </c>
      <c r="F3142" s="10">
        <f t="shared" si="1859"/>
        <v>2.8101525680683612E-5</v>
      </c>
      <c r="G3142" s="10">
        <f t="shared" si="1876"/>
        <v>2.8231343734535868E-5</v>
      </c>
      <c r="H3142" s="10">
        <f t="shared" si="1860"/>
        <v>2.816643470760974E-5</v>
      </c>
      <c r="I3142" s="6">
        <f t="shared" si="1877"/>
        <v>1.8961209686990457E-2</v>
      </c>
      <c r="J3142" s="6">
        <f t="shared" si="1861"/>
        <v>1.8989376121698067E-2</v>
      </c>
    </row>
    <row r="3143" spans="1:10" x14ac:dyDescent="0.25">
      <c r="A3143" s="11">
        <f t="shared" si="1871"/>
        <v>1.8952263766297706E-2</v>
      </c>
      <c r="B3143" s="6">
        <f t="shared" si="1872"/>
        <v>4.8888543236207581E-2</v>
      </c>
      <c r="C3143" s="10">
        <f t="shared" si="1873"/>
        <v>3.7113193474511458E-5</v>
      </c>
      <c r="D3143" s="6">
        <f t="shared" si="1874"/>
        <v>1.8989376959772219E-2</v>
      </c>
      <c r="E3143" s="6">
        <f t="shared" si="1875"/>
        <v>1.5446354880900506E-2</v>
      </c>
      <c r="F3143" s="10">
        <f t="shared" si="1859"/>
        <v>2.8101529501074125E-5</v>
      </c>
      <c r="G3143" s="10">
        <f t="shared" si="1876"/>
        <v>2.8231343734535868E-5</v>
      </c>
      <c r="H3143" s="10">
        <f t="shared" si="1860"/>
        <v>2.8166436617804995E-5</v>
      </c>
      <c r="I3143" s="6">
        <f t="shared" si="1877"/>
        <v>1.8961209686990457E-2</v>
      </c>
      <c r="J3143" s="6">
        <f t="shared" si="1861"/>
        <v>1.8989376123608261E-2</v>
      </c>
    </row>
    <row r="3144" spans="1:10" x14ac:dyDescent="0.25">
      <c r="A3144" s="11">
        <f t="shared" si="1871"/>
        <v>1.8952263348215728E-2</v>
      </c>
      <c r="B3144" s="6">
        <f t="shared" si="1872"/>
        <v>4.8888544314676076E-2</v>
      </c>
      <c r="C3144" s="10">
        <f t="shared" si="1873"/>
        <v>3.7113195111926184E-5</v>
      </c>
      <c r="D3144" s="6">
        <f t="shared" si="1874"/>
        <v>1.8989376543327652E-2</v>
      </c>
      <c r="E3144" s="6">
        <f t="shared" si="1875"/>
        <v>1.5446354603190656E-2</v>
      </c>
      <c r="F3144" s="10">
        <f t="shared" si="1859"/>
        <v>2.8101531414380058E-5</v>
      </c>
      <c r="G3144" s="10">
        <f t="shared" si="1876"/>
        <v>2.8231343734535868E-5</v>
      </c>
      <c r="H3144" s="10">
        <f t="shared" si="1860"/>
        <v>2.8166437574457965E-5</v>
      </c>
      <c r="I3144" s="6">
        <f t="shared" si="1877"/>
        <v>1.8961209686990457E-2</v>
      </c>
      <c r="J3144" s="6">
        <f t="shared" si="1861"/>
        <v>1.8989376124564916E-2</v>
      </c>
    </row>
    <row r="3145" spans="1:10" x14ac:dyDescent="0.25">
      <c r="A3145" s="25">
        <f t="shared" si="1871"/>
        <v>1.8952263138834358E-2</v>
      </c>
      <c r="B3145" s="6">
        <f t="shared" si="1872"/>
        <v>4.8888544854788371E-2</v>
      </c>
      <c r="C3145" s="10">
        <f t="shared" si="1873"/>
        <v>3.7113195931966678E-5</v>
      </c>
      <c r="D3145" s="6">
        <f t="shared" si="1874"/>
        <v>1.8989376334766325E-2</v>
      </c>
      <c r="E3145" s="6">
        <f t="shared" si="1875"/>
        <v>1.5446354464109633E-2</v>
      </c>
      <c r="F3145" s="10">
        <f t="shared" si="1859"/>
        <v>2.8101532372590802E-5</v>
      </c>
      <c r="G3145" s="10">
        <f t="shared" si="1876"/>
        <v>2.8231343734535868E-5</v>
      </c>
      <c r="H3145" s="10">
        <f t="shared" si="1860"/>
        <v>2.8166438053563334E-5</v>
      </c>
      <c r="I3145" s="6">
        <f t="shared" si="1877"/>
        <v>1.8961209686990457E-2</v>
      </c>
      <c r="J3145" s="6">
        <f t="shared" si="1861"/>
        <v>1.8989376125044019E-2</v>
      </c>
    </row>
    <row r="3147" spans="1:10" x14ac:dyDescent="0.25">
      <c r="A3147" s="8" t="s">
        <v>82</v>
      </c>
      <c r="B3147">
        <f>B3114+1</f>
        <v>96</v>
      </c>
      <c r="C3147" t="s">
        <v>83</v>
      </c>
      <c r="D3147">
        <f>D$12/100</f>
        <v>1</v>
      </c>
      <c r="E3147" t="s">
        <v>15</v>
      </c>
    </row>
    <row r="3148" spans="1:10" x14ac:dyDescent="0.25">
      <c r="A3148" s="4" t="s">
        <v>89</v>
      </c>
      <c r="B3148" s="4" t="s">
        <v>86</v>
      </c>
      <c r="C3148" s="4" t="s">
        <v>88</v>
      </c>
      <c r="D3148" s="4" t="s">
        <v>91</v>
      </c>
      <c r="E3148" s="4" t="s">
        <v>93</v>
      </c>
      <c r="F3148" s="4" t="s">
        <v>95</v>
      </c>
      <c r="G3148" s="4" t="s">
        <v>95</v>
      </c>
      <c r="H3148" s="4" t="s">
        <v>97</v>
      </c>
      <c r="I3148" s="4" t="s">
        <v>99</v>
      </c>
      <c r="J3148" s="4" t="s">
        <v>99</v>
      </c>
    </row>
    <row r="3149" spans="1:10" x14ac:dyDescent="0.25">
      <c r="A3149" s="4" t="s">
        <v>84</v>
      </c>
      <c r="B3149" s="4" t="s">
        <v>85</v>
      </c>
      <c r="C3149" s="4" t="s">
        <v>87</v>
      </c>
      <c r="D3149" s="4" t="s">
        <v>90</v>
      </c>
      <c r="E3149" s="4" t="s">
        <v>92</v>
      </c>
      <c r="F3149" s="4" t="s">
        <v>94</v>
      </c>
      <c r="G3149" s="4" t="s">
        <v>28</v>
      </c>
      <c r="H3149" s="4" t="s">
        <v>96</v>
      </c>
      <c r="I3149" s="4" t="s">
        <v>32</v>
      </c>
      <c r="J3149" s="4" t="s">
        <v>98</v>
      </c>
    </row>
    <row r="3150" spans="1:10" x14ac:dyDescent="0.25">
      <c r="A3150" s="4" t="s">
        <v>0</v>
      </c>
      <c r="B3150" s="4" t="s">
        <v>22</v>
      </c>
      <c r="C3150" s="4" t="s">
        <v>0</v>
      </c>
      <c r="D3150" s="4" t="s">
        <v>0</v>
      </c>
      <c r="E3150" s="4" t="s">
        <v>0</v>
      </c>
      <c r="F3150" s="4" t="s">
        <v>20</v>
      </c>
      <c r="G3150" s="4" t="s">
        <v>20</v>
      </c>
      <c r="H3150" s="4" t="s">
        <v>0</v>
      </c>
      <c r="I3150" s="4" t="s">
        <v>0</v>
      </c>
      <c r="J3150" s="4" t="s">
        <v>0</v>
      </c>
    </row>
    <row r="3151" spans="1:10" x14ac:dyDescent="0.25">
      <c r="A3151" s="11">
        <f>A$27</f>
        <v>4.5999999999999999E-2</v>
      </c>
      <c r="B3151" s="6">
        <f>$D$13/A3151/0.167</f>
        <v>2.0142360142666429E-2</v>
      </c>
      <c r="C3151" s="10">
        <f>B3151^2/2/32.2</f>
        <v>6.2999172688956077E-6</v>
      </c>
      <c r="D3151" s="6">
        <f>A3151+C3151</f>
        <v>4.6006299917268893E-2</v>
      </c>
      <c r="E3151" s="6">
        <f>A3151*0.167/(0.167+2*A3151)</f>
        <v>2.966023166023166E-2</v>
      </c>
      <c r="F3151" s="10">
        <f t="shared" ref="F3151:F3178" si="1878">$D$15^2*B3151^2/($D$14^2*E3151^1.333)</f>
        <v>1.9990924920768716E-6</v>
      </c>
      <c r="G3151" s="10">
        <f>F3145</f>
        <v>2.8101532372590802E-5</v>
      </c>
      <c r="H3151" s="10">
        <f>((G3151+F3151)/2)*D$23</f>
        <v>1.5050312432333838E-5</v>
      </c>
      <c r="I3151" s="6">
        <f>D3145</f>
        <v>1.8989376334766325E-2</v>
      </c>
      <c r="J3151" s="6">
        <f>H3151+I3151</f>
        <v>1.9004426647198657E-2</v>
      </c>
    </row>
    <row r="3152" spans="1:10" x14ac:dyDescent="0.25">
      <c r="A3152" s="11">
        <f>A3151+(J3151-D3151)/2</f>
        <v>3.2499063364964879E-2</v>
      </c>
      <c r="B3152" s="6">
        <f>$D$13/A3152/0.167</f>
        <v>2.8510008308778135E-2</v>
      </c>
      <c r="C3152" s="10">
        <f>B3152^2/2/32.2</f>
        <v>1.2621437480847797E-5</v>
      </c>
      <c r="D3152" s="6">
        <f>A3152+C3152</f>
        <v>3.2511684802445727E-2</v>
      </c>
      <c r="E3152" s="6">
        <f>A3152*0.167/(0.167+2*A3152)</f>
        <v>2.3393911228719248E-2</v>
      </c>
      <c r="F3152" s="10">
        <f t="shared" si="1878"/>
        <v>5.4954269579243766E-6</v>
      </c>
      <c r="G3152" s="10">
        <f>G3151</f>
        <v>2.8101532372590802E-5</v>
      </c>
      <c r="H3152" s="10">
        <f t="shared" ref="H3152:H3178" si="1879">((G3152+F3152)/2)*D$23</f>
        <v>1.6798479665257591E-5</v>
      </c>
      <c r="I3152" s="6">
        <f>I3151</f>
        <v>1.8989376334766325E-2</v>
      </c>
      <c r="J3152" s="6">
        <f t="shared" ref="J3152:J3178" si="1880">H3152+I3152</f>
        <v>1.9006174814431582E-2</v>
      </c>
    </row>
    <row r="3153" spans="1:10" x14ac:dyDescent="0.25">
      <c r="A3153" s="11">
        <f t="shared" ref="A3153:A3165" si="1881">A3152+(J3152-D3152)/2</f>
        <v>2.5746308370957809E-2</v>
      </c>
      <c r="B3153" s="6">
        <f t="shared" ref="B3153:B3165" si="1882">$D$13/A3153/0.167</f>
        <v>3.5987627943111854E-2</v>
      </c>
      <c r="C3153" s="10">
        <f t="shared" ref="C3153:C3165" si="1883">B3153^2/2/32.2</f>
        <v>2.0110393866022437E-5</v>
      </c>
      <c r="D3153" s="6">
        <f t="shared" ref="D3153:D3165" si="1884">A3153+C3153</f>
        <v>2.5766418764823832E-2</v>
      </c>
      <c r="E3153" s="6">
        <f t="shared" ref="E3153:E3165" si="1885">A3153*0.167/(0.167+2*A3153)</f>
        <v>1.9678621465862616E-2</v>
      </c>
      <c r="F3153" s="10">
        <f t="shared" si="1878"/>
        <v>1.1026365412886035E-5</v>
      </c>
      <c r="G3153" s="10">
        <f t="shared" ref="G3153:G3165" si="1886">G3152</f>
        <v>2.8101532372590802E-5</v>
      </c>
      <c r="H3153" s="10">
        <f t="shared" ref="H3153:H3165" si="1887">((G3153+F3153)/2)*D$23</f>
        <v>1.956394889273842E-5</v>
      </c>
      <c r="I3153" s="6">
        <f t="shared" ref="I3153:I3165" si="1888">I3152</f>
        <v>1.8989376334766325E-2</v>
      </c>
      <c r="J3153" s="6">
        <f t="shared" ref="J3153:J3165" si="1889">H3153+I3153</f>
        <v>1.9008940283659063E-2</v>
      </c>
    </row>
    <row r="3154" spans="1:10" x14ac:dyDescent="0.25">
      <c r="A3154" s="11">
        <f t="shared" si="1881"/>
        <v>2.2367569130375423E-2</v>
      </c>
      <c r="B3154" s="6">
        <f t="shared" si="1882"/>
        <v>4.1423748873291373E-2</v>
      </c>
      <c r="C3154" s="10">
        <f t="shared" si="1883"/>
        <v>2.6644828737849505E-5</v>
      </c>
      <c r="D3154" s="6">
        <f t="shared" si="1884"/>
        <v>2.2394213959113271E-2</v>
      </c>
      <c r="E3154" s="6">
        <f t="shared" si="1885"/>
        <v>1.7641776775721502E-2</v>
      </c>
      <c r="F3154" s="10">
        <f t="shared" si="1878"/>
        <v>1.6899689256160805E-5</v>
      </c>
      <c r="G3154" s="10">
        <f t="shared" si="1886"/>
        <v>2.8101532372590802E-5</v>
      </c>
      <c r="H3154" s="10">
        <f t="shared" si="1887"/>
        <v>2.2500610814375802E-5</v>
      </c>
      <c r="I3154" s="6">
        <f t="shared" si="1888"/>
        <v>1.8989376334766325E-2</v>
      </c>
      <c r="J3154" s="6">
        <f t="shared" si="1889"/>
        <v>1.9011876945580701E-2</v>
      </c>
    </row>
    <row r="3155" spans="1:10" x14ac:dyDescent="0.25">
      <c r="A3155" s="11">
        <f t="shared" si="1881"/>
        <v>2.0676400623609138E-2</v>
      </c>
      <c r="B3155" s="6">
        <f t="shared" si="1882"/>
        <v>4.481188884997158E-2</v>
      </c>
      <c r="C3155" s="10">
        <f t="shared" si="1883"/>
        <v>3.1181760594754766E-5</v>
      </c>
      <c r="D3155" s="6">
        <f t="shared" si="1884"/>
        <v>2.0707582384203893E-2</v>
      </c>
      <c r="E3155" s="6">
        <f t="shared" si="1885"/>
        <v>1.6572654091872099E-2</v>
      </c>
      <c r="F3155" s="10">
        <f t="shared" si="1878"/>
        <v>2.1496002855599741E-5</v>
      </c>
      <c r="G3155" s="10">
        <f t="shared" si="1886"/>
        <v>2.8101532372590802E-5</v>
      </c>
      <c r="H3155" s="10">
        <f t="shared" si="1887"/>
        <v>2.4798767614095272E-5</v>
      </c>
      <c r="I3155" s="6">
        <f t="shared" si="1888"/>
        <v>1.8989376334766325E-2</v>
      </c>
      <c r="J3155" s="6">
        <f t="shared" si="1889"/>
        <v>1.9014175102380421E-2</v>
      </c>
    </row>
    <row r="3156" spans="1:10" x14ac:dyDescent="0.25">
      <c r="A3156" s="11">
        <f t="shared" si="1881"/>
        <v>1.9829696982697403E-2</v>
      </c>
      <c r="B3156" s="6">
        <f t="shared" si="1882"/>
        <v>4.6725301318074848E-2</v>
      </c>
      <c r="C3156" s="10">
        <f t="shared" si="1883"/>
        <v>3.3901456261877122E-5</v>
      </c>
      <c r="D3156" s="6">
        <f t="shared" si="1884"/>
        <v>1.9863598438959282E-2</v>
      </c>
      <c r="E3156" s="6">
        <f t="shared" si="1885"/>
        <v>1.6024238398110218E-2</v>
      </c>
      <c r="F3156" s="10">
        <f t="shared" si="1878"/>
        <v>2.4443128176280048E-5</v>
      </c>
      <c r="G3156" s="10">
        <f t="shared" si="1886"/>
        <v>2.8101532372590802E-5</v>
      </c>
      <c r="H3156" s="10">
        <f t="shared" si="1887"/>
        <v>2.6272330274435427E-5</v>
      </c>
      <c r="I3156" s="6">
        <f t="shared" si="1888"/>
        <v>1.8989376334766325E-2</v>
      </c>
      <c r="J3156" s="6">
        <f t="shared" si="1889"/>
        <v>1.9015648665040762E-2</v>
      </c>
    </row>
    <row r="3157" spans="1:10" x14ac:dyDescent="0.25">
      <c r="A3157" s="11">
        <f t="shared" si="1881"/>
        <v>1.9405722095738143E-2</v>
      </c>
      <c r="B3157" s="6">
        <f t="shared" si="1882"/>
        <v>4.7746152500356742E-2</v>
      </c>
      <c r="C3157" s="10">
        <f t="shared" si="1883"/>
        <v>3.5398991903529848E-5</v>
      </c>
      <c r="D3157" s="6">
        <f t="shared" si="1884"/>
        <v>1.9441121087641674E-2</v>
      </c>
      <c r="E3157" s="6">
        <f t="shared" si="1885"/>
        <v>1.5746236088665891E-2</v>
      </c>
      <c r="F3157" s="10">
        <f t="shared" si="1878"/>
        <v>2.6125281396637205E-5</v>
      </c>
      <c r="G3157" s="10">
        <f t="shared" si="1886"/>
        <v>2.8101532372590802E-5</v>
      </c>
      <c r="H3157" s="10">
        <f t="shared" si="1887"/>
        <v>2.7113406884614003E-5</v>
      </c>
      <c r="I3157" s="6">
        <f t="shared" si="1888"/>
        <v>1.8989376334766325E-2</v>
      </c>
      <c r="J3157" s="6">
        <f t="shared" si="1889"/>
        <v>1.901648974165094E-2</v>
      </c>
    </row>
    <row r="3158" spans="1:10" x14ac:dyDescent="0.25">
      <c r="A3158" s="11">
        <f t="shared" si="1881"/>
        <v>1.9193406422742774E-2</v>
      </c>
      <c r="B3158" s="6">
        <f t="shared" si="1882"/>
        <v>4.8274315989305774E-2</v>
      </c>
      <c r="C3158" s="10">
        <f t="shared" si="1883"/>
        <v>3.6186484227256879E-5</v>
      </c>
      <c r="D3158" s="6">
        <f t="shared" si="1884"/>
        <v>1.9229592906970031E-2</v>
      </c>
      <c r="E3158" s="6">
        <f t="shared" si="1885"/>
        <v>1.5606157124651524E-2</v>
      </c>
      <c r="F3158" s="10">
        <f t="shared" si="1878"/>
        <v>2.7026484465818538E-5</v>
      </c>
      <c r="G3158" s="10">
        <f t="shared" si="1886"/>
        <v>2.8101532372590802E-5</v>
      </c>
      <c r="H3158" s="10">
        <f t="shared" si="1887"/>
        <v>2.756400841920467E-5</v>
      </c>
      <c r="I3158" s="6">
        <f t="shared" si="1888"/>
        <v>1.8989376334766325E-2</v>
      </c>
      <c r="J3158" s="6">
        <f t="shared" si="1889"/>
        <v>1.9016940343185528E-2</v>
      </c>
    </row>
    <row r="3159" spans="1:10" x14ac:dyDescent="0.25">
      <c r="A3159" s="11">
        <f t="shared" si="1881"/>
        <v>1.9087080140850525E-2</v>
      </c>
      <c r="B3159" s="6">
        <f t="shared" si="1882"/>
        <v>4.8543232371075933E-2</v>
      </c>
      <c r="C3159" s="10">
        <f t="shared" si="1883"/>
        <v>3.6590767220998043E-5</v>
      </c>
      <c r="D3159" s="6">
        <f t="shared" si="1884"/>
        <v>1.9123670908071523E-2</v>
      </c>
      <c r="E3159" s="6">
        <f t="shared" si="1885"/>
        <v>1.5535788615611196E-2</v>
      </c>
      <c r="F3159" s="10">
        <f t="shared" si="1878"/>
        <v>2.749355658672036E-5</v>
      </c>
      <c r="G3159" s="10">
        <f t="shared" si="1886"/>
        <v>2.8101532372590802E-5</v>
      </c>
      <c r="H3159" s="10">
        <f t="shared" si="1887"/>
        <v>2.7797544479655581E-5</v>
      </c>
      <c r="I3159" s="6">
        <f t="shared" si="1888"/>
        <v>1.8989376334766325E-2</v>
      </c>
      <c r="J3159" s="6">
        <f t="shared" si="1889"/>
        <v>1.901717387924598E-2</v>
      </c>
    </row>
    <row r="3160" spans="1:10" x14ac:dyDescent="0.25">
      <c r="A3160" s="11">
        <f t="shared" si="1881"/>
        <v>1.9033831626437753E-2</v>
      </c>
      <c r="B3160" s="6">
        <f t="shared" si="1882"/>
        <v>4.8679035558751686E-2</v>
      </c>
      <c r="C3160" s="10">
        <f t="shared" si="1883"/>
        <v>3.6795784206990851E-5</v>
      </c>
      <c r="D3160" s="6">
        <f t="shared" si="1884"/>
        <v>1.9070627410644744E-2</v>
      </c>
      <c r="E3160" s="6">
        <f t="shared" si="1885"/>
        <v>1.5500493013837146E-2</v>
      </c>
      <c r="F3160" s="10">
        <f t="shared" si="1878"/>
        <v>2.7731553434881581E-5</v>
      </c>
      <c r="G3160" s="10">
        <f t="shared" si="1886"/>
        <v>2.8101532372590802E-5</v>
      </c>
      <c r="H3160" s="10">
        <f t="shared" si="1887"/>
        <v>2.791654290373619E-5</v>
      </c>
      <c r="I3160" s="6">
        <f t="shared" si="1888"/>
        <v>1.8989376334766325E-2</v>
      </c>
      <c r="J3160" s="6">
        <f t="shared" si="1889"/>
        <v>1.901729287767006E-2</v>
      </c>
    </row>
    <row r="3161" spans="1:10" x14ac:dyDescent="0.25">
      <c r="A3161" s="11">
        <f t="shared" si="1881"/>
        <v>1.900716435995041E-2</v>
      </c>
      <c r="B3161" s="6">
        <f t="shared" si="1882"/>
        <v>4.8747332795993838E-2</v>
      </c>
      <c r="C3161" s="10">
        <f t="shared" si="1883"/>
        <v>3.6899106439803979E-5</v>
      </c>
      <c r="D3161" s="6">
        <f t="shared" si="1884"/>
        <v>1.9044063466390215E-2</v>
      </c>
      <c r="E3161" s="6">
        <f t="shared" si="1885"/>
        <v>1.5482802923733389E-2</v>
      </c>
      <c r="F3161" s="10">
        <f t="shared" si="1878"/>
        <v>2.7851786240031924E-5</v>
      </c>
      <c r="G3161" s="10">
        <f t="shared" si="1886"/>
        <v>2.8101532372590802E-5</v>
      </c>
      <c r="H3161" s="10">
        <f t="shared" si="1887"/>
        <v>2.7976659306311363E-5</v>
      </c>
      <c r="I3161" s="6">
        <f t="shared" si="1888"/>
        <v>1.8989376334766325E-2</v>
      </c>
      <c r="J3161" s="6">
        <f t="shared" si="1889"/>
        <v>1.9017352994072634E-2</v>
      </c>
    </row>
    <row r="3162" spans="1:10" x14ac:dyDescent="0.25">
      <c r="A3162" s="11">
        <f t="shared" si="1881"/>
        <v>1.899380912379162E-2</v>
      </c>
      <c r="B3162" s="6">
        <f t="shared" si="1882"/>
        <v>4.8781608813898328E-2</v>
      </c>
      <c r="C3162" s="10">
        <f t="shared" si="1883"/>
        <v>3.6951014883108742E-5</v>
      </c>
      <c r="D3162" s="6">
        <f t="shared" si="1884"/>
        <v>1.9030760138674729E-2</v>
      </c>
      <c r="E3162" s="6">
        <f t="shared" si="1885"/>
        <v>1.5473940088625803E-2</v>
      </c>
      <c r="F3162" s="10">
        <f t="shared" si="1878"/>
        <v>2.7912263646475965E-5</v>
      </c>
      <c r="G3162" s="10">
        <f t="shared" si="1886"/>
        <v>2.8101532372590802E-5</v>
      </c>
      <c r="H3162" s="10">
        <f t="shared" si="1887"/>
        <v>2.8006898009533382E-5</v>
      </c>
      <c r="I3162" s="6">
        <f t="shared" si="1888"/>
        <v>1.8989376334766325E-2</v>
      </c>
      <c r="J3162" s="6">
        <f t="shared" si="1889"/>
        <v>1.9017383232775856E-2</v>
      </c>
    </row>
    <row r="3163" spans="1:10" x14ac:dyDescent="0.25">
      <c r="A3163" s="11">
        <f t="shared" si="1881"/>
        <v>1.8987120670842184E-2</v>
      </c>
      <c r="B3163" s="6">
        <f t="shared" si="1882"/>
        <v>4.8798792751421335E-2</v>
      </c>
      <c r="C3163" s="10">
        <f t="shared" si="1883"/>
        <v>3.6977052391244895E-5</v>
      </c>
      <c r="D3163" s="6">
        <f t="shared" si="1884"/>
        <v>1.9024097723233428E-2</v>
      </c>
      <c r="E3163" s="6">
        <f t="shared" si="1885"/>
        <v>1.5469500612737764E-2</v>
      </c>
      <c r="F3163" s="10">
        <f t="shared" si="1878"/>
        <v>2.7942617810489614E-5</v>
      </c>
      <c r="G3163" s="10">
        <f t="shared" si="1886"/>
        <v>2.8101532372590802E-5</v>
      </c>
      <c r="H3163" s="10">
        <f t="shared" si="1887"/>
        <v>2.8022075091540208E-5</v>
      </c>
      <c r="I3163" s="6">
        <f t="shared" si="1888"/>
        <v>1.8989376334766325E-2</v>
      </c>
      <c r="J3163" s="6">
        <f t="shared" si="1889"/>
        <v>1.9017398409857864E-2</v>
      </c>
    </row>
    <row r="3164" spans="1:10" x14ac:dyDescent="0.25">
      <c r="A3164" s="11">
        <f t="shared" si="1881"/>
        <v>1.8983771014154403E-2</v>
      </c>
      <c r="B3164" s="6">
        <f t="shared" si="1882"/>
        <v>4.8807403222037193E-2</v>
      </c>
      <c r="C3164" s="10">
        <f t="shared" si="1883"/>
        <v>3.6990102628548546E-5</v>
      </c>
      <c r="D3164" s="6">
        <f t="shared" si="1884"/>
        <v>1.9020761116782952E-2</v>
      </c>
      <c r="E3164" s="6">
        <f t="shared" si="1885"/>
        <v>1.5467277052704889E-2</v>
      </c>
      <c r="F3164" s="10">
        <f t="shared" si="1878"/>
        <v>2.7957836224972348E-5</v>
      </c>
      <c r="G3164" s="10">
        <f t="shared" si="1886"/>
        <v>2.8101532372590802E-5</v>
      </c>
      <c r="H3164" s="10">
        <f t="shared" si="1887"/>
        <v>2.8029684298781575E-5</v>
      </c>
      <c r="I3164" s="6">
        <f t="shared" si="1888"/>
        <v>1.8989376334766325E-2</v>
      </c>
      <c r="J3164" s="6">
        <f t="shared" si="1889"/>
        <v>1.9017406019065108E-2</v>
      </c>
    </row>
    <row r="3165" spans="1:10" x14ac:dyDescent="0.25">
      <c r="A3165" s="11">
        <f t="shared" si="1881"/>
        <v>1.8982093465295481E-2</v>
      </c>
      <c r="B3165" s="6">
        <f t="shared" si="1882"/>
        <v>4.8811716592621512E-2</v>
      </c>
      <c r="C3165" s="10">
        <f t="shared" si="1883"/>
        <v>3.6996640942832333E-5</v>
      </c>
      <c r="D3165" s="6">
        <f t="shared" si="1884"/>
        <v>1.9019090106238312E-2</v>
      </c>
      <c r="E3165" s="6">
        <f t="shared" si="1885"/>
        <v>1.5466163412137151E-2</v>
      </c>
      <c r="F3165" s="10">
        <f t="shared" si="1878"/>
        <v>2.7965461982440087E-5</v>
      </c>
      <c r="G3165" s="10">
        <f t="shared" si="1886"/>
        <v>2.8101532372590802E-5</v>
      </c>
      <c r="H3165" s="10">
        <f t="shared" si="1887"/>
        <v>2.8033497177515446E-5</v>
      </c>
      <c r="I3165" s="6">
        <f t="shared" si="1888"/>
        <v>1.8989376334766325E-2</v>
      </c>
      <c r="J3165" s="6">
        <f t="shared" si="1889"/>
        <v>1.9017409831943839E-2</v>
      </c>
    </row>
    <row r="3166" spans="1:10" x14ac:dyDescent="0.25">
      <c r="A3166" s="11">
        <f t="shared" ref="A3166:A3178" si="1890">A3165+(J3165-D3165)/2</f>
        <v>1.8981253328148245E-2</v>
      </c>
      <c r="B3166" s="6">
        <f t="shared" ref="B3166:B3178" si="1891">$D$13/A3166/0.167</f>
        <v>4.8813877068308802E-2</v>
      </c>
      <c r="C3166" s="10">
        <f t="shared" ref="C3166:C3178" si="1892">B3166^2/2/32.2</f>
        <v>3.699991606273236E-5</v>
      </c>
      <c r="D3166" s="6">
        <f t="shared" ref="D3166:D3178" si="1893">A3166+C3166</f>
        <v>1.9018253244210977E-2</v>
      </c>
      <c r="E3166" s="6">
        <f t="shared" ref="E3166:E3178" si="1894">A3166*0.167/(0.167+2*A3166)</f>
        <v>1.5465605673511497E-2</v>
      </c>
      <c r="F3166" s="10">
        <f t="shared" si="1878"/>
        <v>2.7969282107292848E-5</v>
      </c>
      <c r="G3166" s="10">
        <f t="shared" ref="G3166:G3178" si="1895">G3165</f>
        <v>2.8101532372590802E-5</v>
      </c>
      <c r="H3166" s="10">
        <f t="shared" si="1879"/>
        <v>2.8035407239941827E-5</v>
      </c>
      <c r="I3166" s="6">
        <f t="shared" ref="I3166:I3178" si="1896">I3165</f>
        <v>1.8989376334766325E-2</v>
      </c>
      <c r="J3166" s="6">
        <f t="shared" si="1880"/>
        <v>1.9017411742006267E-2</v>
      </c>
    </row>
    <row r="3167" spans="1:10" x14ac:dyDescent="0.25">
      <c r="A3167" s="11">
        <f t="shared" si="1890"/>
        <v>1.898083257704589E-2</v>
      </c>
      <c r="B3167" s="6">
        <f t="shared" si="1891"/>
        <v>4.8814959133202607E-2</v>
      </c>
      <c r="C3167" s="10">
        <f t="shared" si="1892"/>
        <v>3.7001556446836031E-5</v>
      </c>
      <c r="D3167" s="6">
        <f t="shared" si="1893"/>
        <v>1.9017834133492725E-2</v>
      </c>
      <c r="E3167" s="6">
        <f t="shared" si="1894"/>
        <v>1.5465326347654251E-2</v>
      </c>
      <c r="F3167" s="10">
        <f t="shared" si="1878"/>
        <v>2.7971195536998255E-5</v>
      </c>
      <c r="G3167" s="10">
        <f t="shared" si="1895"/>
        <v>2.8101532372590802E-5</v>
      </c>
      <c r="H3167" s="10">
        <f t="shared" si="1879"/>
        <v>2.8036363954794529E-5</v>
      </c>
      <c r="I3167" s="6">
        <f t="shared" si="1896"/>
        <v>1.8989376334766325E-2</v>
      </c>
      <c r="J3167" s="6">
        <f t="shared" si="1880"/>
        <v>1.901741269872112E-2</v>
      </c>
    </row>
    <row r="3168" spans="1:10" x14ac:dyDescent="0.25">
      <c r="A3168" s="11">
        <f t="shared" si="1890"/>
        <v>1.8980621859660089E-2</v>
      </c>
      <c r="B3168" s="6">
        <f t="shared" si="1891"/>
        <v>4.8815501062790194E-2</v>
      </c>
      <c r="C3168" s="10">
        <f t="shared" si="1892"/>
        <v>3.7002378012597362E-5</v>
      </c>
      <c r="D3168" s="6">
        <f t="shared" si="1893"/>
        <v>1.9017624237672687E-2</v>
      </c>
      <c r="E3168" s="6">
        <f t="shared" si="1894"/>
        <v>1.5465186456928419E-2</v>
      </c>
      <c r="F3168" s="10">
        <f t="shared" si="1878"/>
        <v>2.7972153872570263E-5</v>
      </c>
      <c r="G3168" s="10">
        <f t="shared" si="1895"/>
        <v>2.8101532372590802E-5</v>
      </c>
      <c r="H3168" s="10">
        <f t="shared" si="1879"/>
        <v>2.8036843122580535E-5</v>
      </c>
      <c r="I3168" s="6">
        <f t="shared" si="1896"/>
        <v>1.8989376334766325E-2</v>
      </c>
      <c r="J3168" s="6">
        <f t="shared" si="1880"/>
        <v>1.9017413177888905E-2</v>
      </c>
    </row>
    <row r="3169" spans="1:10" x14ac:dyDescent="0.25">
      <c r="A3169" s="11">
        <f t="shared" si="1890"/>
        <v>1.8980516329768198E-2</v>
      </c>
      <c r="B3169" s="6">
        <f t="shared" si="1891"/>
        <v>4.8815772472400987E-2</v>
      </c>
      <c r="C3169" s="10">
        <f t="shared" si="1892"/>
        <v>3.7002789473248787E-5</v>
      </c>
      <c r="D3169" s="6">
        <f t="shared" si="1893"/>
        <v>1.9017519119241447E-2</v>
      </c>
      <c r="E3169" s="6">
        <f t="shared" si="1894"/>
        <v>1.5465116397693988E-2</v>
      </c>
      <c r="F3169" s="10">
        <f t="shared" si="1878"/>
        <v>2.7972633835561957E-5</v>
      </c>
      <c r="G3169" s="10">
        <f t="shared" si="1895"/>
        <v>2.8101532372590802E-5</v>
      </c>
      <c r="H3169" s="10">
        <f t="shared" si="1879"/>
        <v>2.8037083104076378E-5</v>
      </c>
      <c r="I3169" s="6">
        <f t="shared" si="1896"/>
        <v>1.8989376334766325E-2</v>
      </c>
      <c r="J3169" s="6">
        <f t="shared" si="1880"/>
        <v>1.9017413417870402E-2</v>
      </c>
    </row>
    <row r="3170" spans="1:10" x14ac:dyDescent="0.25">
      <c r="A3170" s="11">
        <f t="shared" si="1890"/>
        <v>1.8980463479082676E-2</v>
      </c>
      <c r="B3170" s="6">
        <f t="shared" si="1891"/>
        <v>4.8815908398852005E-2</v>
      </c>
      <c r="C3170" s="10">
        <f t="shared" si="1892"/>
        <v>3.7002995540452012E-5</v>
      </c>
      <c r="D3170" s="6">
        <f t="shared" si="1893"/>
        <v>1.9017466474623129E-2</v>
      </c>
      <c r="E3170" s="6">
        <f t="shared" si="1894"/>
        <v>1.5465081311101714E-2</v>
      </c>
      <c r="F3170" s="10">
        <f t="shared" si="1878"/>
        <v>2.7972874211175258E-5</v>
      </c>
      <c r="G3170" s="10">
        <f t="shared" si="1895"/>
        <v>2.8101532372590802E-5</v>
      </c>
      <c r="H3170" s="10">
        <f t="shared" si="1879"/>
        <v>2.8037203291883032E-5</v>
      </c>
      <c r="I3170" s="6">
        <f t="shared" si="1896"/>
        <v>1.8989376334766325E-2</v>
      </c>
      <c r="J3170" s="6">
        <f t="shared" si="1880"/>
        <v>1.9017413538058206E-2</v>
      </c>
    </row>
    <row r="3171" spans="1:10" x14ac:dyDescent="0.25">
      <c r="A3171" s="11">
        <f t="shared" si="1890"/>
        <v>1.8980437010800214E-2</v>
      </c>
      <c r="B3171" s="6">
        <f t="shared" si="1891"/>
        <v>4.8815976472798429E-2</v>
      </c>
      <c r="C3171" s="10">
        <f t="shared" si="1892"/>
        <v>3.7003098742124372E-5</v>
      </c>
      <c r="D3171" s="6">
        <f t="shared" si="1893"/>
        <v>1.9017440109542337E-2</v>
      </c>
      <c r="E3171" s="6">
        <f t="shared" si="1894"/>
        <v>1.5465063739285108E-2</v>
      </c>
      <c r="F3171" s="10">
        <f t="shared" si="1878"/>
        <v>2.79729945953246E-5</v>
      </c>
      <c r="G3171" s="10">
        <f t="shared" si="1895"/>
        <v>2.8101532372590802E-5</v>
      </c>
      <c r="H3171" s="10">
        <f t="shared" si="1879"/>
        <v>2.8037263483957701E-5</v>
      </c>
      <c r="I3171" s="6">
        <f t="shared" si="1896"/>
        <v>1.8989376334766325E-2</v>
      </c>
      <c r="J3171" s="6">
        <f t="shared" si="1880"/>
        <v>1.9017413598250283E-2</v>
      </c>
    </row>
    <row r="3172" spans="1:10" x14ac:dyDescent="0.25">
      <c r="A3172" s="11">
        <f t="shared" si="1890"/>
        <v>1.8980423755154185E-2</v>
      </c>
      <c r="B3172" s="6">
        <f t="shared" si="1891"/>
        <v>4.8816010565151322E-2</v>
      </c>
      <c r="C3172" s="10">
        <f t="shared" si="1892"/>
        <v>3.7003150426971516E-5</v>
      </c>
      <c r="D3172" s="6">
        <f t="shared" si="1893"/>
        <v>1.9017426905581156E-2</v>
      </c>
      <c r="E3172" s="6">
        <f t="shared" si="1894"/>
        <v>1.5465054939096744E-2</v>
      </c>
      <c r="F3172" s="10">
        <f t="shared" si="1878"/>
        <v>2.797305488547021E-5</v>
      </c>
      <c r="G3172" s="10">
        <f t="shared" si="1895"/>
        <v>2.8101532372590802E-5</v>
      </c>
      <c r="H3172" s="10">
        <f t="shared" si="1879"/>
        <v>2.8037293629030506E-5</v>
      </c>
      <c r="I3172" s="6">
        <f t="shared" si="1896"/>
        <v>1.8989376334766325E-2</v>
      </c>
      <c r="J3172" s="6">
        <f t="shared" si="1880"/>
        <v>1.9017413628395353E-2</v>
      </c>
    </row>
    <row r="3173" spans="1:10" x14ac:dyDescent="0.25">
      <c r="A3173" s="11">
        <f t="shared" si="1890"/>
        <v>1.8980417116561284E-2</v>
      </c>
      <c r="B3173" s="6">
        <f t="shared" si="1891"/>
        <v>4.8816027639044857E-2</v>
      </c>
      <c r="C3173" s="10">
        <f t="shared" si="1892"/>
        <v>3.7003176311428434E-5</v>
      </c>
      <c r="D3173" s="6">
        <f t="shared" si="1893"/>
        <v>1.9017420292872712E-2</v>
      </c>
      <c r="E3173" s="6">
        <f t="shared" si="1894"/>
        <v>1.5465050531851769E-2</v>
      </c>
      <c r="F3173" s="10">
        <f t="shared" si="1878"/>
        <v>2.7973085079592918E-5</v>
      </c>
      <c r="G3173" s="10">
        <f t="shared" si="1895"/>
        <v>2.8101532372590802E-5</v>
      </c>
      <c r="H3173" s="10">
        <f t="shared" si="1879"/>
        <v>2.803730872609186E-5</v>
      </c>
      <c r="I3173" s="6">
        <f t="shared" si="1896"/>
        <v>1.8989376334766325E-2</v>
      </c>
      <c r="J3173" s="6">
        <f t="shared" si="1880"/>
        <v>1.9017413643492416E-2</v>
      </c>
    </row>
    <row r="3174" spans="1:10" x14ac:dyDescent="0.25">
      <c r="A3174" s="11">
        <f t="shared" si="1890"/>
        <v>1.8980413791871136E-2</v>
      </c>
      <c r="B3174" s="6">
        <f t="shared" si="1891"/>
        <v>4.8816036189868246E-2</v>
      </c>
      <c r="C3174" s="10">
        <f t="shared" si="1892"/>
        <v>3.7003189274697604E-5</v>
      </c>
      <c r="D3174" s="6">
        <f t="shared" si="1893"/>
        <v>1.9017416981145834E-2</v>
      </c>
      <c r="E3174" s="6">
        <f t="shared" si="1894"/>
        <v>1.5465048324648284E-2</v>
      </c>
      <c r="F3174" s="10">
        <f t="shared" si="1878"/>
        <v>2.7973100201202802E-5</v>
      </c>
      <c r="G3174" s="10">
        <f t="shared" si="1895"/>
        <v>2.8101532372590802E-5</v>
      </c>
      <c r="H3174" s="10">
        <f t="shared" si="1879"/>
        <v>2.8037316286896802E-5</v>
      </c>
      <c r="I3174" s="6">
        <f t="shared" si="1896"/>
        <v>1.8989376334766325E-2</v>
      </c>
      <c r="J3174" s="6">
        <f t="shared" si="1880"/>
        <v>1.9017413651053222E-2</v>
      </c>
    </row>
    <row r="3175" spans="1:10" x14ac:dyDescent="0.25">
      <c r="A3175" s="11">
        <f t="shared" si="1890"/>
        <v>1.898041212682483E-2</v>
      </c>
      <c r="B3175" s="6">
        <f t="shared" si="1891"/>
        <v>4.8816040472228407E-2</v>
      </c>
      <c r="C3175" s="10">
        <f t="shared" si="1892"/>
        <v>3.7003195766867104E-5</v>
      </c>
      <c r="D3175" s="6">
        <f t="shared" si="1893"/>
        <v>1.9017415322591699E-2</v>
      </c>
      <c r="E3175" s="6">
        <f t="shared" si="1894"/>
        <v>1.5465047219253191E-2</v>
      </c>
      <c r="F3175" s="10">
        <f t="shared" si="1878"/>
        <v>2.7973107774297775E-5</v>
      </c>
      <c r="G3175" s="10">
        <f t="shared" si="1895"/>
        <v>2.8101532372590802E-5</v>
      </c>
      <c r="H3175" s="10">
        <f t="shared" si="1879"/>
        <v>2.8037320073444287E-5</v>
      </c>
      <c r="I3175" s="6">
        <f t="shared" si="1896"/>
        <v>1.8989376334766325E-2</v>
      </c>
      <c r="J3175" s="6">
        <f t="shared" si="1880"/>
        <v>1.901741365483977E-2</v>
      </c>
    </row>
    <row r="3176" spans="1:10" x14ac:dyDescent="0.25">
      <c r="A3176" s="11">
        <f t="shared" si="1890"/>
        <v>1.8980411292948866E-2</v>
      </c>
      <c r="B3176" s="6">
        <f t="shared" si="1891"/>
        <v>4.8816042616888093E-2</v>
      </c>
      <c r="C3176" s="10">
        <f t="shared" si="1892"/>
        <v>3.7003199018227243E-5</v>
      </c>
      <c r="D3176" s="6">
        <f t="shared" si="1893"/>
        <v>1.9017414491967092E-2</v>
      </c>
      <c r="E3176" s="6">
        <f t="shared" si="1894"/>
        <v>1.5465046665657524E-2</v>
      </c>
      <c r="F3176" s="10">
        <f t="shared" si="1878"/>
        <v>2.7973111566999283E-5</v>
      </c>
      <c r="G3176" s="10">
        <f t="shared" si="1895"/>
        <v>2.8101532372590802E-5</v>
      </c>
      <c r="H3176" s="10">
        <f t="shared" si="1879"/>
        <v>2.8037321969795043E-5</v>
      </c>
      <c r="I3176" s="6">
        <f t="shared" si="1896"/>
        <v>1.8989376334766325E-2</v>
      </c>
      <c r="J3176" s="6">
        <f t="shared" si="1880"/>
        <v>1.9017413656736121E-2</v>
      </c>
    </row>
    <row r="3177" spans="1:10" x14ac:dyDescent="0.25">
      <c r="A3177" s="11">
        <f t="shared" si="1890"/>
        <v>1.8980410875333378E-2</v>
      </c>
      <c r="B3177" s="6">
        <f t="shared" si="1891"/>
        <v>4.8816043690960487E-2</v>
      </c>
      <c r="C3177" s="10">
        <f t="shared" si="1892"/>
        <v>3.7003200646549117E-5</v>
      </c>
      <c r="D3177" s="6">
        <f t="shared" si="1893"/>
        <v>1.9017414075979927E-2</v>
      </c>
      <c r="E3177" s="6">
        <f t="shared" si="1894"/>
        <v>1.5465046388409899E-2</v>
      </c>
      <c r="F3177" s="10">
        <f t="shared" si="1878"/>
        <v>2.7973113466431812E-5</v>
      </c>
      <c r="G3177" s="10">
        <f t="shared" si="1895"/>
        <v>2.8101532372590802E-5</v>
      </c>
      <c r="H3177" s="10">
        <f t="shared" si="1879"/>
        <v>2.8037322919511307E-5</v>
      </c>
      <c r="I3177" s="6">
        <f t="shared" si="1896"/>
        <v>1.8989376334766325E-2</v>
      </c>
      <c r="J3177" s="6">
        <f t="shared" si="1880"/>
        <v>1.9017413657685837E-2</v>
      </c>
    </row>
    <row r="3178" spans="1:10" x14ac:dyDescent="0.25">
      <c r="A3178" s="25">
        <f t="shared" si="1890"/>
        <v>1.8980410666186331E-2</v>
      </c>
      <c r="B3178" s="6">
        <f t="shared" si="1891"/>
        <v>4.8816044228869357E-2</v>
      </c>
      <c r="C3178" s="10">
        <f t="shared" si="1892"/>
        <v>3.7003201462033062E-5</v>
      </c>
      <c r="D3178" s="6">
        <f t="shared" si="1893"/>
        <v>1.9017413867648363E-2</v>
      </c>
      <c r="E3178" s="6">
        <f t="shared" si="1894"/>
        <v>1.546504624956083E-2</v>
      </c>
      <c r="F3178" s="10">
        <f t="shared" si="1878"/>
        <v>2.797311441769136E-5</v>
      </c>
      <c r="G3178" s="10">
        <f t="shared" si="1895"/>
        <v>2.8101532372590802E-5</v>
      </c>
      <c r="H3178" s="10">
        <f t="shared" si="1879"/>
        <v>2.803732339514108E-5</v>
      </c>
      <c r="I3178" s="6">
        <f t="shared" si="1896"/>
        <v>1.8989376334766325E-2</v>
      </c>
      <c r="J3178" s="6">
        <f t="shared" si="1880"/>
        <v>1.9017413658161467E-2</v>
      </c>
    </row>
    <row r="3180" spans="1:10" x14ac:dyDescent="0.25">
      <c r="A3180" s="8" t="s">
        <v>82</v>
      </c>
      <c r="B3180">
        <f>B3147+1</f>
        <v>97</v>
      </c>
      <c r="C3180" t="s">
        <v>83</v>
      </c>
      <c r="D3180">
        <f>D$12/100</f>
        <v>1</v>
      </c>
      <c r="E3180" t="s">
        <v>15</v>
      </c>
    </row>
    <row r="3181" spans="1:10" x14ac:dyDescent="0.25">
      <c r="A3181" s="4" t="s">
        <v>89</v>
      </c>
      <c r="B3181" s="4" t="s">
        <v>86</v>
      </c>
      <c r="C3181" s="4" t="s">
        <v>88</v>
      </c>
      <c r="D3181" s="4" t="s">
        <v>91</v>
      </c>
      <c r="E3181" s="4" t="s">
        <v>93</v>
      </c>
      <c r="F3181" s="4" t="s">
        <v>95</v>
      </c>
      <c r="G3181" s="4" t="s">
        <v>95</v>
      </c>
      <c r="H3181" s="4" t="s">
        <v>97</v>
      </c>
      <c r="I3181" s="4" t="s">
        <v>99</v>
      </c>
      <c r="J3181" s="4" t="s">
        <v>99</v>
      </c>
    </row>
    <row r="3182" spans="1:10" x14ac:dyDescent="0.25">
      <c r="A3182" s="4" t="s">
        <v>84</v>
      </c>
      <c r="B3182" s="4" t="s">
        <v>85</v>
      </c>
      <c r="C3182" s="4" t="s">
        <v>87</v>
      </c>
      <c r="D3182" s="4" t="s">
        <v>90</v>
      </c>
      <c r="E3182" s="4" t="s">
        <v>92</v>
      </c>
      <c r="F3182" s="4" t="s">
        <v>94</v>
      </c>
      <c r="G3182" s="4" t="s">
        <v>28</v>
      </c>
      <c r="H3182" s="4" t="s">
        <v>96</v>
      </c>
      <c r="I3182" s="4" t="s">
        <v>32</v>
      </c>
      <c r="J3182" s="4" t="s">
        <v>98</v>
      </c>
    </row>
    <row r="3183" spans="1:10" x14ac:dyDescent="0.25">
      <c r="A3183" s="4" t="s">
        <v>0</v>
      </c>
      <c r="B3183" s="4" t="s">
        <v>22</v>
      </c>
      <c r="C3183" s="4" t="s">
        <v>0</v>
      </c>
      <c r="D3183" s="4" t="s">
        <v>0</v>
      </c>
      <c r="E3183" s="4" t="s">
        <v>0</v>
      </c>
      <c r="F3183" s="4" t="s">
        <v>20</v>
      </c>
      <c r="G3183" s="4" t="s">
        <v>20</v>
      </c>
      <c r="H3183" s="4" t="s">
        <v>0</v>
      </c>
      <c r="I3183" s="4" t="s">
        <v>0</v>
      </c>
      <c r="J3183" s="4" t="s">
        <v>0</v>
      </c>
    </row>
    <row r="3184" spans="1:10" x14ac:dyDescent="0.25">
      <c r="A3184" s="11">
        <f>A$27</f>
        <v>4.5999999999999999E-2</v>
      </c>
      <c r="B3184" s="6">
        <f>$D$13/A3184/0.167</f>
        <v>2.0142360142666429E-2</v>
      </c>
      <c r="C3184" s="10">
        <f>B3184^2/2/32.2</f>
        <v>6.2999172688956077E-6</v>
      </c>
      <c r="D3184" s="6">
        <f>A3184+C3184</f>
        <v>4.6006299917268893E-2</v>
      </c>
      <c r="E3184" s="6">
        <f>A3184*0.167/(0.167+2*A3184)</f>
        <v>2.966023166023166E-2</v>
      </c>
      <c r="F3184" s="10">
        <f t="shared" ref="F3184:F3211" si="1897">$D$15^2*B3184^2/($D$14^2*E3184^1.333)</f>
        <v>1.9990924920768716E-6</v>
      </c>
      <c r="G3184" s="10">
        <f>F3178</f>
        <v>2.797311441769136E-5</v>
      </c>
      <c r="H3184" s="10">
        <f>((G3184+F3184)/2)*D$23</f>
        <v>1.4986103454884116E-5</v>
      </c>
      <c r="I3184" s="6">
        <f>D3178</f>
        <v>1.9017413867648363E-2</v>
      </c>
      <c r="J3184" s="6">
        <f>H3184+I3184</f>
        <v>1.9032399971103248E-2</v>
      </c>
    </row>
    <row r="3185" spans="1:10" x14ac:dyDescent="0.25">
      <c r="A3185" s="11">
        <f>A3184+(J3184-D3184)/2</f>
        <v>3.2513050026917178E-2</v>
      </c>
      <c r="B3185" s="6">
        <f>$D$13/A3185/0.167</f>
        <v>2.8497743699701414E-2</v>
      </c>
      <c r="C3185" s="10">
        <f>B3185^2/2/32.2</f>
        <v>1.2610580682824092E-5</v>
      </c>
      <c r="D3185" s="6">
        <f>A3185+C3185</f>
        <v>3.2525660607600003E-2</v>
      </c>
      <c r="E3185" s="6">
        <f>A3185*0.167/(0.167+2*A3185)</f>
        <v>2.3401157685430142E-2</v>
      </c>
      <c r="F3185" s="10">
        <f t="shared" si="1897"/>
        <v>5.4884335289026452E-6</v>
      </c>
      <c r="G3185" s="10">
        <f>G3184</f>
        <v>2.797311441769136E-5</v>
      </c>
      <c r="H3185" s="10">
        <f t="shared" ref="H3185:H3211" si="1898">((G3185+F3185)/2)*D$23</f>
        <v>1.6730773973297003E-5</v>
      </c>
      <c r="I3185" s="6">
        <f>I3184</f>
        <v>1.9017413867648363E-2</v>
      </c>
      <c r="J3185" s="6">
        <f t="shared" ref="J3185:J3211" si="1899">H3185+I3185</f>
        <v>1.9034144641621661E-2</v>
      </c>
    </row>
    <row r="3186" spans="1:10" x14ac:dyDescent="0.25">
      <c r="A3186" s="11">
        <f t="shared" ref="A3186:A3198" si="1900">A3185+(J3185-D3185)/2</f>
        <v>2.5767292043928008E-2</v>
      </c>
      <c r="B3186" s="6">
        <f t="shared" ref="B3186:B3198" si="1901">$D$13/A3186/0.167</f>
        <v>3.5958321308388878E-2</v>
      </c>
      <c r="C3186" s="10">
        <f t="shared" ref="C3186:C3198" si="1902">B3186^2/2/32.2</f>
        <v>2.0077653281325057E-5</v>
      </c>
      <c r="D3186" s="6">
        <f t="shared" ref="D3186:D3198" si="1903">A3186+C3186</f>
        <v>2.5787369697209333E-2</v>
      </c>
      <c r="E3186" s="6">
        <f t="shared" ref="E3186:E3198" si="1904">A3186*0.167/(0.167+2*A3186)</f>
        <v>1.9690877713003149E-2</v>
      </c>
      <c r="F3186" s="10">
        <f t="shared" si="1897"/>
        <v>1.0999281250727973E-5</v>
      </c>
      <c r="G3186" s="10">
        <f t="shared" ref="G3186:G3198" si="1905">G3185</f>
        <v>2.797311441769136E-5</v>
      </c>
      <c r="H3186" s="10">
        <f t="shared" ref="H3186:H3198" si="1906">((G3186+F3186)/2)*D$23</f>
        <v>1.9486197834209666E-5</v>
      </c>
      <c r="I3186" s="6">
        <f t="shared" ref="I3186:I3198" si="1907">I3185</f>
        <v>1.9017413867648363E-2</v>
      </c>
      <c r="J3186" s="6">
        <f t="shared" ref="J3186:J3198" si="1908">H3186+I3186</f>
        <v>1.9036900065482573E-2</v>
      </c>
    </row>
    <row r="3187" spans="1:10" x14ac:dyDescent="0.25">
      <c r="A3187" s="11">
        <f t="shared" si="1900"/>
        <v>2.239205722806463E-2</v>
      </c>
      <c r="B3187" s="6">
        <f t="shared" si="1901"/>
        <v>4.137844759531005E-2</v>
      </c>
      <c r="C3187" s="10">
        <f t="shared" si="1902"/>
        <v>2.6586582692512729E-5</v>
      </c>
      <c r="D3187" s="6">
        <f t="shared" si="1903"/>
        <v>2.2418643810757144E-2</v>
      </c>
      <c r="E3187" s="6">
        <f t="shared" si="1904"/>
        <v>1.7657006837788199E-2</v>
      </c>
      <c r="F3187" s="10">
        <f t="shared" si="1897"/>
        <v>1.6843360587388004E-5</v>
      </c>
      <c r="G3187" s="10">
        <f t="shared" si="1905"/>
        <v>2.797311441769136E-5</v>
      </c>
      <c r="H3187" s="10">
        <f t="shared" si="1906"/>
        <v>2.2408237502539682E-5</v>
      </c>
      <c r="I3187" s="6">
        <f t="shared" si="1907"/>
        <v>1.9017413867648363E-2</v>
      </c>
      <c r="J3187" s="6">
        <f t="shared" si="1908"/>
        <v>1.9039822105150903E-2</v>
      </c>
    </row>
    <row r="3188" spans="1:10" x14ac:dyDescent="0.25">
      <c r="A3188" s="11">
        <f t="shared" si="1900"/>
        <v>2.0702646375261508E-2</v>
      </c>
      <c r="B3188" s="6">
        <f t="shared" si="1901"/>
        <v>4.4755078639116833E-2</v>
      </c>
      <c r="C3188" s="10">
        <f t="shared" si="1902"/>
        <v>3.1102749440893351E-5</v>
      </c>
      <c r="D3188" s="6">
        <f t="shared" si="1903"/>
        <v>2.07337491247024E-2</v>
      </c>
      <c r="E3188" s="6">
        <f t="shared" si="1904"/>
        <v>1.6589511230923358E-2</v>
      </c>
      <c r="F3188" s="10">
        <f t="shared" si="1897"/>
        <v>2.1412496608784969E-5</v>
      </c>
      <c r="G3188" s="10">
        <f t="shared" si="1905"/>
        <v>2.797311441769136E-5</v>
      </c>
      <c r="H3188" s="10">
        <f t="shared" si="1906"/>
        <v>2.4692805513238163E-5</v>
      </c>
      <c r="I3188" s="6">
        <f t="shared" si="1907"/>
        <v>1.9017413867648363E-2</v>
      </c>
      <c r="J3188" s="6">
        <f t="shared" si="1908"/>
        <v>1.9042106673161602E-2</v>
      </c>
    </row>
    <row r="3189" spans="1:10" x14ac:dyDescent="0.25">
      <c r="A3189" s="11">
        <f t="shared" si="1900"/>
        <v>1.9856825149491109E-2</v>
      </c>
      <c r="B3189" s="6">
        <f t="shared" si="1901"/>
        <v>4.6661465747277399E-2</v>
      </c>
      <c r="C3189" s="10">
        <f t="shared" si="1902"/>
        <v>3.3808887976464933E-5</v>
      </c>
      <c r="D3189" s="6">
        <f t="shared" si="1903"/>
        <v>1.9890634037467575E-2</v>
      </c>
      <c r="E3189" s="6">
        <f t="shared" si="1904"/>
        <v>1.6041948827127565E-2</v>
      </c>
      <c r="F3189" s="10">
        <f t="shared" si="1897"/>
        <v>2.434051924399704E-5</v>
      </c>
      <c r="G3189" s="10">
        <f t="shared" si="1905"/>
        <v>2.797311441769136E-5</v>
      </c>
      <c r="H3189" s="10">
        <f t="shared" si="1906"/>
        <v>2.61568168308442E-5</v>
      </c>
      <c r="I3189" s="6">
        <f t="shared" si="1907"/>
        <v>1.9017413867648363E-2</v>
      </c>
      <c r="J3189" s="6">
        <f t="shared" si="1908"/>
        <v>1.9043570684479209E-2</v>
      </c>
    </row>
    <row r="3190" spans="1:10" x14ac:dyDescent="0.25">
      <c r="A3190" s="11">
        <f t="shared" si="1900"/>
        <v>1.9433293472996924E-2</v>
      </c>
      <c r="B3190" s="6">
        <f t="shared" si="1901"/>
        <v>4.7678411683028388E-2</v>
      </c>
      <c r="C3190" s="10">
        <f t="shared" si="1902"/>
        <v>3.5298617090315797E-5</v>
      </c>
      <c r="D3190" s="6">
        <f t="shared" si="1903"/>
        <v>1.946859209008724E-2</v>
      </c>
      <c r="E3190" s="6">
        <f t="shared" si="1904"/>
        <v>1.5764384391537323E-2</v>
      </c>
      <c r="F3190" s="10">
        <f t="shared" si="1897"/>
        <v>2.6011232489836182E-5</v>
      </c>
      <c r="G3190" s="10">
        <f t="shared" si="1905"/>
        <v>2.797311441769136E-5</v>
      </c>
      <c r="H3190" s="10">
        <f t="shared" si="1906"/>
        <v>2.6992173453763771E-5</v>
      </c>
      <c r="I3190" s="6">
        <f t="shared" si="1907"/>
        <v>1.9017413867648363E-2</v>
      </c>
      <c r="J3190" s="6">
        <f t="shared" si="1908"/>
        <v>1.9044406041102128E-2</v>
      </c>
    </row>
    <row r="3191" spans="1:10" x14ac:dyDescent="0.25">
      <c r="A3191" s="11">
        <f t="shared" si="1900"/>
        <v>1.9221200448504366E-2</v>
      </c>
      <c r="B3191" s="6">
        <f t="shared" si="1901"/>
        <v>4.8204510901646215E-2</v>
      </c>
      <c r="C3191" s="10">
        <f t="shared" si="1902"/>
        <v>3.608190793892746E-5</v>
      </c>
      <c r="D3191" s="6">
        <f t="shared" si="1903"/>
        <v>1.9257282356443292E-2</v>
      </c>
      <c r="E3191" s="6">
        <f t="shared" si="1904"/>
        <v>1.5624527657800393E-2</v>
      </c>
      <c r="F3191" s="10">
        <f t="shared" si="1897"/>
        <v>2.6906152672682591E-5</v>
      </c>
      <c r="G3191" s="10">
        <f t="shared" si="1905"/>
        <v>2.797311441769136E-5</v>
      </c>
      <c r="H3191" s="10">
        <f t="shared" si="1906"/>
        <v>2.7439633545186974E-5</v>
      </c>
      <c r="I3191" s="6">
        <f t="shared" si="1907"/>
        <v>1.9017413867648363E-2</v>
      </c>
      <c r="J3191" s="6">
        <f t="shared" si="1908"/>
        <v>1.9044853501193549E-2</v>
      </c>
    </row>
    <row r="3192" spans="1:10" x14ac:dyDescent="0.25">
      <c r="A3192" s="11">
        <f t="shared" si="1900"/>
        <v>1.9114986020879493E-2</v>
      </c>
      <c r="B3192" s="6">
        <f t="shared" si="1901"/>
        <v>4.8472364329776509E-2</v>
      </c>
      <c r="C3192" s="10">
        <f t="shared" si="1902"/>
        <v>3.6484007821717237E-5</v>
      </c>
      <c r="D3192" s="6">
        <f t="shared" si="1903"/>
        <v>1.9151470028701212E-2</v>
      </c>
      <c r="E3192" s="6">
        <f t="shared" si="1904"/>
        <v>1.5554271307103939E-2</v>
      </c>
      <c r="F3192" s="10">
        <f t="shared" si="1897"/>
        <v>2.7369926561545461E-5</v>
      </c>
      <c r="G3192" s="10">
        <f t="shared" si="1905"/>
        <v>2.797311441769136E-5</v>
      </c>
      <c r="H3192" s="10">
        <f t="shared" si="1906"/>
        <v>2.7671520489618412E-5</v>
      </c>
      <c r="I3192" s="6">
        <f t="shared" si="1907"/>
        <v>1.9017413867648363E-2</v>
      </c>
      <c r="J3192" s="6">
        <f t="shared" si="1908"/>
        <v>1.9045085388137983E-2</v>
      </c>
    </row>
    <row r="3193" spans="1:10" x14ac:dyDescent="0.25">
      <c r="A3193" s="11">
        <f t="shared" si="1900"/>
        <v>1.9061793700597879E-2</v>
      </c>
      <c r="B3193" s="6">
        <f t="shared" si="1901"/>
        <v>4.8607627441356389E-2</v>
      </c>
      <c r="C3193" s="10">
        <f t="shared" si="1902"/>
        <v>3.6687910644063699E-5</v>
      </c>
      <c r="D3193" s="6">
        <f t="shared" si="1903"/>
        <v>1.9098481611241943E-2</v>
      </c>
      <c r="E3193" s="6">
        <f t="shared" si="1904"/>
        <v>1.5519032151937144E-2</v>
      </c>
      <c r="F3193" s="10">
        <f t="shared" si="1897"/>
        <v>2.7606231524228201E-5</v>
      </c>
      <c r="G3193" s="10">
        <f t="shared" si="1905"/>
        <v>2.797311441769136E-5</v>
      </c>
      <c r="H3193" s="10">
        <f t="shared" si="1906"/>
        <v>2.7789672970959782E-5</v>
      </c>
      <c r="I3193" s="6">
        <f t="shared" si="1907"/>
        <v>1.9017413867648363E-2</v>
      </c>
      <c r="J3193" s="6">
        <f t="shared" si="1908"/>
        <v>1.9045203540619324E-2</v>
      </c>
    </row>
    <row r="3194" spans="1:10" x14ac:dyDescent="0.25">
      <c r="A3194" s="11">
        <f t="shared" si="1900"/>
        <v>1.9035154665286567E-2</v>
      </c>
      <c r="B3194" s="6">
        <f t="shared" si="1901"/>
        <v>4.8675652121301372E-2</v>
      </c>
      <c r="C3194" s="10">
        <f t="shared" si="1902"/>
        <v>3.67906694011483E-5</v>
      </c>
      <c r="D3194" s="6">
        <f t="shared" si="1903"/>
        <v>1.9071945334687715E-2</v>
      </c>
      <c r="E3194" s="6">
        <f t="shared" si="1904"/>
        <v>1.5501370429877884E-2</v>
      </c>
      <c r="F3194" s="10">
        <f t="shared" si="1897"/>
        <v>2.7725606538494156E-5</v>
      </c>
      <c r="G3194" s="10">
        <f t="shared" si="1905"/>
        <v>2.797311441769136E-5</v>
      </c>
      <c r="H3194" s="10">
        <f t="shared" si="1906"/>
        <v>2.784936047809276E-5</v>
      </c>
      <c r="I3194" s="6">
        <f t="shared" si="1907"/>
        <v>1.9017413867648363E-2</v>
      </c>
      <c r="J3194" s="6">
        <f t="shared" si="1908"/>
        <v>1.9045263228126455E-2</v>
      </c>
    </row>
    <row r="3195" spans="1:10" x14ac:dyDescent="0.25">
      <c r="A3195" s="11">
        <f t="shared" si="1900"/>
        <v>1.9021813612005938E-2</v>
      </c>
      <c r="B3195" s="6">
        <f t="shared" si="1901"/>
        <v>4.8709791056823784E-2</v>
      </c>
      <c r="C3195" s="10">
        <f t="shared" si="1902"/>
        <v>3.6842294173904194E-5</v>
      </c>
      <c r="D3195" s="6">
        <f t="shared" si="1903"/>
        <v>1.905865590617984E-2</v>
      </c>
      <c r="E3195" s="6">
        <f t="shared" si="1904"/>
        <v>1.5492521841385897E-2</v>
      </c>
      <c r="F3195" s="10">
        <f t="shared" si="1897"/>
        <v>2.7785651596608923E-5</v>
      </c>
      <c r="G3195" s="10">
        <f t="shared" si="1905"/>
        <v>2.797311441769136E-5</v>
      </c>
      <c r="H3195" s="10">
        <f t="shared" si="1906"/>
        <v>2.787938300715014E-5</v>
      </c>
      <c r="I3195" s="6">
        <f t="shared" si="1907"/>
        <v>1.9017413867648363E-2</v>
      </c>
      <c r="J3195" s="6">
        <f t="shared" si="1908"/>
        <v>1.9045293250655515E-2</v>
      </c>
    </row>
    <row r="3196" spans="1:10" x14ac:dyDescent="0.25">
      <c r="A3196" s="11">
        <f t="shared" si="1900"/>
        <v>1.9015132284243775E-2</v>
      </c>
      <c r="B3196" s="6">
        <f t="shared" si="1901"/>
        <v>4.8726906166748463E-2</v>
      </c>
      <c r="C3196" s="10">
        <f t="shared" si="1902"/>
        <v>3.6868189201601076E-5</v>
      </c>
      <c r="D3196" s="6">
        <f t="shared" si="1903"/>
        <v>1.9052000473445376E-2</v>
      </c>
      <c r="E3196" s="6">
        <f t="shared" si="1904"/>
        <v>1.5488089517672008E-2</v>
      </c>
      <c r="F3196" s="10">
        <f t="shared" si="1897"/>
        <v>2.7815788489896422E-5</v>
      </c>
      <c r="G3196" s="10">
        <f t="shared" si="1905"/>
        <v>2.797311441769136E-5</v>
      </c>
      <c r="H3196" s="10">
        <f t="shared" si="1906"/>
        <v>2.7894451453793891E-5</v>
      </c>
      <c r="I3196" s="6">
        <f t="shared" si="1907"/>
        <v>1.9017413867648363E-2</v>
      </c>
      <c r="J3196" s="6">
        <f t="shared" si="1908"/>
        <v>1.9045308319102158E-2</v>
      </c>
    </row>
    <row r="3197" spans="1:10" x14ac:dyDescent="0.25">
      <c r="A3197" s="11">
        <f t="shared" si="1900"/>
        <v>1.9011786207072168E-2</v>
      </c>
      <c r="B3197" s="6">
        <f t="shared" si="1901"/>
        <v>4.8735482109408014E-2</v>
      </c>
      <c r="C3197" s="10">
        <f t="shared" si="1902"/>
        <v>3.6881167957087394E-5</v>
      </c>
      <c r="D3197" s="6">
        <f t="shared" si="1903"/>
        <v>1.9048667375029256E-2</v>
      </c>
      <c r="E3197" s="6">
        <f t="shared" si="1904"/>
        <v>1.5485869547564349E-2</v>
      </c>
      <c r="F3197" s="10">
        <f t="shared" si="1897"/>
        <v>2.7830897879885425E-5</v>
      </c>
      <c r="G3197" s="10">
        <f t="shared" si="1905"/>
        <v>2.797311441769136E-5</v>
      </c>
      <c r="H3197" s="10">
        <f t="shared" si="1906"/>
        <v>2.7902006148788393E-5</v>
      </c>
      <c r="I3197" s="6">
        <f t="shared" si="1907"/>
        <v>1.9017413867648363E-2</v>
      </c>
      <c r="J3197" s="6">
        <f t="shared" si="1908"/>
        <v>1.9045315873797153E-2</v>
      </c>
    </row>
    <row r="3198" spans="1:10" x14ac:dyDescent="0.25">
      <c r="A3198" s="11">
        <f t="shared" si="1900"/>
        <v>1.9010110456456116E-2</v>
      </c>
      <c r="B3198" s="6">
        <f t="shared" si="1901"/>
        <v>4.8739778166201349E-2</v>
      </c>
      <c r="C3198" s="10">
        <f t="shared" si="1902"/>
        <v>3.6887670429976977E-5</v>
      </c>
      <c r="D3198" s="6">
        <f t="shared" si="1903"/>
        <v>1.9046998126886094E-2</v>
      </c>
      <c r="E3198" s="6">
        <f t="shared" si="1904"/>
        <v>1.5484757708736956E-2</v>
      </c>
      <c r="F3198" s="10">
        <f t="shared" si="1897"/>
        <v>2.78384689705348E-5</v>
      </c>
      <c r="G3198" s="10">
        <f t="shared" si="1905"/>
        <v>2.797311441769136E-5</v>
      </c>
      <c r="H3198" s="10">
        <f t="shared" si="1906"/>
        <v>2.790579169411308E-5</v>
      </c>
      <c r="I3198" s="6">
        <f t="shared" si="1907"/>
        <v>1.9017413867648363E-2</v>
      </c>
      <c r="J3198" s="6">
        <f t="shared" si="1908"/>
        <v>1.9045319659342478E-2</v>
      </c>
    </row>
    <row r="3199" spans="1:10" x14ac:dyDescent="0.25">
      <c r="A3199" s="11">
        <f t="shared" ref="A3199:A3211" si="1909">A3198+(J3198-D3198)/2</f>
        <v>1.900927122268431E-2</v>
      </c>
      <c r="B3199" s="6">
        <f t="shared" ref="B3199:B3211" si="1910">$D$13/A3199/0.167</f>
        <v>4.8741929961890321E-2</v>
      </c>
      <c r="C3199" s="10">
        <f t="shared" ref="C3199:C3211" si="1911">B3199^2/2/32.2</f>
        <v>3.689092758400343E-5</v>
      </c>
      <c r="D3199" s="6">
        <f t="shared" ref="D3199:D3211" si="1912">A3199+C3199</f>
        <v>1.9046162150268314E-2</v>
      </c>
      <c r="E3199" s="6">
        <f t="shared" ref="E3199:E3211" si="1913">A3199*0.167/(0.167+2*A3199)</f>
        <v>1.5484200874338978E-2</v>
      </c>
      <c r="F3199" s="10">
        <f t="shared" si="1897"/>
        <v>2.7842261694694562E-5</v>
      </c>
      <c r="G3199" s="10">
        <f t="shared" ref="G3199:G3211" si="1914">G3198</f>
        <v>2.797311441769136E-5</v>
      </c>
      <c r="H3199" s="10">
        <f t="shared" si="1898"/>
        <v>2.7907688056192963E-5</v>
      </c>
      <c r="I3199" s="6">
        <f t="shared" ref="I3199:I3211" si="1915">I3198</f>
        <v>1.9017413867648363E-2</v>
      </c>
      <c r="J3199" s="6">
        <f t="shared" si="1899"/>
        <v>1.9045321555704556E-2</v>
      </c>
    </row>
    <row r="3200" spans="1:10" x14ac:dyDescent="0.25">
      <c r="A3200" s="11">
        <f t="shared" si="1909"/>
        <v>1.9008850925402429E-2</v>
      </c>
      <c r="B3200" s="6">
        <f t="shared" si="1910"/>
        <v>4.8743007675675173E-2</v>
      </c>
      <c r="C3200" s="10">
        <f t="shared" si="1911"/>
        <v>3.6892558963834296E-5</v>
      </c>
      <c r="D3200" s="6">
        <f t="shared" si="1912"/>
        <v>1.9045743484366263E-2</v>
      </c>
      <c r="E3200" s="6">
        <f t="shared" si="1913"/>
        <v>1.5483922002268525E-2</v>
      </c>
      <c r="F3200" s="10">
        <f t="shared" si="1897"/>
        <v>2.7844161392896175E-5</v>
      </c>
      <c r="G3200" s="10">
        <f t="shared" si="1914"/>
        <v>2.797311441769136E-5</v>
      </c>
      <c r="H3200" s="10">
        <f t="shared" si="1898"/>
        <v>2.7908637905293768E-5</v>
      </c>
      <c r="I3200" s="6">
        <f t="shared" si="1915"/>
        <v>1.9017413867648363E-2</v>
      </c>
      <c r="J3200" s="6">
        <f t="shared" si="1899"/>
        <v>1.9045322505553658E-2</v>
      </c>
    </row>
    <row r="3201" spans="1:10" x14ac:dyDescent="0.25">
      <c r="A3201" s="11">
        <f t="shared" si="1909"/>
        <v>1.9008640435996128E-2</v>
      </c>
      <c r="B3201" s="6">
        <f t="shared" si="1910"/>
        <v>4.8743547424258536E-2</v>
      </c>
      <c r="C3201" s="10">
        <f t="shared" si="1911"/>
        <v>3.6893376017095357E-5</v>
      </c>
      <c r="D3201" s="6">
        <f t="shared" si="1912"/>
        <v>1.9045533812013224E-2</v>
      </c>
      <c r="E3201" s="6">
        <f t="shared" si="1913"/>
        <v>1.5483782339272159E-2</v>
      </c>
      <c r="F3201" s="10">
        <f t="shared" si="1897"/>
        <v>2.7845112847747357E-5</v>
      </c>
      <c r="G3201" s="10">
        <f t="shared" si="1914"/>
        <v>2.797311441769136E-5</v>
      </c>
      <c r="H3201" s="10">
        <f t="shared" si="1898"/>
        <v>2.7909113632719357E-5</v>
      </c>
      <c r="I3201" s="6">
        <f t="shared" si="1915"/>
        <v>1.9017413867648363E-2</v>
      </c>
      <c r="J3201" s="6">
        <f t="shared" si="1899"/>
        <v>1.9045322981281084E-2</v>
      </c>
    </row>
    <row r="3202" spans="1:10" x14ac:dyDescent="0.25">
      <c r="A3202" s="11">
        <f t="shared" si="1909"/>
        <v>1.900853502063006E-2</v>
      </c>
      <c r="B3202" s="6">
        <f t="shared" si="1910"/>
        <v>4.8743817740665857E-2</v>
      </c>
      <c r="C3202" s="10">
        <f t="shared" si="1911"/>
        <v>3.6893785216385891E-5</v>
      </c>
      <c r="D3202" s="6">
        <f t="shared" si="1912"/>
        <v>1.9045428805846445E-2</v>
      </c>
      <c r="E3202" s="6">
        <f t="shared" si="1913"/>
        <v>1.5483712394320923E-2</v>
      </c>
      <c r="F3202" s="10">
        <f t="shared" si="1897"/>
        <v>2.7845589363040228E-5</v>
      </c>
      <c r="G3202" s="10">
        <f t="shared" si="1914"/>
        <v>2.797311441769136E-5</v>
      </c>
      <c r="H3202" s="10">
        <f t="shared" si="1898"/>
        <v>2.7909351890365794E-5</v>
      </c>
      <c r="I3202" s="6">
        <f t="shared" si="1915"/>
        <v>1.9017413867648363E-2</v>
      </c>
      <c r="J3202" s="6">
        <f t="shared" si="1899"/>
        <v>1.904532321953873E-2</v>
      </c>
    </row>
    <row r="3203" spans="1:10" x14ac:dyDescent="0.25">
      <c r="A3203" s="11">
        <f t="shared" si="1909"/>
        <v>1.9008482227476205E-2</v>
      </c>
      <c r="B3203" s="6">
        <f t="shared" si="1910"/>
        <v>4.8743953119168917E-2</v>
      </c>
      <c r="C3203" s="10">
        <f t="shared" si="1911"/>
        <v>3.6893990150368584E-5</v>
      </c>
      <c r="D3203" s="6">
        <f t="shared" si="1912"/>
        <v>1.9045376217626572E-2</v>
      </c>
      <c r="E3203" s="6">
        <f t="shared" si="1913"/>
        <v>1.5483677365079846E-2</v>
      </c>
      <c r="F3203" s="10">
        <f t="shared" si="1897"/>
        <v>2.7845828011167997E-5</v>
      </c>
      <c r="G3203" s="10">
        <f t="shared" si="1914"/>
        <v>2.797311441769136E-5</v>
      </c>
      <c r="H3203" s="10">
        <f t="shared" si="1898"/>
        <v>2.7909471214429679E-5</v>
      </c>
      <c r="I3203" s="6">
        <f t="shared" si="1915"/>
        <v>1.9017413867648363E-2</v>
      </c>
      <c r="J3203" s="6">
        <f t="shared" si="1899"/>
        <v>1.9045323338862791E-2</v>
      </c>
    </row>
    <row r="3204" spans="1:10" x14ac:dyDescent="0.25">
      <c r="A3204" s="11">
        <f t="shared" si="1909"/>
        <v>1.9008455788094313E-2</v>
      </c>
      <c r="B3204" s="6">
        <f t="shared" si="1910"/>
        <v>4.8744020918468661E-2</v>
      </c>
      <c r="C3204" s="10">
        <f t="shared" si="1911"/>
        <v>3.6894092784163202E-5</v>
      </c>
      <c r="D3204" s="6">
        <f t="shared" si="1912"/>
        <v>1.9045349880878477E-2</v>
      </c>
      <c r="E3204" s="6">
        <f t="shared" si="1913"/>
        <v>1.5483659822043859E-2</v>
      </c>
      <c r="F3204" s="10">
        <f t="shared" si="1897"/>
        <v>2.784594752976302E-5</v>
      </c>
      <c r="G3204" s="10">
        <f t="shared" si="1914"/>
        <v>2.797311441769136E-5</v>
      </c>
      <c r="H3204" s="10">
        <f t="shared" si="1898"/>
        <v>2.7909530973727192E-5</v>
      </c>
      <c r="I3204" s="6">
        <f t="shared" si="1915"/>
        <v>1.9017413867648363E-2</v>
      </c>
      <c r="J3204" s="6">
        <f t="shared" si="1899"/>
        <v>1.904532339862209E-2</v>
      </c>
    </row>
    <row r="3205" spans="1:10" x14ac:dyDescent="0.25">
      <c r="A3205" s="11">
        <f t="shared" si="1909"/>
        <v>1.9008442546966119E-2</v>
      </c>
      <c r="B3205" s="6">
        <f t="shared" si="1910"/>
        <v>4.8744054873161587E-2</v>
      </c>
      <c r="C3205" s="10">
        <f t="shared" si="1911"/>
        <v>3.6894144184437694E-5</v>
      </c>
      <c r="D3205" s="6">
        <f t="shared" si="1912"/>
        <v>1.9045336691150556E-2</v>
      </c>
      <c r="E3205" s="6">
        <f t="shared" si="1913"/>
        <v>1.5483651036298439E-2</v>
      </c>
      <c r="F3205" s="10">
        <f t="shared" si="1897"/>
        <v>2.7846007386226424E-5</v>
      </c>
      <c r="G3205" s="10">
        <f t="shared" si="1914"/>
        <v>2.797311441769136E-5</v>
      </c>
      <c r="H3205" s="10">
        <f t="shared" si="1898"/>
        <v>2.7909560901958892E-5</v>
      </c>
      <c r="I3205" s="6">
        <f t="shared" si="1915"/>
        <v>1.9017413867648363E-2</v>
      </c>
      <c r="J3205" s="6">
        <f t="shared" si="1899"/>
        <v>1.9045323428550323E-2</v>
      </c>
    </row>
    <row r="3206" spans="1:10" x14ac:dyDescent="0.25">
      <c r="A3206" s="11">
        <f t="shared" si="1909"/>
        <v>1.9008435915666002E-2</v>
      </c>
      <c r="B3206" s="6">
        <f t="shared" si="1910"/>
        <v>4.8744071878056579E-2</v>
      </c>
      <c r="C3206" s="10">
        <f t="shared" si="1911"/>
        <v>3.6894169926291086E-5</v>
      </c>
      <c r="D3206" s="6">
        <f t="shared" si="1912"/>
        <v>1.9045330085592293E-2</v>
      </c>
      <c r="E3206" s="6">
        <f t="shared" si="1913"/>
        <v>1.5483646636301317E-2</v>
      </c>
      <c r="F3206" s="10">
        <f t="shared" si="1897"/>
        <v>2.7846037363055328E-5</v>
      </c>
      <c r="G3206" s="10">
        <f t="shared" si="1914"/>
        <v>2.797311441769136E-5</v>
      </c>
      <c r="H3206" s="10">
        <f t="shared" si="1898"/>
        <v>2.7909575890373346E-5</v>
      </c>
      <c r="I3206" s="6">
        <f t="shared" si="1915"/>
        <v>1.9017413867648363E-2</v>
      </c>
      <c r="J3206" s="6">
        <f t="shared" si="1899"/>
        <v>1.9045323443538736E-2</v>
      </c>
    </row>
    <row r="3207" spans="1:10" x14ac:dyDescent="0.25">
      <c r="A3207" s="11">
        <f t="shared" si="1909"/>
        <v>1.9008432594639225E-2</v>
      </c>
      <c r="B3207" s="6">
        <f t="shared" si="1910"/>
        <v>4.8744080394296251E-2</v>
      </c>
      <c r="C3207" s="10">
        <f t="shared" si="1911"/>
        <v>3.6894182818099631E-5</v>
      </c>
      <c r="D3207" s="6">
        <f t="shared" si="1912"/>
        <v>1.9045326777457326E-2</v>
      </c>
      <c r="E3207" s="6">
        <f t="shared" si="1913"/>
        <v>1.5483644432734986E-2</v>
      </c>
      <c r="F3207" s="10">
        <f t="shared" si="1897"/>
        <v>2.7846052375791574E-5</v>
      </c>
      <c r="G3207" s="10">
        <f t="shared" si="1914"/>
        <v>2.797311441769136E-5</v>
      </c>
      <c r="H3207" s="10">
        <f t="shared" si="1898"/>
        <v>2.7909583396741465E-5</v>
      </c>
      <c r="I3207" s="6">
        <f t="shared" si="1915"/>
        <v>1.9017413867648363E-2</v>
      </c>
      <c r="J3207" s="6">
        <f t="shared" si="1899"/>
        <v>1.9045323451045103E-2</v>
      </c>
    </row>
    <row r="3208" spans="1:10" x14ac:dyDescent="0.25">
      <c r="A3208" s="11">
        <f t="shared" si="1909"/>
        <v>1.9008430931433114E-2</v>
      </c>
      <c r="B3208" s="6">
        <f t="shared" si="1910"/>
        <v>4.874408465932227E-2</v>
      </c>
      <c r="C3208" s="10">
        <f t="shared" si="1911"/>
        <v>3.6894189274459261E-5</v>
      </c>
      <c r="D3208" s="6">
        <f t="shared" si="1912"/>
        <v>1.9045325120707574E-2</v>
      </c>
      <c r="E3208" s="6">
        <f t="shared" si="1913"/>
        <v>1.5483643329165093E-2</v>
      </c>
      <c r="F3208" s="10">
        <f t="shared" si="1897"/>
        <v>2.7846059894336263E-5</v>
      </c>
      <c r="G3208" s="10">
        <f t="shared" si="1914"/>
        <v>2.797311441769136E-5</v>
      </c>
      <c r="H3208" s="10">
        <f t="shared" si="1898"/>
        <v>2.7909587156013812E-5</v>
      </c>
      <c r="I3208" s="6">
        <f t="shared" si="1915"/>
        <v>1.9017413867648363E-2</v>
      </c>
      <c r="J3208" s="6">
        <f t="shared" si="1899"/>
        <v>1.9045323454804378E-2</v>
      </c>
    </row>
    <row r="3209" spans="1:10" x14ac:dyDescent="0.25">
      <c r="A3209" s="11">
        <f t="shared" si="1909"/>
        <v>1.9008430098481514E-2</v>
      </c>
      <c r="B3209" s="6">
        <f t="shared" si="1910"/>
        <v>4.8744086795293684E-2</v>
      </c>
      <c r="C3209" s="10">
        <f t="shared" si="1911"/>
        <v>3.6894192507874594E-5</v>
      </c>
      <c r="D3209" s="6">
        <f t="shared" si="1912"/>
        <v>1.9045324290989388E-2</v>
      </c>
      <c r="E3209" s="6">
        <f t="shared" si="1913"/>
        <v>1.5483642776485349E-2</v>
      </c>
      <c r="F3209" s="10">
        <f t="shared" si="1897"/>
        <v>2.7846063659705763E-5</v>
      </c>
      <c r="G3209" s="10">
        <f t="shared" si="1914"/>
        <v>2.797311441769136E-5</v>
      </c>
      <c r="H3209" s="10">
        <f t="shared" si="1898"/>
        <v>2.7909589038698561E-5</v>
      </c>
      <c r="I3209" s="6">
        <f t="shared" si="1915"/>
        <v>1.9017413867648363E-2</v>
      </c>
      <c r="J3209" s="6">
        <f t="shared" si="1899"/>
        <v>1.9045323456687063E-2</v>
      </c>
    </row>
    <row r="3210" spans="1:10" x14ac:dyDescent="0.25">
      <c r="A3210" s="11">
        <f t="shared" si="1909"/>
        <v>1.9008429681330354E-2</v>
      </c>
      <c r="B3210" s="6">
        <f t="shared" si="1910"/>
        <v>4.8744087865011311E-2</v>
      </c>
      <c r="C3210" s="10">
        <f t="shared" si="1911"/>
        <v>3.6894194127204081E-5</v>
      </c>
      <c r="D3210" s="6">
        <f t="shared" si="1912"/>
        <v>1.9045323875457557E-2</v>
      </c>
      <c r="E3210" s="6">
        <f t="shared" si="1913"/>
        <v>1.5483642499697355E-2</v>
      </c>
      <c r="F3210" s="10">
        <f t="shared" si="1897"/>
        <v>2.7846065545443727E-5</v>
      </c>
      <c r="G3210" s="10">
        <f t="shared" si="1914"/>
        <v>2.797311441769136E-5</v>
      </c>
      <c r="H3210" s="10">
        <f t="shared" si="1898"/>
        <v>2.7909589981567544E-5</v>
      </c>
      <c r="I3210" s="6">
        <f t="shared" si="1915"/>
        <v>1.9017413867648363E-2</v>
      </c>
      <c r="J3210" s="6">
        <f t="shared" si="1899"/>
        <v>1.904532345762993E-2</v>
      </c>
    </row>
    <row r="3211" spans="1:10" x14ac:dyDescent="0.25">
      <c r="A3211" s="25">
        <f t="shared" si="1909"/>
        <v>1.900842947241654E-2</v>
      </c>
      <c r="B3211" s="6">
        <f t="shared" si="1910"/>
        <v>4.874408840073749E-2</v>
      </c>
      <c r="C3211" s="10">
        <f t="shared" si="1911"/>
        <v>3.6894194938181844E-5</v>
      </c>
      <c r="D3211" s="6">
        <f t="shared" si="1912"/>
        <v>1.9045323667354723E-2</v>
      </c>
      <c r="E3211" s="6">
        <f t="shared" si="1913"/>
        <v>1.5483642361078935E-2</v>
      </c>
      <c r="F3211" s="10">
        <f t="shared" si="1897"/>
        <v>2.7846066489841747E-5</v>
      </c>
      <c r="G3211" s="10">
        <f t="shared" si="1914"/>
        <v>2.797311441769136E-5</v>
      </c>
      <c r="H3211" s="10">
        <f t="shared" si="1898"/>
        <v>2.7909590453766555E-5</v>
      </c>
      <c r="I3211" s="6">
        <f t="shared" si="1915"/>
        <v>1.9017413867648363E-2</v>
      </c>
      <c r="J3211" s="6">
        <f t="shared" si="1899"/>
        <v>1.9045323458102129E-2</v>
      </c>
    </row>
    <row r="3213" spans="1:10" x14ac:dyDescent="0.25">
      <c r="A3213" s="8" t="s">
        <v>82</v>
      </c>
      <c r="B3213">
        <f>B3180+1</f>
        <v>98</v>
      </c>
      <c r="C3213" t="s">
        <v>83</v>
      </c>
      <c r="D3213">
        <f>D$12/100</f>
        <v>1</v>
      </c>
      <c r="E3213" t="s">
        <v>15</v>
      </c>
    </row>
    <row r="3214" spans="1:10" x14ac:dyDescent="0.25">
      <c r="A3214" s="4" t="s">
        <v>89</v>
      </c>
      <c r="B3214" s="4" t="s">
        <v>86</v>
      </c>
      <c r="C3214" s="4" t="s">
        <v>88</v>
      </c>
      <c r="D3214" s="4" t="s">
        <v>91</v>
      </c>
      <c r="E3214" s="4" t="s">
        <v>93</v>
      </c>
      <c r="F3214" s="4" t="s">
        <v>95</v>
      </c>
      <c r="G3214" s="4" t="s">
        <v>95</v>
      </c>
      <c r="H3214" s="4" t="s">
        <v>97</v>
      </c>
      <c r="I3214" s="4" t="s">
        <v>99</v>
      </c>
      <c r="J3214" s="4" t="s">
        <v>99</v>
      </c>
    </row>
    <row r="3215" spans="1:10" x14ac:dyDescent="0.25">
      <c r="A3215" s="4" t="s">
        <v>84</v>
      </c>
      <c r="B3215" s="4" t="s">
        <v>85</v>
      </c>
      <c r="C3215" s="4" t="s">
        <v>87</v>
      </c>
      <c r="D3215" s="4" t="s">
        <v>90</v>
      </c>
      <c r="E3215" s="4" t="s">
        <v>92</v>
      </c>
      <c r="F3215" s="4" t="s">
        <v>94</v>
      </c>
      <c r="G3215" s="4" t="s">
        <v>28</v>
      </c>
      <c r="H3215" s="4" t="s">
        <v>96</v>
      </c>
      <c r="I3215" s="4" t="s">
        <v>32</v>
      </c>
      <c r="J3215" s="4" t="s">
        <v>98</v>
      </c>
    </row>
    <row r="3216" spans="1:10" x14ac:dyDescent="0.25">
      <c r="A3216" s="4" t="s">
        <v>0</v>
      </c>
      <c r="B3216" s="4" t="s">
        <v>22</v>
      </c>
      <c r="C3216" s="4" t="s">
        <v>0</v>
      </c>
      <c r="D3216" s="4" t="s">
        <v>0</v>
      </c>
      <c r="E3216" s="4" t="s">
        <v>0</v>
      </c>
      <c r="F3216" s="4" t="s">
        <v>20</v>
      </c>
      <c r="G3216" s="4" t="s">
        <v>20</v>
      </c>
      <c r="H3216" s="4" t="s">
        <v>0</v>
      </c>
      <c r="I3216" s="4" t="s">
        <v>0</v>
      </c>
      <c r="J3216" s="4" t="s">
        <v>0</v>
      </c>
    </row>
    <row r="3217" spans="1:10" x14ac:dyDescent="0.25">
      <c r="A3217" s="11">
        <f>A$27</f>
        <v>4.5999999999999999E-2</v>
      </c>
      <c r="B3217" s="6">
        <f>$D$13/A3217/0.167</f>
        <v>2.0142360142666429E-2</v>
      </c>
      <c r="C3217" s="10">
        <f>B3217^2/2/32.2</f>
        <v>6.2999172688956077E-6</v>
      </c>
      <c r="D3217" s="6">
        <f>A3217+C3217</f>
        <v>4.6006299917268893E-2</v>
      </c>
      <c r="E3217" s="6">
        <f>A3217*0.167/(0.167+2*A3217)</f>
        <v>2.966023166023166E-2</v>
      </c>
      <c r="F3217" s="10">
        <f t="shared" ref="F3217:F3244" si="1916">$D$15^2*B3217^2/($D$14^2*E3217^1.333)</f>
        <v>1.9990924920768716E-6</v>
      </c>
      <c r="G3217" s="10">
        <f>F3211</f>
        <v>2.7846066489841747E-5</v>
      </c>
      <c r="H3217" s="10">
        <f>((G3217+F3217)/2)*D$23</f>
        <v>1.492257949095931E-5</v>
      </c>
      <c r="I3217" s="6">
        <f>D3211</f>
        <v>1.9045323667354723E-2</v>
      </c>
      <c r="J3217" s="6">
        <f>H3217+I3217</f>
        <v>1.9060246246845682E-2</v>
      </c>
    </row>
    <row r="3218" spans="1:10" x14ac:dyDescent="0.25">
      <c r="A3218" s="11">
        <f>A3217+(J3217-D3217)/2</f>
        <v>3.2526973164788392E-2</v>
      </c>
      <c r="B3218" s="6">
        <f>$D$13/A3218/0.167</f>
        <v>2.8485545269415897E-2</v>
      </c>
      <c r="C3218" s="10">
        <f>B3218^2/2/32.2</f>
        <v>1.259978710086867E-5</v>
      </c>
      <c r="D3218" s="6">
        <f>A3218+C3218</f>
        <v>3.2539572951889258E-2</v>
      </c>
      <c r="E3218" s="6">
        <f>A3218*0.167/(0.167+2*A3218)</f>
        <v>2.3408369495275923E-2</v>
      </c>
      <c r="F3218" s="10">
        <f t="shared" si="1916"/>
        <v>5.4814839541479631E-6</v>
      </c>
      <c r="G3218" s="10">
        <f>G3217</f>
        <v>2.7846066489841747E-5</v>
      </c>
      <c r="H3218" s="10">
        <f t="shared" ref="H3218:H3244" si="1917">((G3218+F3218)/2)*D$23</f>
        <v>1.6663775221994853E-5</v>
      </c>
      <c r="I3218" s="6">
        <f>I3217</f>
        <v>1.9045323667354723E-2</v>
      </c>
      <c r="J3218" s="6">
        <f t="shared" ref="J3218:J3244" si="1918">H3218+I3218</f>
        <v>1.9061987442576717E-2</v>
      </c>
    </row>
    <row r="3219" spans="1:10" x14ac:dyDescent="0.25">
      <c r="A3219" s="11">
        <f t="shared" ref="A3219:A3231" si="1919">A3218+(J3218-D3218)/2</f>
        <v>2.5788180410132124E-2</v>
      </c>
      <c r="B3219" s="6">
        <f t="shared" ref="B3219:B3231" si="1920">$D$13/A3219/0.167</f>
        <v>3.592919515169115E-2</v>
      </c>
      <c r="C3219" s="10">
        <f t="shared" ref="C3219:C3231" si="1921">B3219^2/2/32.2</f>
        <v>2.004514074919731E-5</v>
      </c>
      <c r="D3219" s="6">
        <f t="shared" ref="D3219:D3231" si="1922">A3219+C3219</f>
        <v>2.580822555088132E-2</v>
      </c>
      <c r="E3219" s="6">
        <f t="shared" ref="E3219:E3231" si="1923">A3219*0.167/(0.167+2*A3219)</f>
        <v>1.97030736184386E-2</v>
      </c>
      <c r="F3219" s="10">
        <f t="shared" si="1916"/>
        <v>1.0972409730382333E-5</v>
      </c>
      <c r="G3219" s="10">
        <f t="shared" ref="G3219:G3231" si="1924">G3218</f>
        <v>2.7846066489841747E-5</v>
      </c>
      <c r="H3219" s="10">
        <f t="shared" ref="H3219:H3231" si="1925">((G3219+F3219)/2)*D$23</f>
        <v>1.9409238110112041E-5</v>
      </c>
      <c r="I3219" s="6">
        <f t="shared" ref="I3219:I3231" si="1926">I3218</f>
        <v>1.9045323667354723E-2</v>
      </c>
      <c r="J3219" s="6">
        <f t="shared" ref="J3219:J3231" si="1927">H3219+I3219</f>
        <v>1.9064732905464836E-2</v>
      </c>
    </row>
    <row r="3220" spans="1:10" x14ac:dyDescent="0.25">
      <c r="A3220" s="11">
        <f t="shared" si="1919"/>
        <v>2.241643408742388E-2</v>
      </c>
      <c r="B3220" s="6">
        <f t="shared" si="1920"/>
        <v>4.1333450402910886E-2</v>
      </c>
      <c r="C3220" s="10">
        <f t="shared" si="1921"/>
        <v>2.6528790717544935E-5</v>
      </c>
      <c r="D3220" s="6">
        <f t="shared" si="1922"/>
        <v>2.2442962878141424E-2</v>
      </c>
      <c r="E3220" s="6">
        <f t="shared" si="1923"/>
        <v>1.7672160722054946E-2</v>
      </c>
      <c r="F3220" s="10">
        <f t="shared" si="1916"/>
        <v>1.6787539542434538E-5</v>
      </c>
      <c r="G3220" s="10">
        <f t="shared" si="1924"/>
        <v>2.7846066489841747E-5</v>
      </c>
      <c r="H3220" s="10">
        <f t="shared" si="1925"/>
        <v>2.2316803016138144E-5</v>
      </c>
      <c r="I3220" s="6">
        <f t="shared" si="1926"/>
        <v>1.9045323667354723E-2</v>
      </c>
      <c r="J3220" s="6">
        <f t="shared" si="1927"/>
        <v>1.9067640470370861E-2</v>
      </c>
    </row>
    <row r="3221" spans="1:10" x14ac:dyDescent="0.25">
      <c r="A3221" s="11">
        <f t="shared" si="1919"/>
        <v>2.0728772883538596E-2</v>
      </c>
      <c r="B3221" s="6">
        <f t="shared" si="1920"/>
        <v>4.4698669418027089E-2</v>
      </c>
      <c r="C3221" s="10">
        <f t="shared" si="1921"/>
        <v>3.1024395151274379E-5</v>
      </c>
      <c r="D3221" s="6">
        <f t="shared" si="1922"/>
        <v>2.075979727868987E-2</v>
      </c>
      <c r="E3221" s="6">
        <f t="shared" si="1923"/>
        <v>1.660628335046661E-2</v>
      </c>
      <c r="F3221" s="10">
        <f t="shared" si="1916"/>
        <v>2.1329803642985246E-5</v>
      </c>
      <c r="G3221" s="10">
        <f t="shared" si="1924"/>
        <v>2.7846066489841747E-5</v>
      </c>
      <c r="H3221" s="10">
        <f t="shared" si="1925"/>
        <v>2.4587935066413497E-5</v>
      </c>
      <c r="I3221" s="6">
        <f t="shared" si="1926"/>
        <v>1.9045323667354723E-2</v>
      </c>
      <c r="J3221" s="6">
        <f t="shared" si="1927"/>
        <v>1.9069911602421136E-2</v>
      </c>
    </row>
    <row r="3222" spans="1:10" x14ac:dyDescent="0.25">
      <c r="A3222" s="11">
        <f t="shared" si="1919"/>
        <v>1.9883830045404227E-2</v>
      </c>
      <c r="B3222" s="6">
        <f t="shared" si="1920"/>
        <v>4.6598093246970292E-2</v>
      </c>
      <c r="C3222" s="10">
        <f t="shared" si="1921"/>
        <v>3.3717116370393447E-5</v>
      </c>
      <c r="D3222" s="6">
        <f t="shared" si="1922"/>
        <v>1.9917547161774622E-2</v>
      </c>
      <c r="E3222" s="6">
        <f t="shared" si="1923"/>
        <v>1.6059569548372125E-2</v>
      </c>
      <c r="F3222" s="10">
        <f t="shared" si="1916"/>
        <v>2.4238951930754899E-5</v>
      </c>
      <c r="G3222" s="10">
        <f t="shared" si="1924"/>
        <v>2.7846066489841747E-5</v>
      </c>
      <c r="H3222" s="10">
        <f t="shared" si="1925"/>
        <v>2.6042509210298323E-5</v>
      </c>
      <c r="I3222" s="6">
        <f t="shared" si="1926"/>
        <v>1.9045323667354723E-2</v>
      </c>
      <c r="J3222" s="6">
        <f t="shared" si="1927"/>
        <v>1.9071366176565022E-2</v>
      </c>
    </row>
    <row r="3223" spans="1:10" x14ac:dyDescent="0.25">
      <c r="A3223" s="11">
        <f t="shared" si="1919"/>
        <v>1.9460739552799429E-2</v>
      </c>
      <c r="B3223" s="6">
        <f t="shared" si="1920"/>
        <v>4.7611169351956709E-2</v>
      </c>
      <c r="C3223" s="10">
        <f t="shared" si="1921"/>
        <v>3.5199121848768657E-5</v>
      </c>
      <c r="D3223" s="6">
        <f t="shared" si="1922"/>
        <v>1.9495938674648199E-2</v>
      </c>
      <c r="E3223" s="6">
        <f t="shared" si="1923"/>
        <v>1.5782440566342749E-2</v>
      </c>
      <c r="F3223" s="10">
        <f t="shared" si="1916"/>
        <v>2.5898366476642414E-5</v>
      </c>
      <c r="G3223" s="10">
        <f t="shared" si="1924"/>
        <v>2.7846066489841747E-5</v>
      </c>
      <c r="H3223" s="10">
        <f t="shared" si="1925"/>
        <v>2.6872216483242082E-5</v>
      </c>
      <c r="I3223" s="6">
        <f t="shared" si="1926"/>
        <v>1.9045323667354723E-2</v>
      </c>
      <c r="J3223" s="6">
        <f t="shared" si="1927"/>
        <v>1.9072195883837965E-2</v>
      </c>
    </row>
    <row r="3224" spans="1:10" x14ac:dyDescent="0.25">
      <c r="A3224" s="11">
        <f t="shared" si="1919"/>
        <v>1.9248868157394312E-2</v>
      </c>
      <c r="B3224" s="6">
        <f t="shared" si="1920"/>
        <v>4.8135223275802268E-2</v>
      </c>
      <c r="C3224" s="10">
        <f t="shared" si="1921"/>
        <v>3.5978256518809571E-5</v>
      </c>
      <c r="D3224" s="6">
        <f t="shared" si="1922"/>
        <v>1.928484641391312E-2</v>
      </c>
      <c r="E3224" s="6">
        <f t="shared" si="1923"/>
        <v>1.5642804830514889E-2</v>
      </c>
      <c r="F3224" s="10">
        <f t="shared" si="1916"/>
        <v>2.6787082690622879E-5</v>
      </c>
      <c r="G3224" s="10">
        <f t="shared" si="1924"/>
        <v>2.7846066489841747E-5</v>
      </c>
      <c r="H3224" s="10">
        <f t="shared" si="1925"/>
        <v>2.7316574590232315E-5</v>
      </c>
      <c r="I3224" s="6">
        <f t="shared" si="1926"/>
        <v>1.9045323667354723E-2</v>
      </c>
      <c r="J3224" s="6">
        <f t="shared" si="1927"/>
        <v>1.9072640241944955E-2</v>
      </c>
    </row>
    <row r="3225" spans="1:10" x14ac:dyDescent="0.25">
      <c r="A3225" s="11">
        <f t="shared" si="1919"/>
        <v>1.9142765071410231E-2</v>
      </c>
      <c r="B3225" s="6">
        <f t="shared" si="1920"/>
        <v>4.8402023589917978E-2</v>
      </c>
      <c r="C3225" s="10">
        <f t="shared" si="1921"/>
        <v>3.637819701240646E-5</v>
      </c>
      <c r="D3225" s="6">
        <f t="shared" si="1922"/>
        <v>1.9179143268422637E-2</v>
      </c>
      <c r="E3225" s="6">
        <f t="shared" si="1923"/>
        <v>1.557266001506007E-2</v>
      </c>
      <c r="F3225" s="10">
        <f t="shared" si="1916"/>
        <v>2.7247600139505601E-5</v>
      </c>
      <c r="G3225" s="10">
        <f t="shared" si="1924"/>
        <v>2.7846066489841747E-5</v>
      </c>
      <c r="H3225" s="10">
        <f t="shared" si="1925"/>
        <v>2.7546833314673674E-5</v>
      </c>
      <c r="I3225" s="6">
        <f t="shared" si="1926"/>
        <v>1.9045323667354723E-2</v>
      </c>
      <c r="J3225" s="6">
        <f t="shared" si="1927"/>
        <v>1.9072870500669397E-2</v>
      </c>
    </row>
    <row r="3226" spans="1:10" x14ac:dyDescent="0.25">
      <c r="A3226" s="11">
        <f t="shared" si="1919"/>
        <v>1.9089628687533611E-2</v>
      </c>
      <c r="B3226" s="6">
        <f t="shared" si="1920"/>
        <v>4.8536751642934459E-2</v>
      </c>
      <c r="C3226" s="10">
        <f t="shared" si="1921"/>
        <v>3.6580997826830757E-5</v>
      </c>
      <c r="D3226" s="6">
        <f t="shared" si="1922"/>
        <v>1.912620968536044E-2</v>
      </c>
      <c r="E3226" s="6">
        <f t="shared" si="1923"/>
        <v>1.5537476992571986E-2</v>
      </c>
      <c r="F3226" s="10">
        <f t="shared" si="1916"/>
        <v>2.7482234751519017E-5</v>
      </c>
      <c r="G3226" s="10">
        <f t="shared" si="1924"/>
        <v>2.7846066489841747E-5</v>
      </c>
      <c r="H3226" s="10">
        <f t="shared" si="1925"/>
        <v>2.7664150620680382E-5</v>
      </c>
      <c r="I3226" s="6">
        <f t="shared" si="1926"/>
        <v>1.9045323667354723E-2</v>
      </c>
      <c r="J3226" s="6">
        <f t="shared" si="1927"/>
        <v>1.9072987817975402E-2</v>
      </c>
    </row>
    <row r="3227" spans="1:10" x14ac:dyDescent="0.25">
      <c r="A3227" s="11">
        <f t="shared" si="1919"/>
        <v>1.9063017753841092E-2</v>
      </c>
      <c r="B3227" s="6">
        <f t="shared" si="1920"/>
        <v>4.8604506302574332E-2</v>
      </c>
      <c r="C3227" s="10">
        <f t="shared" si="1921"/>
        <v>3.668319926889733E-5</v>
      </c>
      <c r="D3227" s="6">
        <f t="shared" si="1922"/>
        <v>1.9099700953109987E-2</v>
      </c>
      <c r="E3227" s="6">
        <f t="shared" si="1923"/>
        <v>1.5519843480679156E-2</v>
      </c>
      <c r="F3227" s="10">
        <f t="shared" si="1916"/>
        <v>2.7600762918831595E-5</v>
      </c>
      <c r="G3227" s="10">
        <f t="shared" si="1924"/>
        <v>2.7846066489841747E-5</v>
      </c>
      <c r="H3227" s="10">
        <f t="shared" si="1925"/>
        <v>2.7723414704336672E-5</v>
      </c>
      <c r="I3227" s="6">
        <f t="shared" si="1926"/>
        <v>1.9045323667354723E-2</v>
      </c>
      <c r="J3227" s="6">
        <f t="shared" si="1927"/>
        <v>1.907304708205906E-2</v>
      </c>
    </row>
    <row r="3228" spans="1:10" x14ac:dyDescent="0.25">
      <c r="A3228" s="11">
        <f t="shared" si="1919"/>
        <v>1.9049690818315628E-2</v>
      </c>
      <c r="B3228" s="6">
        <f t="shared" si="1920"/>
        <v>4.8638509433014572E-2</v>
      </c>
      <c r="C3228" s="10">
        <f t="shared" si="1921"/>
        <v>3.6734543476171541E-5</v>
      </c>
      <c r="D3228" s="6">
        <f t="shared" si="1922"/>
        <v>1.9086425361791799E-2</v>
      </c>
      <c r="E3228" s="6">
        <f t="shared" si="1923"/>
        <v>1.5511009059475986E-2</v>
      </c>
      <c r="F3228" s="10">
        <f t="shared" si="1916"/>
        <v>2.7660381151619221E-5</v>
      </c>
      <c r="G3228" s="10">
        <f t="shared" si="1924"/>
        <v>2.7846066489841747E-5</v>
      </c>
      <c r="H3228" s="10">
        <f t="shared" si="1925"/>
        <v>2.7753223820730484E-5</v>
      </c>
      <c r="I3228" s="6">
        <f t="shared" si="1926"/>
        <v>1.9045323667354723E-2</v>
      </c>
      <c r="J3228" s="6">
        <f t="shared" si="1927"/>
        <v>1.9073076891175454E-2</v>
      </c>
    </row>
    <row r="3229" spans="1:10" x14ac:dyDescent="0.25">
      <c r="A3229" s="11">
        <f t="shared" si="1919"/>
        <v>1.9043016583007458E-2</v>
      </c>
      <c r="B3229" s="6">
        <f t="shared" si="1920"/>
        <v>4.8655556357044681E-2</v>
      </c>
      <c r="C3229" s="10">
        <f t="shared" si="1921"/>
        <v>3.676029758406135E-5</v>
      </c>
      <c r="D3229" s="6">
        <f t="shared" si="1922"/>
        <v>1.907977688059152E-2</v>
      </c>
      <c r="E3229" s="6">
        <f t="shared" si="1923"/>
        <v>1.5506583848096184E-2</v>
      </c>
      <c r="F3229" s="10">
        <f t="shared" si="1916"/>
        <v>2.7690303551683336E-5</v>
      </c>
      <c r="G3229" s="10">
        <f t="shared" si="1924"/>
        <v>2.7846066489841747E-5</v>
      </c>
      <c r="H3229" s="10">
        <f t="shared" si="1925"/>
        <v>2.7768185020762541E-5</v>
      </c>
      <c r="I3229" s="6">
        <f t="shared" si="1926"/>
        <v>1.9045323667354723E-2</v>
      </c>
      <c r="J3229" s="6">
        <f t="shared" si="1927"/>
        <v>1.9073091852375487E-2</v>
      </c>
    </row>
    <row r="3230" spans="1:10" x14ac:dyDescent="0.25">
      <c r="A3230" s="11">
        <f t="shared" si="1919"/>
        <v>1.9039674068899441E-2</v>
      </c>
      <c r="B3230" s="6">
        <f t="shared" si="1920"/>
        <v>4.8664098093787037E-2</v>
      </c>
      <c r="C3230" s="10">
        <f t="shared" si="1921"/>
        <v>3.6773205641020605E-5</v>
      </c>
      <c r="D3230" s="6">
        <f t="shared" si="1922"/>
        <v>1.9076447274540463E-2</v>
      </c>
      <c r="E3230" s="6">
        <f t="shared" si="1923"/>
        <v>1.5504367447909588E-2</v>
      </c>
      <c r="F3230" s="10">
        <f t="shared" si="1916"/>
        <v>2.7705305311522378E-5</v>
      </c>
      <c r="G3230" s="10">
        <f t="shared" si="1924"/>
        <v>2.7846066489841747E-5</v>
      </c>
      <c r="H3230" s="10">
        <f t="shared" si="1925"/>
        <v>2.7775685900682061E-5</v>
      </c>
      <c r="I3230" s="6">
        <f t="shared" si="1926"/>
        <v>1.9045323667354723E-2</v>
      </c>
      <c r="J3230" s="6">
        <f t="shared" si="1927"/>
        <v>1.9073099353255404E-2</v>
      </c>
    </row>
    <row r="3231" spans="1:10" x14ac:dyDescent="0.25">
      <c r="A3231" s="11">
        <f t="shared" si="1919"/>
        <v>1.903800010825691E-2</v>
      </c>
      <c r="B3231" s="6">
        <f t="shared" si="1920"/>
        <v>4.8668376998317456E-2</v>
      </c>
      <c r="C3231" s="10">
        <f t="shared" si="1921"/>
        <v>3.6779672665378186E-5</v>
      </c>
      <c r="D3231" s="6">
        <f t="shared" si="1922"/>
        <v>1.9074779780922289E-2</v>
      </c>
      <c r="E3231" s="6">
        <f t="shared" si="1923"/>
        <v>1.5503257400779392E-2</v>
      </c>
      <c r="F3231" s="10">
        <f t="shared" si="1916"/>
        <v>2.7712822434715679E-5</v>
      </c>
      <c r="G3231" s="10">
        <f t="shared" si="1924"/>
        <v>2.7846066489841747E-5</v>
      </c>
      <c r="H3231" s="10">
        <f t="shared" si="1925"/>
        <v>2.7779444462278715E-5</v>
      </c>
      <c r="I3231" s="6">
        <f t="shared" si="1926"/>
        <v>1.9045323667354723E-2</v>
      </c>
      <c r="J3231" s="6">
        <f t="shared" si="1927"/>
        <v>1.9073103111817001E-2</v>
      </c>
    </row>
    <row r="3232" spans="1:10" x14ac:dyDescent="0.25">
      <c r="A3232" s="11">
        <f t="shared" ref="A3232:A3244" si="1928">A3231+(J3231-D3231)/2</f>
        <v>1.9037161773704264E-2</v>
      </c>
      <c r="B3232" s="6">
        <f t="shared" ref="B3232:B3244" si="1929">$D$13/A3232/0.167</f>
        <v>4.8670520195005271E-2</v>
      </c>
      <c r="C3232" s="10">
        <f t="shared" ref="C3232:C3244" si="1930">B3232^2/2/32.2</f>
        <v>3.6782912050503346E-5</v>
      </c>
      <c r="D3232" s="6">
        <f t="shared" ref="D3232:D3244" si="1931">A3232+C3232</f>
        <v>1.9073944685754768E-2</v>
      </c>
      <c r="E3232" s="6">
        <f t="shared" ref="E3232:E3244" si="1932">A3232*0.167/(0.167+2*A3232)</f>
        <v>1.5502701465567198E-2</v>
      </c>
      <c r="F3232" s="10">
        <f t="shared" si="1916"/>
        <v>2.7716588108807073E-5</v>
      </c>
      <c r="G3232" s="10">
        <f t="shared" ref="G3232:G3244" si="1933">G3231</f>
        <v>2.7846066489841747E-5</v>
      </c>
      <c r="H3232" s="10">
        <f t="shared" si="1917"/>
        <v>2.778132729932441E-5</v>
      </c>
      <c r="I3232" s="6">
        <f t="shared" ref="I3232:I3244" si="1934">I3231</f>
        <v>1.9045323667354723E-2</v>
      </c>
      <c r="J3232" s="6">
        <f t="shared" si="1918"/>
        <v>1.9073104994654047E-2</v>
      </c>
    </row>
    <row r="3233" spans="1:10" x14ac:dyDescent="0.25">
      <c r="A3233" s="11">
        <f t="shared" si="1928"/>
        <v>1.9036741928153904E-2</v>
      </c>
      <c r="B3233" s="6">
        <f t="shared" si="1929"/>
        <v>4.8671593598291124E-2</v>
      </c>
      <c r="C3233" s="10">
        <f t="shared" si="1930"/>
        <v>3.6784534524801448E-5</v>
      </c>
      <c r="D3233" s="6">
        <f t="shared" si="1931"/>
        <v>1.9073526462678705E-2</v>
      </c>
      <c r="E3233" s="6">
        <f t="shared" si="1932"/>
        <v>1.5502423044752481E-2</v>
      </c>
      <c r="F3233" s="10">
        <f t="shared" si="1916"/>
        <v>2.7718474251251319E-5</v>
      </c>
      <c r="G3233" s="10">
        <f t="shared" si="1933"/>
        <v>2.7846066489841747E-5</v>
      </c>
      <c r="H3233" s="10">
        <f t="shared" si="1917"/>
        <v>2.7782270370546534E-5</v>
      </c>
      <c r="I3233" s="6">
        <f t="shared" si="1934"/>
        <v>1.9045323667354723E-2</v>
      </c>
      <c r="J3233" s="6">
        <f t="shared" si="1918"/>
        <v>1.9073105937725269E-2</v>
      </c>
    </row>
    <row r="3234" spans="1:10" x14ac:dyDescent="0.25">
      <c r="A3234" s="11">
        <f t="shared" si="1928"/>
        <v>1.9036531665677186E-2</v>
      </c>
      <c r="B3234" s="6">
        <f t="shared" si="1929"/>
        <v>4.8672131186229699E-2</v>
      </c>
      <c r="C3234" s="10">
        <f t="shared" si="1930"/>
        <v>3.6785347115055179E-5</v>
      </c>
      <c r="D3234" s="6">
        <f t="shared" si="1931"/>
        <v>1.9073317012792242E-2</v>
      </c>
      <c r="E3234" s="6">
        <f t="shared" si="1932"/>
        <v>1.5502283608214993E-2</v>
      </c>
      <c r="F3234" s="10">
        <f t="shared" si="1916"/>
        <v>2.771941891346277E-5</v>
      </c>
      <c r="G3234" s="10">
        <f t="shared" si="1933"/>
        <v>2.7846066489841747E-5</v>
      </c>
      <c r="H3234" s="10">
        <f t="shared" si="1917"/>
        <v>2.778274270165226E-5</v>
      </c>
      <c r="I3234" s="6">
        <f t="shared" si="1934"/>
        <v>1.9045323667354723E-2</v>
      </c>
      <c r="J3234" s="6">
        <f t="shared" si="1918"/>
        <v>1.9073106410056374E-2</v>
      </c>
    </row>
    <row r="3235" spans="1:10" x14ac:dyDescent="0.25">
      <c r="A3235" s="11">
        <f t="shared" si="1928"/>
        <v>1.9036426364309252E-2</v>
      </c>
      <c r="B3235" s="6">
        <f t="shared" si="1929"/>
        <v>4.8672400419640223E-2</v>
      </c>
      <c r="C3235" s="10">
        <f t="shared" si="1930"/>
        <v>3.6785754077791821E-5</v>
      </c>
      <c r="D3235" s="6">
        <f t="shared" si="1931"/>
        <v>1.9073212118387042E-2</v>
      </c>
      <c r="E3235" s="6">
        <f t="shared" si="1932"/>
        <v>1.5502213776909121E-2</v>
      </c>
      <c r="F3235" s="10">
        <f t="shared" si="1916"/>
        <v>2.771989202519902E-5</v>
      </c>
      <c r="G3235" s="10">
        <f t="shared" si="1933"/>
        <v>2.7846066489841747E-5</v>
      </c>
      <c r="H3235" s="10">
        <f t="shared" si="1917"/>
        <v>2.7782979257520382E-5</v>
      </c>
      <c r="I3235" s="6">
        <f t="shared" si="1934"/>
        <v>1.9045323667354723E-2</v>
      </c>
      <c r="J3235" s="6">
        <f t="shared" si="1918"/>
        <v>1.9073106646612242E-2</v>
      </c>
    </row>
    <row r="3236" spans="1:10" x14ac:dyDescent="0.25">
      <c r="A3236" s="11">
        <f t="shared" si="1928"/>
        <v>1.9036373628421852E-2</v>
      </c>
      <c r="B3236" s="6">
        <f t="shared" si="1929"/>
        <v>4.8672535255312087E-2</v>
      </c>
      <c r="C3236" s="10">
        <f t="shared" si="1930"/>
        <v>3.6785957890987539E-5</v>
      </c>
      <c r="D3236" s="6">
        <f t="shared" si="1931"/>
        <v>1.9073159586312838E-2</v>
      </c>
      <c r="E3236" s="6">
        <f t="shared" si="1932"/>
        <v>1.5502178804699058E-2</v>
      </c>
      <c r="F3236" s="10">
        <f t="shared" si="1916"/>
        <v>2.7720128967962695E-5</v>
      </c>
      <c r="G3236" s="10">
        <f t="shared" si="1933"/>
        <v>2.7846066489841747E-5</v>
      </c>
      <c r="H3236" s="10">
        <f t="shared" si="1917"/>
        <v>2.7783097728902222E-5</v>
      </c>
      <c r="I3236" s="6">
        <f t="shared" si="1934"/>
        <v>1.9045323667354723E-2</v>
      </c>
      <c r="J3236" s="6">
        <f t="shared" si="1918"/>
        <v>1.9073106765083624E-2</v>
      </c>
    </row>
    <row r="3237" spans="1:10" x14ac:dyDescent="0.25">
      <c r="A3237" s="11">
        <f t="shared" si="1928"/>
        <v>1.9036347217807247E-2</v>
      </c>
      <c r="B3237" s="6">
        <f t="shared" si="1929"/>
        <v>4.8672602782530182E-2</v>
      </c>
      <c r="C3237" s="10">
        <f t="shared" si="1930"/>
        <v>3.6786059963136097E-5</v>
      </c>
      <c r="D3237" s="6">
        <f t="shared" si="1931"/>
        <v>1.9073133277770382E-2</v>
      </c>
      <c r="E3237" s="6">
        <f t="shared" si="1932"/>
        <v>1.5502161290282968E-2</v>
      </c>
      <c r="F3237" s="10">
        <f t="shared" si="1916"/>
        <v>2.7720247632089126E-5</v>
      </c>
      <c r="G3237" s="10">
        <f t="shared" si="1933"/>
        <v>2.7846066489841747E-5</v>
      </c>
      <c r="H3237" s="10">
        <f t="shared" si="1917"/>
        <v>2.7783157060965438E-5</v>
      </c>
      <c r="I3237" s="6">
        <f t="shared" si="1934"/>
        <v>1.9045323667354723E-2</v>
      </c>
      <c r="J3237" s="6">
        <f t="shared" si="1918"/>
        <v>1.9073106824415688E-2</v>
      </c>
    </row>
    <row r="3238" spans="1:10" x14ac:dyDescent="0.25">
      <c r="A3238" s="11">
        <f t="shared" si="1928"/>
        <v>1.9036333991129899E-2</v>
      </c>
      <c r="B3238" s="6">
        <f t="shared" si="1929"/>
        <v>4.8672636600849035E-2</v>
      </c>
      <c r="C3238" s="10">
        <f t="shared" si="1930"/>
        <v>3.678611108196132E-5</v>
      </c>
      <c r="D3238" s="6">
        <f t="shared" si="1931"/>
        <v>1.9073120102211859E-2</v>
      </c>
      <c r="E3238" s="6">
        <f t="shared" si="1932"/>
        <v>1.550215251889981E-2</v>
      </c>
      <c r="F3238" s="10">
        <f t="shared" si="1916"/>
        <v>2.7720307060425821E-5</v>
      </c>
      <c r="G3238" s="10">
        <f t="shared" si="1933"/>
        <v>2.7846066489841747E-5</v>
      </c>
      <c r="H3238" s="10">
        <f t="shared" si="1917"/>
        <v>2.7783186775133786E-5</v>
      </c>
      <c r="I3238" s="6">
        <f t="shared" si="1934"/>
        <v>1.9045323667354723E-2</v>
      </c>
      <c r="J3238" s="6">
        <f t="shared" si="1918"/>
        <v>1.9073106854129857E-2</v>
      </c>
    </row>
    <row r="3239" spans="1:10" x14ac:dyDescent="0.25">
      <c r="A3239" s="11">
        <f t="shared" si="1928"/>
        <v>1.90363273670889E-2</v>
      </c>
      <c r="B3239" s="6">
        <f t="shared" si="1929"/>
        <v>4.8672653537390122E-2</v>
      </c>
      <c r="C3239" s="10">
        <f t="shared" si="1930"/>
        <v>3.6786136682776632E-5</v>
      </c>
      <c r="D3239" s="6">
        <f t="shared" si="1931"/>
        <v>1.9073113503771676E-2</v>
      </c>
      <c r="E3239" s="6">
        <f t="shared" si="1932"/>
        <v>1.5502148126110045E-2</v>
      </c>
      <c r="F3239" s="10">
        <f t="shared" si="1916"/>
        <v>2.7720336822744811E-5</v>
      </c>
      <c r="G3239" s="10">
        <f t="shared" si="1933"/>
        <v>2.7846066489841747E-5</v>
      </c>
      <c r="H3239" s="10">
        <f t="shared" si="1917"/>
        <v>2.7783201656293279E-5</v>
      </c>
      <c r="I3239" s="6">
        <f t="shared" si="1934"/>
        <v>1.9045323667354723E-2</v>
      </c>
      <c r="J3239" s="6">
        <f t="shared" si="1918"/>
        <v>1.9073106869011015E-2</v>
      </c>
    </row>
    <row r="3240" spans="1:10" x14ac:dyDescent="0.25">
      <c r="A3240" s="11">
        <f t="shared" si="1928"/>
        <v>1.9036324049708571E-2</v>
      </c>
      <c r="B3240" s="6">
        <f t="shared" si="1929"/>
        <v>4.8672662019369255E-2</v>
      </c>
      <c r="C3240" s="10">
        <f t="shared" si="1930"/>
        <v>3.6786149503909161E-5</v>
      </c>
      <c r="D3240" s="6">
        <f t="shared" si="1931"/>
        <v>1.9073110199212481E-2</v>
      </c>
      <c r="E3240" s="6">
        <f t="shared" si="1932"/>
        <v>1.5502145926160529E-2</v>
      </c>
      <c r="F3240" s="10">
        <f t="shared" si="1916"/>
        <v>2.7720351728002588E-5</v>
      </c>
      <c r="G3240" s="10">
        <f t="shared" si="1933"/>
        <v>2.7846066489841747E-5</v>
      </c>
      <c r="H3240" s="10">
        <f t="shared" si="1917"/>
        <v>2.7783209108922169E-5</v>
      </c>
      <c r="I3240" s="6">
        <f t="shared" si="1934"/>
        <v>1.9045323667354723E-2</v>
      </c>
      <c r="J3240" s="6">
        <f t="shared" si="1918"/>
        <v>1.9073106876463644E-2</v>
      </c>
    </row>
    <row r="3241" spans="1:10" x14ac:dyDescent="0.25">
      <c r="A3241" s="11">
        <f t="shared" si="1928"/>
        <v>1.9036322388334151E-2</v>
      </c>
      <c r="B3241" s="6">
        <f t="shared" si="1929"/>
        <v>4.8672666267223122E-2</v>
      </c>
      <c r="C3241" s="10">
        <f t="shared" si="1930"/>
        <v>3.6786155924852162E-5</v>
      </c>
      <c r="D3241" s="6">
        <f t="shared" si="1931"/>
        <v>1.9073108544259004E-2</v>
      </c>
      <c r="E3241" s="6">
        <f t="shared" si="1932"/>
        <v>1.5502144824405633E-2</v>
      </c>
      <c r="F3241" s="10">
        <f t="shared" si="1916"/>
        <v>2.7720359192696127E-5</v>
      </c>
      <c r="G3241" s="10">
        <f t="shared" si="1933"/>
        <v>2.7846066489841747E-5</v>
      </c>
      <c r="H3241" s="10">
        <f t="shared" si="1917"/>
        <v>2.7783212841268937E-5</v>
      </c>
      <c r="I3241" s="6">
        <f t="shared" si="1934"/>
        <v>1.9045323667354723E-2</v>
      </c>
      <c r="J3241" s="6">
        <f t="shared" si="1918"/>
        <v>1.9073106880195992E-2</v>
      </c>
    </row>
    <row r="3242" spans="1:10" x14ac:dyDescent="0.25">
      <c r="A3242" s="11">
        <f t="shared" si="1928"/>
        <v>1.9036321556302645E-2</v>
      </c>
      <c r="B3242" s="6">
        <f t="shared" si="1929"/>
        <v>4.8672668394587462E-2</v>
      </c>
      <c r="C3242" s="10">
        <f t="shared" si="1930"/>
        <v>3.6786159140519769E-5</v>
      </c>
      <c r="D3242" s="6">
        <f t="shared" si="1931"/>
        <v>1.9073107715443165E-2</v>
      </c>
      <c r="E3242" s="6">
        <f t="shared" si="1932"/>
        <v>1.5502144272636686E-2</v>
      </c>
      <c r="F3242" s="10">
        <f t="shared" si="1916"/>
        <v>2.7720362931083924E-5</v>
      </c>
      <c r="G3242" s="10">
        <f t="shared" si="1933"/>
        <v>2.7846066489841747E-5</v>
      </c>
      <c r="H3242" s="10">
        <f t="shared" si="1917"/>
        <v>2.7783214710462837E-5</v>
      </c>
      <c r="I3242" s="6">
        <f t="shared" si="1934"/>
        <v>1.9045323667354723E-2</v>
      </c>
      <c r="J3242" s="6">
        <f t="shared" si="1918"/>
        <v>1.9073106882065184E-2</v>
      </c>
    </row>
    <row r="3243" spans="1:10" x14ac:dyDescent="0.25">
      <c r="A3243" s="11">
        <f t="shared" si="1928"/>
        <v>1.9036321139613656E-2</v>
      </c>
      <c r="B3243" s="6">
        <f t="shared" si="1929"/>
        <v>4.8672669459991054E-2</v>
      </c>
      <c r="C3243" s="10">
        <f t="shared" si="1930"/>
        <v>3.6786160750955681E-5</v>
      </c>
      <c r="D3243" s="6">
        <f t="shared" si="1931"/>
        <v>1.9073107300364611E-2</v>
      </c>
      <c r="E3243" s="6">
        <f t="shared" si="1932"/>
        <v>1.5502143996305751E-2</v>
      </c>
      <c r="F3243" s="10">
        <f t="shared" si="1916"/>
        <v>2.7720364803302982E-5</v>
      </c>
      <c r="G3243" s="10">
        <f t="shared" si="1933"/>
        <v>2.7846066489841747E-5</v>
      </c>
      <c r="H3243" s="10">
        <f t="shared" si="1917"/>
        <v>2.7783215646572364E-5</v>
      </c>
      <c r="I3243" s="6">
        <f t="shared" si="1934"/>
        <v>1.9045323667354723E-2</v>
      </c>
      <c r="J3243" s="6">
        <f t="shared" si="1918"/>
        <v>1.9073106883001296E-2</v>
      </c>
    </row>
    <row r="3244" spans="1:10" x14ac:dyDescent="0.25">
      <c r="A3244" s="25">
        <f t="shared" si="1928"/>
        <v>1.9036320930932001E-2</v>
      </c>
      <c r="B3244" s="6">
        <f t="shared" si="1929"/>
        <v>4.8672669993554935E-2</v>
      </c>
      <c r="C3244" s="10">
        <f t="shared" si="1930"/>
        <v>3.678616155747675E-5</v>
      </c>
      <c r="D3244" s="6">
        <f t="shared" si="1931"/>
        <v>1.9073107092489477E-2</v>
      </c>
      <c r="E3244" s="6">
        <f t="shared" si="1932"/>
        <v>1.5502143857916689E-2</v>
      </c>
      <c r="F3244" s="10">
        <f t="shared" si="1916"/>
        <v>2.7720365740927482E-5</v>
      </c>
      <c r="G3244" s="10">
        <f t="shared" si="1933"/>
        <v>2.7846066489841747E-5</v>
      </c>
      <c r="H3244" s="10">
        <f t="shared" si="1917"/>
        <v>2.7783216115384616E-5</v>
      </c>
      <c r="I3244" s="6">
        <f t="shared" si="1934"/>
        <v>1.9045323667354723E-2</v>
      </c>
      <c r="J3244" s="6">
        <f t="shared" si="1918"/>
        <v>1.9073106883470109E-2</v>
      </c>
    </row>
    <row r="3246" spans="1:10" x14ac:dyDescent="0.25">
      <c r="A3246" s="8" t="s">
        <v>82</v>
      </c>
      <c r="B3246">
        <f>B3213+1</f>
        <v>99</v>
      </c>
      <c r="C3246" t="s">
        <v>83</v>
      </c>
      <c r="D3246">
        <f>D$12/100</f>
        <v>1</v>
      </c>
      <c r="E3246" t="s">
        <v>15</v>
      </c>
    </row>
    <row r="3247" spans="1:10" x14ac:dyDescent="0.25">
      <c r="A3247" s="4" t="s">
        <v>89</v>
      </c>
      <c r="B3247" s="4" t="s">
        <v>86</v>
      </c>
      <c r="C3247" s="4" t="s">
        <v>88</v>
      </c>
      <c r="D3247" s="4" t="s">
        <v>91</v>
      </c>
      <c r="E3247" s="4" t="s">
        <v>93</v>
      </c>
      <c r="F3247" s="4" t="s">
        <v>95</v>
      </c>
      <c r="G3247" s="4" t="s">
        <v>95</v>
      </c>
      <c r="H3247" s="4" t="s">
        <v>97</v>
      </c>
      <c r="I3247" s="4" t="s">
        <v>99</v>
      </c>
      <c r="J3247" s="4" t="s">
        <v>99</v>
      </c>
    </row>
    <row r="3248" spans="1:10" x14ac:dyDescent="0.25">
      <c r="A3248" s="4" t="s">
        <v>84</v>
      </c>
      <c r="B3248" s="4" t="s">
        <v>85</v>
      </c>
      <c r="C3248" s="4" t="s">
        <v>87</v>
      </c>
      <c r="D3248" s="4" t="s">
        <v>90</v>
      </c>
      <c r="E3248" s="4" t="s">
        <v>92</v>
      </c>
      <c r="F3248" s="4" t="s">
        <v>94</v>
      </c>
      <c r="G3248" s="4" t="s">
        <v>28</v>
      </c>
      <c r="H3248" s="4" t="s">
        <v>96</v>
      </c>
      <c r="I3248" s="4" t="s">
        <v>32</v>
      </c>
      <c r="J3248" s="4" t="s">
        <v>98</v>
      </c>
    </row>
    <row r="3249" spans="1:10" x14ac:dyDescent="0.25">
      <c r="A3249" s="4" t="s">
        <v>0</v>
      </c>
      <c r="B3249" s="4" t="s">
        <v>22</v>
      </c>
      <c r="C3249" s="4" t="s">
        <v>0</v>
      </c>
      <c r="D3249" s="4" t="s">
        <v>0</v>
      </c>
      <c r="E3249" s="4" t="s">
        <v>0</v>
      </c>
      <c r="F3249" s="4" t="s">
        <v>20</v>
      </c>
      <c r="G3249" s="4" t="s">
        <v>20</v>
      </c>
      <c r="H3249" s="4" t="s">
        <v>0</v>
      </c>
      <c r="I3249" s="4" t="s">
        <v>0</v>
      </c>
      <c r="J3249" s="4" t="s">
        <v>0</v>
      </c>
    </row>
    <row r="3250" spans="1:10" x14ac:dyDescent="0.25">
      <c r="A3250" s="11">
        <f>A$27</f>
        <v>4.5999999999999999E-2</v>
      </c>
      <c r="B3250" s="6">
        <f>$D$13/A3250/0.167</f>
        <v>2.0142360142666429E-2</v>
      </c>
      <c r="C3250" s="10">
        <f>B3250^2/2/32.2</f>
        <v>6.2999172688956077E-6</v>
      </c>
      <c r="D3250" s="6">
        <f>A3250+C3250</f>
        <v>4.6006299917268893E-2</v>
      </c>
      <c r="E3250" s="6">
        <f>A3250*0.167/(0.167+2*A3250)</f>
        <v>2.966023166023166E-2</v>
      </c>
      <c r="F3250" s="10">
        <f t="shared" ref="F3250:F3277" si="1935">$D$15^2*B3250^2/($D$14^2*E3250^1.333)</f>
        <v>1.9990924920768716E-6</v>
      </c>
      <c r="G3250" s="10">
        <f>F3244</f>
        <v>2.7720365740927482E-5</v>
      </c>
      <c r="H3250" s="10">
        <f>((G3250+F3250)/2)*D$23</f>
        <v>1.4859729116502177E-5</v>
      </c>
      <c r="I3250" s="6">
        <f>D3244</f>
        <v>1.9073107092489477E-2</v>
      </c>
      <c r="J3250" s="6">
        <f>H3250+I3250</f>
        <v>1.9087966821605979E-2</v>
      </c>
    </row>
    <row r="3251" spans="1:10" x14ac:dyDescent="0.25">
      <c r="A3251" s="11">
        <f>A3250+(J3250-D3250)/2</f>
        <v>3.2540833452168544E-2</v>
      </c>
      <c r="B3251" s="6">
        <f>$D$13/A3251/0.167</f>
        <v>2.8473412272140494E-2</v>
      </c>
      <c r="C3251" s="10">
        <f>B3251^2/2/32.2</f>
        <v>1.2589056000299391E-5</v>
      </c>
      <c r="D3251" s="6">
        <f>A3251+C3251</f>
        <v>3.2553422508168846E-2</v>
      </c>
      <c r="E3251" s="6">
        <f>A3251*0.167/(0.167+2*A3251)</f>
        <v>2.3415547031348002E-2</v>
      </c>
      <c r="F3251" s="10">
        <f t="shared" si="1935"/>
        <v>5.4745777070289107E-6</v>
      </c>
      <c r="G3251" s="10">
        <f>G3250</f>
        <v>2.7720365740927482E-5</v>
      </c>
      <c r="H3251" s="10">
        <f t="shared" ref="H3251:H3277" si="1936">((G3251+F3251)/2)*D$23</f>
        <v>1.6597471723978195E-5</v>
      </c>
      <c r="I3251" s="6">
        <f>I3250</f>
        <v>1.9073107092489477E-2</v>
      </c>
      <c r="J3251" s="6">
        <f t="shared" ref="J3251:J3277" si="1937">H3251+I3251</f>
        <v>1.9089704564213456E-2</v>
      </c>
    </row>
    <row r="3252" spans="1:10" x14ac:dyDescent="0.25">
      <c r="A3252" s="11">
        <f t="shared" ref="A3252:A3264" si="1938">A3251+(J3251-D3251)/2</f>
        <v>2.5808974480190851E-2</v>
      </c>
      <c r="B3252" s="6">
        <f t="shared" ref="B3252:B3264" si="1939">$D$13/A3252/0.167</f>
        <v>3.5900247306370474E-2</v>
      </c>
      <c r="C3252" s="10">
        <f t="shared" ref="C3252:C3264" si="1940">B3252^2/2/32.2</f>
        <v>2.0012853364263359E-5</v>
      </c>
      <c r="D3252" s="6">
        <f t="shared" ref="D3252:D3264" si="1941">A3252+C3252</f>
        <v>2.5828987333555115E-2</v>
      </c>
      <c r="E3252" s="6">
        <f t="shared" ref="E3252:E3264" si="1942">A3252*0.167/(0.167+2*A3252)</f>
        <v>1.9715209838387766E-2</v>
      </c>
      <c r="F3252" s="10">
        <f t="shared" si="1935"/>
        <v>1.0945747964668606E-5</v>
      </c>
      <c r="G3252" s="10">
        <f t="shared" ref="G3252:G3264" si="1943">G3251</f>
        <v>2.7720365740927482E-5</v>
      </c>
      <c r="H3252" s="10">
        <f t="shared" ref="H3252:H3264" si="1944">((G3252+F3252)/2)*D$23</f>
        <v>1.9333056852798042E-5</v>
      </c>
      <c r="I3252" s="6">
        <f t="shared" ref="I3252:I3264" si="1945">I3251</f>
        <v>1.9073107092489477E-2</v>
      </c>
      <c r="J3252" s="6">
        <f t="shared" ref="J3252:J3264" si="1946">H3252+I3252</f>
        <v>1.9092440149342273E-2</v>
      </c>
    </row>
    <row r="3253" spans="1:10" x14ac:dyDescent="0.25">
      <c r="A3253" s="11">
        <f t="shared" si="1938"/>
        <v>2.244070088808443E-2</v>
      </c>
      <c r="B3253" s="6">
        <f t="shared" si="1939"/>
        <v>4.1288753465567325E-2</v>
      </c>
      <c r="C3253" s="10">
        <f t="shared" si="1940"/>
        <v>2.6471446626403688E-5</v>
      </c>
      <c r="D3253" s="6">
        <f t="shared" si="1941"/>
        <v>2.2467172334710832E-2</v>
      </c>
      <c r="E3253" s="6">
        <f t="shared" si="1942"/>
        <v>1.7687239261655701E-2</v>
      </c>
      <c r="F3253" s="10">
        <f t="shared" si="1935"/>
        <v>1.6732218601218854E-5</v>
      </c>
      <c r="G3253" s="10">
        <f t="shared" si="1943"/>
        <v>2.7720365740927482E-5</v>
      </c>
      <c r="H3253" s="10">
        <f t="shared" si="1944"/>
        <v>2.222629217107317E-5</v>
      </c>
      <c r="I3253" s="6">
        <f t="shared" si="1945"/>
        <v>1.9073107092489477E-2</v>
      </c>
      <c r="J3253" s="6">
        <f t="shared" si="1946"/>
        <v>1.9095333384660549E-2</v>
      </c>
    </row>
    <row r="3254" spans="1:10" x14ac:dyDescent="0.25">
      <c r="A3254" s="11">
        <f t="shared" si="1938"/>
        <v>2.0754781413059288E-2</v>
      </c>
      <c r="B3254" s="6">
        <f t="shared" si="1939"/>
        <v>4.4642655979968762E-2</v>
      </c>
      <c r="C3254" s="10">
        <f t="shared" si="1940"/>
        <v>3.0946688399780137E-5</v>
      </c>
      <c r="D3254" s="6">
        <f t="shared" si="1941"/>
        <v>2.0785728101459067E-2</v>
      </c>
      <c r="E3254" s="6">
        <f t="shared" si="1942"/>
        <v>1.6622971383194192E-2</v>
      </c>
      <c r="F3254" s="10">
        <f t="shared" si="1935"/>
        <v>2.1247911261145015E-5</v>
      </c>
      <c r="G3254" s="10">
        <f t="shared" si="1943"/>
        <v>2.7720365740927482E-5</v>
      </c>
      <c r="H3254" s="10">
        <f t="shared" si="1944"/>
        <v>2.4484138501036247E-5</v>
      </c>
      <c r="I3254" s="6">
        <f t="shared" si="1945"/>
        <v>1.9073107092489477E-2</v>
      </c>
      <c r="J3254" s="6">
        <f t="shared" si="1946"/>
        <v>1.9097591230990512E-2</v>
      </c>
    </row>
    <row r="3255" spans="1:10" x14ac:dyDescent="0.25">
      <c r="A3255" s="11">
        <f t="shared" si="1938"/>
        <v>1.9910712977825012E-2</v>
      </c>
      <c r="B3255" s="6">
        <f t="shared" si="1939"/>
        <v>4.6535177700294951E-2</v>
      </c>
      <c r="C3255" s="10">
        <f t="shared" si="1940"/>
        <v>3.36261298695346E-5</v>
      </c>
      <c r="D3255" s="6">
        <f t="shared" si="1941"/>
        <v>1.9944339107694546E-2</v>
      </c>
      <c r="E3255" s="6">
        <f t="shared" si="1942"/>
        <v>1.6077101547543708E-2</v>
      </c>
      <c r="F3255" s="10">
        <f t="shared" si="1935"/>
        <v>2.413840949752569E-5</v>
      </c>
      <c r="G3255" s="10">
        <f t="shared" si="1943"/>
        <v>2.7720365740927482E-5</v>
      </c>
      <c r="H3255" s="10">
        <f t="shared" si="1944"/>
        <v>2.5929387619226588E-5</v>
      </c>
      <c r="I3255" s="6">
        <f t="shared" si="1945"/>
        <v>1.9073107092489477E-2</v>
      </c>
      <c r="J3255" s="6">
        <f t="shared" si="1946"/>
        <v>1.9099036480108703E-2</v>
      </c>
    </row>
    <row r="3256" spans="1:10" x14ac:dyDescent="0.25">
      <c r="A3256" s="11">
        <f t="shared" si="1938"/>
        <v>1.9488061664032091E-2</v>
      </c>
      <c r="B3256" s="6">
        <f t="shared" si="1939"/>
        <v>4.7544418861970715E-2</v>
      </c>
      <c r="C3256" s="10">
        <f t="shared" si="1940"/>
        <v>3.5100493244138458E-5</v>
      </c>
      <c r="D3256" s="6">
        <f t="shared" si="1941"/>
        <v>1.952316215727623E-2</v>
      </c>
      <c r="E3256" s="6">
        <f t="shared" si="1942"/>
        <v>1.5800405626189069E-2</v>
      </c>
      <c r="F3256" s="10">
        <f t="shared" si="1935"/>
        <v>2.5786664056216692E-5</v>
      </c>
      <c r="G3256" s="10">
        <f t="shared" si="1943"/>
        <v>2.7720365740927482E-5</v>
      </c>
      <c r="H3256" s="10">
        <f t="shared" si="1944"/>
        <v>2.6753514898572089E-5</v>
      </c>
      <c r="I3256" s="6">
        <f t="shared" si="1945"/>
        <v>1.9073107092489477E-2</v>
      </c>
      <c r="J3256" s="6">
        <f t="shared" si="1946"/>
        <v>1.9099860607388049E-2</v>
      </c>
    </row>
    <row r="3257" spans="1:10" x14ac:dyDescent="0.25">
      <c r="A3257" s="11">
        <f t="shared" si="1938"/>
        <v>1.9276410889087998E-2</v>
      </c>
      <c r="B3257" s="6">
        <f t="shared" si="1939"/>
        <v>4.806644618097225E-2</v>
      </c>
      <c r="C3257" s="10">
        <f t="shared" si="1940"/>
        <v>3.5875516280563695E-5</v>
      </c>
      <c r="D3257" s="6">
        <f t="shared" si="1941"/>
        <v>1.9312286405368563E-2</v>
      </c>
      <c r="E3257" s="6">
        <f t="shared" si="1942"/>
        <v>1.5660989669855661E-2</v>
      </c>
      <c r="F3257" s="10">
        <f t="shared" si="1935"/>
        <v>2.6669253769553709E-5</v>
      </c>
      <c r="G3257" s="10">
        <f t="shared" si="1943"/>
        <v>2.7720365740927482E-5</v>
      </c>
      <c r="H3257" s="10">
        <f t="shared" si="1944"/>
        <v>2.7194809755240594E-5</v>
      </c>
      <c r="I3257" s="6">
        <f t="shared" si="1945"/>
        <v>1.9073107092489477E-2</v>
      </c>
      <c r="J3257" s="6">
        <f t="shared" si="1946"/>
        <v>1.9100301902244717E-2</v>
      </c>
    </row>
    <row r="3258" spans="1:10" x14ac:dyDescent="0.25">
      <c r="A3258" s="11">
        <f t="shared" si="1938"/>
        <v>1.9170418637526075E-2</v>
      </c>
      <c r="B3258" s="6">
        <f t="shared" si="1939"/>
        <v>4.8332203071921334E-2</v>
      </c>
      <c r="C3258" s="10">
        <f t="shared" si="1940"/>
        <v>3.6273320710954067E-5</v>
      </c>
      <c r="D3258" s="6">
        <f t="shared" si="1941"/>
        <v>1.9206691958237029E-2</v>
      </c>
      <c r="E3258" s="6">
        <f t="shared" si="1942"/>
        <v>1.5590955773587935E-2</v>
      </c>
      <c r="F3258" s="10">
        <f t="shared" si="1935"/>
        <v>2.7126555798063596E-5</v>
      </c>
      <c r="G3258" s="10">
        <f t="shared" si="1943"/>
        <v>2.7720365740927482E-5</v>
      </c>
      <c r="H3258" s="10">
        <f t="shared" si="1944"/>
        <v>2.7423460769495541E-5</v>
      </c>
      <c r="I3258" s="6">
        <f t="shared" si="1945"/>
        <v>1.9073107092489477E-2</v>
      </c>
      <c r="J3258" s="6">
        <f t="shared" si="1946"/>
        <v>1.9100530553258971E-2</v>
      </c>
    </row>
    <row r="3259" spans="1:10" x14ac:dyDescent="0.25">
      <c r="A3259" s="11">
        <f t="shared" si="1938"/>
        <v>1.9117337935037046E-2</v>
      </c>
      <c r="B3259" s="6">
        <f t="shared" si="1939"/>
        <v>4.8466401007879668E-2</v>
      </c>
      <c r="C3259" s="10">
        <f t="shared" si="1940"/>
        <v>3.6475031469822969E-5</v>
      </c>
      <c r="D3259" s="6">
        <f t="shared" si="1941"/>
        <v>1.915381296650687E-2</v>
      </c>
      <c r="E3259" s="6">
        <f t="shared" si="1942"/>
        <v>1.5555828573395129E-2</v>
      </c>
      <c r="F3259" s="10">
        <f t="shared" si="1935"/>
        <v>2.7359541194883701E-5</v>
      </c>
      <c r="G3259" s="10">
        <f t="shared" si="1943"/>
        <v>2.7720365740927482E-5</v>
      </c>
      <c r="H3259" s="10">
        <f t="shared" si="1944"/>
        <v>2.753995346790559E-5</v>
      </c>
      <c r="I3259" s="6">
        <f t="shared" si="1945"/>
        <v>1.9073107092489477E-2</v>
      </c>
      <c r="J3259" s="6">
        <f t="shared" si="1946"/>
        <v>1.9100647045957382E-2</v>
      </c>
    </row>
    <row r="3260" spans="1:10" x14ac:dyDescent="0.25">
      <c r="A3260" s="11">
        <f t="shared" si="1938"/>
        <v>1.90907549747623E-2</v>
      </c>
      <c r="B3260" s="6">
        <f t="shared" si="1939"/>
        <v>4.8533888145730196E-2</v>
      </c>
      <c r="C3260" s="10">
        <f t="shared" si="1940"/>
        <v>3.6576681654382757E-5</v>
      </c>
      <c r="D3260" s="6">
        <f t="shared" si="1941"/>
        <v>1.9127331656416682E-2</v>
      </c>
      <c r="E3260" s="6">
        <f t="shared" si="1942"/>
        <v>1.553822311557022E-2</v>
      </c>
      <c r="F3260" s="10">
        <f t="shared" si="1935"/>
        <v>2.7477233255903394E-5</v>
      </c>
      <c r="G3260" s="10">
        <f t="shared" si="1943"/>
        <v>2.7720365740927482E-5</v>
      </c>
      <c r="H3260" s="10">
        <f t="shared" si="1944"/>
        <v>2.7598799498415438E-5</v>
      </c>
      <c r="I3260" s="6">
        <f t="shared" si="1945"/>
        <v>1.9073107092489477E-2</v>
      </c>
      <c r="J3260" s="6">
        <f t="shared" si="1946"/>
        <v>1.9100705891987892E-2</v>
      </c>
    </row>
    <row r="3261" spans="1:10" x14ac:dyDescent="0.25">
      <c r="A3261" s="11">
        <f t="shared" si="1938"/>
        <v>1.9077442092547907E-2</v>
      </c>
      <c r="B3261" s="6">
        <f t="shared" si="1939"/>
        <v>4.856775672901071E-2</v>
      </c>
      <c r="C3261" s="10">
        <f t="shared" si="1940"/>
        <v>3.6627748349198216E-5</v>
      </c>
      <c r="D3261" s="6">
        <f t="shared" si="1941"/>
        <v>1.9114069840897106E-2</v>
      </c>
      <c r="E3261" s="6">
        <f t="shared" si="1942"/>
        <v>1.5529402783221447E-2</v>
      </c>
      <c r="F3261" s="10">
        <f t="shared" si="1935"/>
        <v>2.7536430083700775E-5</v>
      </c>
      <c r="G3261" s="10">
        <f t="shared" si="1943"/>
        <v>2.7720365740927482E-5</v>
      </c>
      <c r="H3261" s="10">
        <f t="shared" si="1944"/>
        <v>2.7628397912314129E-5</v>
      </c>
      <c r="I3261" s="6">
        <f t="shared" si="1945"/>
        <v>1.9073107092489477E-2</v>
      </c>
      <c r="J3261" s="6">
        <f t="shared" si="1946"/>
        <v>1.9100735490401789E-2</v>
      </c>
    </row>
    <row r="3262" spans="1:10" x14ac:dyDescent="0.25">
      <c r="A3262" s="11">
        <f t="shared" si="1938"/>
        <v>1.9070774917300248E-2</v>
      </c>
      <c r="B3262" s="6">
        <f t="shared" si="1939"/>
        <v>4.8584736099115088E-2</v>
      </c>
      <c r="C3262" s="10">
        <f t="shared" si="1940"/>
        <v>3.6653363071749324E-5</v>
      </c>
      <c r="D3262" s="6">
        <f t="shared" si="1941"/>
        <v>1.9107428280371999E-2</v>
      </c>
      <c r="E3262" s="6">
        <f t="shared" si="1942"/>
        <v>1.5524984644782913E-2</v>
      </c>
      <c r="F3262" s="10">
        <f t="shared" si="1935"/>
        <v>2.7566140716394469E-5</v>
      </c>
      <c r="G3262" s="10">
        <f t="shared" si="1943"/>
        <v>2.7720365740927482E-5</v>
      </c>
      <c r="H3262" s="10">
        <f t="shared" si="1944"/>
        <v>2.7643253228660974E-5</v>
      </c>
      <c r="I3262" s="6">
        <f t="shared" si="1945"/>
        <v>1.9073107092489477E-2</v>
      </c>
      <c r="J3262" s="6">
        <f t="shared" si="1946"/>
        <v>1.9100750345718138E-2</v>
      </c>
    </row>
    <row r="3263" spans="1:10" x14ac:dyDescent="0.25">
      <c r="A3263" s="11">
        <f t="shared" si="1938"/>
        <v>1.9067435949973316E-2</v>
      </c>
      <c r="B3263" s="6">
        <f t="shared" si="1939"/>
        <v>4.8593243947094654E-2</v>
      </c>
      <c r="C3263" s="10">
        <f t="shared" si="1940"/>
        <v>3.6666201200339298E-5</v>
      </c>
      <c r="D3263" s="6">
        <f t="shared" si="1941"/>
        <v>1.9104102151173655E-2</v>
      </c>
      <c r="E3263" s="6">
        <f t="shared" si="1942"/>
        <v>1.5522771794737315E-2</v>
      </c>
      <c r="F3263" s="10">
        <f t="shared" si="1935"/>
        <v>2.758103621449388E-5</v>
      </c>
      <c r="G3263" s="10">
        <f t="shared" si="1943"/>
        <v>2.7720365740927482E-5</v>
      </c>
      <c r="H3263" s="10">
        <f t="shared" si="1944"/>
        <v>2.7650700977710679E-5</v>
      </c>
      <c r="I3263" s="6">
        <f t="shared" si="1945"/>
        <v>1.9073107092489477E-2</v>
      </c>
      <c r="J3263" s="6">
        <f t="shared" si="1946"/>
        <v>1.9100757793467187E-2</v>
      </c>
    </row>
    <row r="3264" spans="1:10" x14ac:dyDescent="0.25">
      <c r="A3264" s="11">
        <f t="shared" si="1938"/>
        <v>1.9065763771120084E-2</v>
      </c>
      <c r="B3264" s="6">
        <f t="shared" si="1939"/>
        <v>4.8597505858440755E-2</v>
      </c>
      <c r="C3264" s="10">
        <f t="shared" si="1940"/>
        <v>3.6672633162440735E-5</v>
      </c>
      <c r="D3264" s="6">
        <f t="shared" si="1941"/>
        <v>1.9102436404282525E-2</v>
      </c>
      <c r="E3264" s="6">
        <f t="shared" si="1942"/>
        <v>1.5521663529373448E-2</v>
      </c>
      <c r="F3264" s="10">
        <f t="shared" si="1935"/>
        <v>2.7588500056584957E-5</v>
      </c>
      <c r="G3264" s="10">
        <f t="shared" si="1943"/>
        <v>2.7720365740927482E-5</v>
      </c>
      <c r="H3264" s="10">
        <f t="shared" si="1944"/>
        <v>2.765443289875622E-5</v>
      </c>
      <c r="I3264" s="6">
        <f t="shared" si="1945"/>
        <v>1.9073107092489477E-2</v>
      </c>
      <c r="J3264" s="6">
        <f t="shared" si="1946"/>
        <v>1.9100761525388234E-2</v>
      </c>
    </row>
    <row r="3265" spans="1:10" x14ac:dyDescent="0.25">
      <c r="A3265" s="11">
        <f t="shared" ref="A3265:A3277" si="1947">A3264+(J3264-D3264)/2</f>
        <v>1.9064926331672939E-2</v>
      </c>
      <c r="B3265" s="6">
        <f t="shared" ref="B3265:B3277" si="1948">$D$13/A3265/0.167</f>
        <v>4.859964053589666E-2</v>
      </c>
      <c r="C3265" s="10">
        <f t="shared" ref="C3265:C3277" si="1949">B3265^2/2/32.2</f>
        <v>3.6675854972334931E-5</v>
      </c>
      <c r="D3265" s="6">
        <f t="shared" ref="D3265:D3277" si="1950">A3265+C3265</f>
        <v>1.9101602186645274E-2</v>
      </c>
      <c r="E3265" s="6">
        <f t="shared" ref="E3265:E3277" si="1951">A3265*0.167/(0.167+2*A3265)</f>
        <v>1.5521108488361399E-2</v>
      </c>
      <c r="F3265" s="10">
        <f t="shared" si="1935"/>
        <v>2.7592239024710899E-5</v>
      </c>
      <c r="G3265" s="10">
        <f t="shared" ref="G3265:G3277" si="1952">G3264</f>
        <v>2.7720365740927482E-5</v>
      </c>
      <c r="H3265" s="10">
        <f t="shared" si="1936"/>
        <v>2.765630238281919E-5</v>
      </c>
      <c r="I3265" s="6">
        <f t="shared" ref="I3265:I3277" si="1953">I3264</f>
        <v>1.9073107092489477E-2</v>
      </c>
      <c r="J3265" s="6">
        <f t="shared" si="1937"/>
        <v>1.9100763394872294E-2</v>
      </c>
    </row>
    <row r="3266" spans="1:10" x14ac:dyDescent="0.25">
      <c r="A3266" s="11">
        <f t="shared" si="1947"/>
        <v>1.906450693578645E-2</v>
      </c>
      <c r="B3266" s="6">
        <f t="shared" si="1948"/>
        <v>4.8600709668678022E-2</v>
      </c>
      <c r="C3266" s="10">
        <f t="shared" si="1949"/>
        <v>3.66774686381853E-5</v>
      </c>
      <c r="D3266" s="6">
        <f t="shared" si="1950"/>
        <v>1.9101184404424636E-2</v>
      </c>
      <c r="E3266" s="6">
        <f t="shared" si="1951"/>
        <v>1.5520830516299525E-2</v>
      </c>
      <c r="F3266" s="10">
        <f t="shared" si="1935"/>
        <v>2.7594111783875332E-5</v>
      </c>
      <c r="G3266" s="10">
        <f t="shared" si="1952"/>
        <v>2.7720365740927482E-5</v>
      </c>
      <c r="H3266" s="10">
        <f t="shared" si="1936"/>
        <v>2.7657238762401407E-5</v>
      </c>
      <c r="I3266" s="6">
        <f t="shared" si="1953"/>
        <v>1.9073107092489477E-2</v>
      </c>
      <c r="J3266" s="6">
        <f t="shared" si="1937"/>
        <v>1.9100764331251879E-2</v>
      </c>
    </row>
    <row r="3267" spans="1:10" x14ac:dyDescent="0.25">
      <c r="A3267" s="11">
        <f t="shared" si="1947"/>
        <v>1.906429689920007E-2</v>
      </c>
      <c r="B3267" s="6">
        <f t="shared" si="1948"/>
        <v>4.860124511602279E-2</v>
      </c>
      <c r="C3267" s="10">
        <f t="shared" si="1949"/>
        <v>3.6678276814095168E-5</v>
      </c>
      <c r="D3267" s="6">
        <f t="shared" si="1950"/>
        <v>1.9100975176014164E-2</v>
      </c>
      <c r="E3267" s="6">
        <f t="shared" si="1951"/>
        <v>1.5520691304964441E-2</v>
      </c>
      <c r="F3267" s="10">
        <f t="shared" si="1935"/>
        <v>2.7595049739889788E-5</v>
      </c>
      <c r="G3267" s="10">
        <f t="shared" si="1952"/>
        <v>2.7720365740927482E-5</v>
      </c>
      <c r="H3267" s="10">
        <f t="shared" si="1936"/>
        <v>2.7657707740408633E-5</v>
      </c>
      <c r="I3267" s="6">
        <f t="shared" si="1953"/>
        <v>1.9073107092489477E-2</v>
      </c>
      <c r="J3267" s="6">
        <f t="shared" si="1937"/>
        <v>1.9100764800229885E-2</v>
      </c>
    </row>
    <row r="3268" spans="1:10" x14ac:dyDescent="0.25">
      <c r="A3268" s="11">
        <f t="shared" si="1947"/>
        <v>1.906419171130793E-2</v>
      </c>
      <c r="B3268" s="6">
        <f t="shared" si="1948"/>
        <v>4.8601513276488574E-2</v>
      </c>
      <c r="C3268" s="10">
        <f t="shared" si="1949"/>
        <v>3.6678681564669174E-5</v>
      </c>
      <c r="D3268" s="6">
        <f t="shared" si="1950"/>
        <v>1.9100870392872598E-2</v>
      </c>
      <c r="E3268" s="6">
        <f t="shared" si="1951"/>
        <v>1.5520621586673181E-2</v>
      </c>
      <c r="F3268" s="10">
        <f t="shared" si="1935"/>
        <v>2.7595519491390568E-5</v>
      </c>
      <c r="G3268" s="10">
        <f t="shared" si="1952"/>
        <v>2.7720365740927482E-5</v>
      </c>
      <c r="H3268" s="10">
        <f t="shared" si="1936"/>
        <v>2.7657942616159027E-5</v>
      </c>
      <c r="I3268" s="6">
        <f t="shared" si="1953"/>
        <v>1.9073107092489477E-2</v>
      </c>
      <c r="J3268" s="6">
        <f t="shared" si="1937"/>
        <v>1.9100765035105636E-2</v>
      </c>
    </row>
    <row r="3269" spans="1:10" x14ac:dyDescent="0.25">
      <c r="A3269" s="11">
        <f t="shared" si="1947"/>
        <v>1.9064139032424449E-2</v>
      </c>
      <c r="B3269" s="6">
        <f t="shared" si="1948"/>
        <v>4.8601647574368509E-2</v>
      </c>
      <c r="C3269" s="10">
        <f t="shared" si="1949"/>
        <v>3.6678884269303109E-5</v>
      </c>
      <c r="D3269" s="6">
        <f t="shared" si="1950"/>
        <v>1.9100817916693751E-2</v>
      </c>
      <c r="E3269" s="6">
        <f t="shared" si="1951"/>
        <v>1.5520586671177486E-2</v>
      </c>
      <c r="F3269" s="10">
        <f t="shared" si="1935"/>
        <v>2.7595754750500151E-5</v>
      </c>
      <c r="G3269" s="10">
        <f t="shared" si="1952"/>
        <v>2.7720365740927482E-5</v>
      </c>
      <c r="H3269" s="10">
        <f t="shared" si="1936"/>
        <v>2.7658060245713818E-5</v>
      </c>
      <c r="I3269" s="6">
        <f t="shared" si="1953"/>
        <v>1.9073107092489477E-2</v>
      </c>
      <c r="J3269" s="6">
        <f t="shared" si="1937"/>
        <v>1.9100765152735191E-2</v>
      </c>
    </row>
    <row r="3270" spans="1:10" x14ac:dyDescent="0.25">
      <c r="A3270" s="11">
        <f t="shared" si="1947"/>
        <v>1.9064112650445171E-2</v>
      </c>
      <c r="B3270" s="6">
        <f t="shared" si="1948"/>
        <v>4.8601714832031261E-2</v>
      </c>
      <c r="C3270" s="10">
        <f t="shared" si="1949"/>
        <v>3.6678985785933037E-5</v>
      </c>
      <c r="D3270" s="6">
        <f t="shared" si="1950"/>
        <v>1.9100791636231105E-2</v>
      </c>
      <c r="E3270" s="6">
        <f t="shared" si="1951"/>
        <v>1.5520569185222335E-2</v>
      </c>
      <c r="F3270" s="10">
        <f t="shared" si="1935"/>
        <v>2.7595872571037729E-5</v>
      </c>
      <c r="G3270" s="10">
        <f t="shared" si="1952"/>
        <v>2.7720365740927482E-5</v>
      </c>
      <c r="H3270" s="10">
        <f t="shared" si="1936"/>
        <v>2.7658119155982605E-5</v>
      </c>
      <c r="I3270" s="6">
        <f t="shared" si="1953"/>
        <v>1.9073107092489477E-2</v>
      </c>
      <c r="J3270" s="6">
        <f t="shared" si="1937"/>
        <v>1.910076521164546E-2</v>
      </c>
    </row>
    <row r="3271" spans="1:10" x14ac:dyDescent="0.25">
      <c r="A3271" s="11">
        <f t="shared" si="1947"/>
        <v>1.9064099438152349E-2</v>
      </c>
      <c r="B3271" s="6">
        <f t="shared" si="1948"/>
        <v>4.8601748515242474E-2</v>
      </c>
      <c r="C3271" s="10">
        <f t="shared" si="1949"/>
        <v>3.6679036626380028E-5</v>
      </c>
      <c r="D3271" s="6">
        <f t="shared" si="1950"/>
        <v>1.9100778474778729E-2</v>
      </c>
      <c r="E3271" s="6">
        <f t="shared" si="1951"/>
        <v>1.5520560428121648E-2</v>
      </c>
      <c r="F3271" s="10">
        <f t="shared" si="1935"/>
        <v>2.7595931576699732E-5</v>
      </c>
      <c r="G3271" s="10">
        <f t="shared" si="1952"/>
        <v>2.7720365740927482E-5</v>
      </c>
      <c r="H3271" s="10">
        <f t="shared" si="1936"/>
        <v>2.7658148658813607E-5</v>
      </c>
      <c r="I3271" s="6">
        <f t="shared" si="1953"/>
        <v>1.9073107092489477E-2</v>
      </c>
      <c r="J3271" s="6">
        <f t="shared" si="1937"/>
        <v>1.9100765241148291E-2</v>
      </c>
    </row>
    <row r="3272" spans="1:10" x14ac:dyDescent="0.25">
      <c r="A3272" s="11">
        <f t="shared" si="1947"/>
        <v>1.9064092821337128E-2</v>
      </c>
      <c r="B3272" s="6">
        <f t="shared" si="1948"/>
        <v>4.8601765384064521E-2</v>
      </c>
      <c r="C3272" s="10">
        <f t="shared" si="1949"/>
        <v>3.6679062087696467E-5</v>
      </c>
      <c r="D3272" s="6">
        <f t="shared" si="1950"/>
        <v>1.9100771883424825E-2</v>
      </c>
      <c r="E3272" s="6">
        <f t="shared" si="1951"/>
        <v>1.5520556042499174E-2</v>
      </c>
      <c r="F3272" s="10">
        <f t="shared" si="1935"/>
        <v>2.7595961127241071E-5</v>
      </c>
      <c r="G3272" s="10">
        <f t="shared" si="1952"/>
        <v>2.7720365740927482E-5</v>
      </c>
      <c r="H3272" s="10">
        <f t="shared" si="1936"/>
        <v>2.7658163434084278E-5</v>
      </c>
      <c r="I3272" s="6">
        <f t="shared" si="1953"/>
        <v>1.9073107092489477E-2</v>
      </c>
      <c r="J3272" s="6">
        <f t="shared" si="1937"/>
        <v>1.9100765255923562E-2</v>
      </c>
    </row>
    <row r="3273" spans="1:10" x14ac:dyDescent="0.25">
      <c r="A3273" s="11">
        <f t="shared" si="1947"/>
        <v>1.9064089507586496E-2</v>
      </c>
      <c r="B3273" s="6">
        <f t="shared" si="1948"/>
        <v>4.8601773832101375E-2</v>
      </c>
      <c r="C3273" s="10">
        <f t="shared" si="1949"/>
        <v>3.6679074838924438E-5</v>
      </c>
      <c r="D3273" s="6">
        <f t="shared" si="1950"/>
        <v>1.9100768582425421E-2</v>
      </c>
      <c r="E3273" s="6">
        <f t="shared" si="1951"/>
        <v>1.5520553846146375E-2</v>
      </c>
      <c r="F3273" s="10">
        <f t="shared" si="1935"/>
        <v>2.7595975926389556E-5</v>
      </c>
      <c r="G3273" s="10">
        <f t="shared" si="1952"/>
        <v>2.7720365740927482E-5</v>
      </c>
      <c r="H3273" s="10">
        <f t="shared" si="1936"/>
        <v>2.7658170833658517E-5</v>
      </c>
      <c r="I3273" s="6">
        <f t="shared" si="1953"/>
        <v>1.9073107092489477E-2</v>
      </c>
      <c r="J3273" s="6">
        <f t="shared" si="1937"/>
        <v>1.9100765263323136E-2</v>
      </c>
    </row>
    <row r="3274" spans="1:10" x14ac:dyDescent="0.25">
      <c r="A3274" s="11">
        <f t="shared" si="1947"/>
        <v>1.9064087848035354E-2</v>
      </c>
      <c r="B3274" s="6">
        <f t="shared" si="1948"/>
        <v>4.8601778062942629E-2</v>
      </c>
      <c r="C3274" s="10">
        <f t="shared" si="1949"/>
        <v>3.6679081224837436E-5</v>
      </c>
      <c r="D3274" s="6">
        <f t="shared" si="1950"/>
        <v>1.9100766929260191E-2</v>
      </c>
      <c r="E3274" s="6">
        <f t="shared" si="1951"/>
        <v>1.5520552746196382E-2</v>
      </c>
      <c r="F3274" s="10">
        <f t="shared" si="1935"/>
        <v>2.7595983337918026E-5</v>
      </c>
      <c r="G3274" s="10">
        <f t="shared" si="1952"/>
        <v>2.7720365740927482E-5</v>
      </c>
      <c r="H3274" s="10">
        <f t="shared" si="1936"/>
        <v>2.7658174539422756E-5</v>
      </c>
      <c r="I3274" s="6">
        <f t="shared" si="1953"/>
        <v>1.9073107092489477E-2</v>
      </c>
      <c r="J3274" s="6">
        <f t="shared" si="1937"/>
        <v>1.9100765267028901E-2</v>
      </c>
    </row>
    <row r="3275" spans="1:10" x14ac:dyDescent="0.25">
      <c r="A3275" s="11">
        <f t="shared" si="1947"/>
        <v>1.9064087016919709E-2</v>
      </c>
      <c r="B3275" s="6">
        <f t="shared" si="1948"/>
        <v>4.8601780181779901E-2</v>
      </c>
      <c r="C3275" s="10">
        <f t="shared" si="1949"/>
        <v>3.6679084422951139E-5</v>
      </c>
      <c r="D3275" s="6">
        <f t="shared" si="1950"/>
        <v>1.9100766101342662E-2</v>
      </c>
      <c r="E3275" s="6">
        <f t="shared" si="1951"/>
        <v>1.5520552195333171E-2</v>
      </c>
      <c r="F3275" s="10">
        <f t="shared" si="1935"/>
        <v>2.7595987049667995E-5</v>
      </c>
      <c r="G3275" s="10">
        <f t="shared" si="1952"/>
        <v>2.7720365740927482E-5</v>
      </c>
      <c r="H3275" s="10">
        <f t="shared" si="1936"/>
        <v>2.765817639529774E-5</v>
      </c>
      <c r="I3275" s="6">
        <f t="shared" si="1953"/>
        <v>1.9073107092489477E-2</v>
      </c>
      <c r="J3275" s="6">
        <f t="shared" si="1937"/>
        <v>1.9100765268884774E-2</v>
      </c>
    </row>
    <row r="3276" spans="1:10" x14ac:dyDescent="0.25">
      <c r="A3276" s="11">
        <f t="shared" si="1947"/>
        <v>1.9064086600690765E-2</v>
      </c>
      <c r="B3276" s="6">
        <f t="shared" si="1948"/>
        <v>4.8601781242909557E-2</v>
      </c>
      <c r="C3276" s="10">
        <f t="shared" si="1949"/>
        <v>3.6679086024590607E-5</v>
      </c>
      <c r="D3276" s="6">
        <f t="shared" si="1950"/>
        <v>1.9100765686715357E-2</v>
      </c>
      <c r="E3276" s="6">
        <f t="shared" si="1951"/>
        <v>1.5520551919456744E-2</v>
      </c>
      <c r="F3276" s="10">
        <f t="shared" si="1935"/>
        <v>2.759598890854048E-5</v>
      </c>
      <c r="G3276" s="10">
        <f t="shared" si="1952"/>
        <v>2.7720365740927482E-5</v>
      </c>
      <c r="H3276" s="10">
        <f t="shared" si="1936"/>
        <v>2.7658177324733983E-5</v>
      </c>
      <c r="I3276" s="6">
        <f t="shared" si="1953"/>
        <v>1.9073107092489477E-2</v>
      </c>
      <c r="J3276" s="6">
        <f t="shared" si="1937"/>
        <v>1.9100765269814211E-2</v>
      </c>
    </row>
    <row r="3277" spans="1:10" x14ac:dyDescent="0.25">
      <c r="A3277" s="25">
        <f t="shared" si="1947"/>
        <v>1.9064086392240193E-2</v>
      </c>
      <c r="B3277" s="6">
        <f t="shared" si="1948"/>
        <v>4.8601781774331249E-2</v>
      </c>
      <c r="C3277" s="10">
        <f t="shared" si="1949"/>
        <v>3.6679086826703683E-5</v>
      </c>
      <c r="D3277" s="6">
        <f t="shared" si="1950"/>
        <v>1.9100765479066896E-2</v>
      </c>
      <c r="E3277" s="6">
        <f t="shared" si="1951"/>
        <v>1.5520551781295765E-2</v>
      </c>
      <c r="F3277" s="10">
        <f t="shared" si="1935"/>
        <v>2.7595989839477767E-5</v>
      </c>
      <c r="G3277" s="10">
        <f t="shared" si="1952"/>
        <v>2.7720365740927482E-5</v>
      </c>
      <c r="H3277" s="10">
        <f t="shared" si="1936"/>
        <v>2.7658177790202623E-5</v>
      </c>
      <c r="I3277" s="6">
        <f t="shared" si="1953"/>
        <v>1.9073107092489477E-2</v>
      </c>
      <c r="J3277" s="6">
        <f t="shared" si="1937"/>
        <v>1.9100765270279679E-2</v>
      </c>
    </row>
    <row r="3279" spans="1:10" x14ac:dyDescent="0.25">
      <c r="A3279" s="8" t="s">
        <v>82</v>
      </c>
      <c r="B3279">
        <f>B3246+1</f>
        <v>100</v>
      </c>
      <c r="C3279" t="s">
        <v>83</v>
      </c>
      <c r="D3279">
        <f>D$12/100</f>
        <v>1</v>
      </c>
      <c r="E3279" t="s">
        <v>15</v>
      </c>
    </row>
    <row r="3280" spans="1:10" x14ac:dyDescent="0.25">
      <c r="A3280" s="4" t="s">
        <v>89</v>
      </c>
      <c r="B3280" s="4" t="s">
        <v>86</v>
      </c>
      <c r="C3280" s="4" t="s">
        <v>88</v>
      </c>
      <c r="D3280" s="4" t="s">
        <v>91</v>
      </c>
      <c r="E3280" s="4" t="s">
        <v>93</v>
      </c>
      <c r="F3280" s="4" t="s">
        <v>95</v>
      </c>
      <c r="G3280" s="4" t="s">
        <v>95</v>
      </c>
      <c r="H3280" s="4" t="s">
        <v>97</v>
      </c>
      <c r="I3280" s="4" t="s">
        <v>99</v>
      </c>
      <c r="J3280" s="4" t="s">
        <v>99</v>
      </c>
    </row>
    <row r="3281" spans="1:10" x14ac:dyDescent="0.25">
      <c r="A3281" s="4" t="s">
        <v>84</v>
      </c>
      <c r="B3281" s="4" t="s">
        <v>85</v>
      </c>
      <c r="C3281" s="4" t="s">
        <v>87</v>
      </c>
      <c r="D3281" s="4" t="s">
        <v>90</v>
      </c>
      <c r="E3281" s="4" t="s">
        <v>92</v>
      </c>
      <c r="F3281" s="4" t="s">
        <v>94</v>
      </c>
      <c r="G3281" s="4" t="s">
        <v>28</v>
      </c>
      <c r="H3281" s="4" t="s">
        <v>96</v>
      </c>
      <c r="I3281" s="4" t="s">
        <v>32</v>
      </c>
      <c r="J3281" s="4" t="s">
        <v>98</v>
      </c>
    </row>
    <row r="3282" spans="1:10" x14ac:dyDescent="0.25">
      <c r="A3282" s="4" t="s">
        <v>0</v>
      </c>
      <c r="B3282" s="4" t="s">
        <v>22</v>
      </c>
      <c r="C3282" s="4" t="s">
        <v>0</v>
      </c>
      <c r="D3282" s="4" t="s">
        <v>0</v>
      </c>
      <c r="E3282" s="4" t="s">
        <v>0</v>
      </c>
      <c r="F3282" s="4" t="s">
        <v>20</v>
      </c>
      <c r="G3282" s="4" t="s">
        <v>20</v>
      </c>
      <c r="H3282" s="4" t="s">
        <v>0</v>
      </c>
      <c r="I3282" s="4" t="s">
        <v>0</v>
      </c>
      <c r="J3282" s="4" t="s">
        <v>0</v>
      </c>
    </row>
    <row r="3283" spans="1:10" x14ac:dyDescent="0.25">
      <c r="A3283" s="11">
        <f>A$27</f>
        <v>4.5999999999999999E-2</v>
      </c>
      <c r="B3283" s="6">
        <f>$D$13/A3283/0.167</f>
        <v>2.0142360142666429E-2</v>
      </c>
      <c r="C3283" s="10">
        <f>B3283^2/2/32.2</f>
        <v>6.2999172688956077E-6</v>
      </c>
      <c r="D3283" s="6">
        <f>A3283+C3283</f>
        <v>4.6006299917268893E-2</v>
      </c>
      <c r="E3283" s="6">
        <f>A3283*0.167/(0.167+2*A3283)</f>
        <v>2.966023166023166E-2</v>
      </c>
      <c r="F3283" s="10">
        <f t="shared" ref="F3283:F3310" si="1954">$D$15^2*B3283^2/($D$14^2*E3283^1.333)</f>
        <v>1.9990924920768716E-6</v>
      </c>
      <c r="G3283" s="10">
        <f>F3277</f>
        <v>2.7595989839477767E-5</v>
      </c>
      <c r="H3283" s="10">
        <f>((G3283+F3283)/2)*D$23</f>
        <v>1.479754116577732E-5</v>
      </c>
      <c r="I3283" s="6">
        <f>D3277</f>
        <v>1.9100765479066896E-2</v>
      </c>
      <c r="J3283" s="6">
        <f>H3283+I3283</f>
        <v>1.9115563020232672E-2</v>
      </c>
    </row>
    <row r="3284" spans="1:10" x14ac:dyDescent="0.25">
      <c r="A3284" s="11">
        <f>A3283+(J3283-D3283)/2</f>
        <v>3.2554631551481888E-2</v>
      </c>
      <c r="B3284" s="6">
        <f>$D$13/A3284/0.167</f>
        <v>2.8461343974893773E-2</v>
      </c>
      <c r="C3284" s="10">
        <f>B3284^2/2/32.2</f>
        <v>1.2578386659273634E-5</v>
      </c>
      <c r="D3284" s="6">
        <f>A3284+C3284</f>
        <v>3.2567209938141162E-2</v>
      </c>
      <c r="E3284" s="6">
        <f>A3284*0.167/(0.167+2*A3284)</f>
        <v>2.342269066050064E-2</v>
      </c>
      <c r="F3284" s="10">
        <f t="shared" si="1954"/>
        <v>5.4677142703013731E-6</v>
      </c>
      <c r="G3284" s="10">
        <f>G3283</f>
        <v>2.7595989839477767E-5</v>
      </c>
      <c r="H3284" s="10">
        <f t="shared" ref="H3284:H3310" si="1955">((G3284+F3284)/2)*D$23</f>
        <v>1.653185205488957E-5</v>
      </c>
      <c r="I3284" s="6">
        <f>I3283</f>
        <v>1.9100765479066896E-2</v>
      </c>
      <c r="J3284" s="6">
        <f t="shared" ref="J3284:J3310" si="1956">H3284+I3284</f>
        <v>1.9117297331121785E-2</v>
      </c>
    </row>
    <row r="3285" spans="1:10" x14ac:dyDescent="0.25">
      <c r="A3285" s="11">
        <f t="shared" ref="A3285:A3297" si="1957">A3284+(J3284-D3284)/2</f>
        <v>2.5829675247972202E-2</v>
      </c>
      <c r="B3285" s="6">
        <f t="shared" ref="B3285:B3297" si="1958">$D$13/A3285/0.167</f>
        <v>3.587147564448747E-2</v>
      </c>
      <c r="C3285" s="10">
        <f t="shared" ref="C3285:C3297" si="1959">B3285^2/2/32.2</f>
        <v>1.9980788275047479E-5</v>
      </c>
      <c r="D3285" s="6">
        <f t="shared" ref="D3285:D3297" si="1960">A3285+C3285</f>
        <v>2.584965603624725E-2</v>
      </c>
      <c r="E3285" s="6">
        <f t="shared" ref="E3285:E3297" si="1961">A3285*0.167/(0.167+2*A3285)</f>
        <v>1.9727287018038425E-2</v>
      </c>
      <c r="F3285" s="10">
        <f t="shared" si="1954"/>
        <v>1.0919293122267115E-5</v>
      </c>
      <c r="G3285" s="10">
        <f t="shared" ref="G3285:G3297" si="1962">G3284</f>
        <v>2.7595989839477767E-5</v>
      </c>
      <c r="H3285" s="10">
        <f t="shared" ref="H3285:H3297" si="1963">((G3285+F3285)/2)*D$23</f>
        <v>1.9257641480872441E-5</v>
      </c>
      <c r="I3285" s="6">
        <f t="shared" ref="I3285:I3297" si="1964">I3284</f>
        <v>1.9100765479066896E-2</v>
      </c>
      <c r="J3285" s="6">
        <f t="shared" ref="J3285:J3297" si="1965">H3285+I3285</f>
        <v>1.912002312054777E-2</v>
      </c>
    </row>
    <row r="3286" spans="1:10" x14ac:dyDescent="0.25">
      <c r="A3286" s="11">
        <f t="shared" si="1957"/>
        <v>2.2464858790122461E-2</v>
      </c>
      <c r="B3286" s="6">
        <f t="shared" si="1958"/>
        <v>4.1244353023489666E-2</v>
      </c>
      <c r="C3286" s="10">
        <f t="shared" si="1959"/>
        <v>2.6414544352891944E-5</v>
      </c>
      <c r="D3286" s="6">
        <f t="shared" si="1960"/>
        <v>2.2491273334475353E-2</v>
      </c>
      <c r="E3286" s="6">
        <f t="shared" si="1961"/>
        <v>1.7702243275674334E-2</v>
      </c>
      <c r="F3286" s="10">
        <f t="shared" si="1954"/>
        <v>1.667739039866678E-5</v>
      </c>
      <c r="G3286" s="10">
        <f t="shared" si="1962"/>
        <v>2.7595989839477767E-5</v>
      </c>
      <c r="H3286" s="10">
        <f t="shared" si="1963"/>
        <v>2.2136690119072274E-5</v>
      </c>
      <c r="I3286" s="6">
        <f t="shared" si="1964"/>
        <v>1.9100765479066896E-2</v>
      </c>
      <c r="J3286" s="6">
        <f t="shared" si="1965"/>
        <v>1.9122902169185968E-2</v>
      </c>
    </row>
    <row r="3287" spans="1:10" x14ac:dyDescent="0.25">
      <c r="A3287" s="11">
        <f t="shared" si="1957"/>
        <v>2.0780673207477771E-2</v>
      </c>
      <c r="B3287" s="6">
        <f t="shared" si="1958"/>
        <v>4.4587033216481373E-2</v>
      </c>
      <c r="C3287" s="10">
        <f t="shared" si="1959"/>
        <v>3.0869620047323183E-5</v>
      </c>
      <c r="D3287" s="6">
        <f t="shared" si="1960"/>
        <v>2.0811542827525092E-2</v>
      </c>
      <c r="E3287" s="6">
        <f t="shared" si="1961"/>
        <v>1.6639576246041791E-2</v>
      </c>
      <c r="F3287" s="10">
        <f t="shared" si="1954"/>
        <v>2.1166807038553411E-5</v>
      </c>
      <c r="G3287" s="10">
        <f t="shared" si="1962"/>
        <v>2.7595989839477767E-5</v>
      </c>
      <c r="H3287" s="10">
        <f t="shared" si="1963"/>
        <v>2.4381398439015589E-5</v>
      </c>
      <c r="I3287" s="6">
        <f t="shared" si="1964"/>
        <v>1.9100765479066896E-2</v>
      </c>
      <c r="J3287" s="6">
        <f t="shared" si="1965"/>
        <v>1.9125146877505911E-2</v>
      </c>
    </row>
    <row r="3288" spans="1:10" x14ac:dyDescent="0.25">
      <c r="A3288" s="11">
        <f t="shared" si="1957"/>
        <v>1.993747523246818E-2</v>
      </c>
      <c r="B3288" s="6">
        <f t="shared" si="1958"/>
        <v>4.6472713107313178E-2</v>
      </c>
      <c r="C3288" s="10">
        <f t="shared" si="1959"/>
        <v>3.3535917135941576E-5</v>
      </c>
      <c r="D3288" s="6">
        <f t="shared" si="1960"/>
        <v>1.9971011149604121E-2</v>
      </c>
      <c r="E3288" s="6">
        <f t="shared" si="1961"/>
        <v>1.60945457936751E-2</v>
      </c>
      <c r="F3288" s="10">
        <f t="shared" si="1954"/>
        <v>2.4038875572465072E-5</v>
      </c>
      <c r="G3288" s="10">
        <f t="shared" si="1962"/>
        <v>2.7595989839477767E-5</v>
      </c>
      <c r="H3288" s="10">
        <f t="shared" si="1963"/>
        <v>2.581743270597142E-5</v>
      </c>
      <c r="I3288" s="6">
        <f t="shared" si="1964"/>
        <v>1.9100765479066896E-2</v>
      </c>
      <c r="J3288" s="6">
        <f t="shared" si="1965"/>
        <v>1.9126582911772869E-2</v>
      </c>
    </row>
    <row r="3289" spans="1:10" x14ac:dyDescent="0.25">
      <c r="A3289" s="11">
        <f t="shared" si="1957"/>
        <v>1.9515261113552555E-2</v>
      </c>
      <c r="B3289" s="6">
        <f t="shared" si="1958"/>
        <v>4.7478153695786604E-2</v>
      </c>
      <c r="C3289" s="10">
        <f t="shared" si="1959"/>
        <v>3.5002718608085948E-5</v>
      </c>
      <c r="D3289" s="6">
        <f t="shared" si="1960"/>
        <v>1.9550263832160641E-2</v>
      </c>
      <c r="E3289" s="6">
        <f t="shared" si="1961"/>
        <v>1.5818280567045619E-2</v>
      </c>
      <c r="F3289" s="10">
        <f t="shared" si="1954"/>
        <v>2.5676106356175046E-5</v>
      </c>
      <c r="G3289" s="10">
        <f t="shared" si="1962"/>
        <v>2.7595989839477767E-5</v>
      </c>
      <c r="H3289" s="10">
        <f t="shared" si="1963"/>
        <v>2.6636048097826408E-5</v>
      </c>
      <c r="I3289" s="6">
        <f t="shared" si="1964"/>
        <v>1.9100765479066896E-2</v>
      </c>
      <c r="J3289" s="6">
        <f t="shared" si="1965"/>
        <v>1.9127401527164724E-2</v>
      </c>
    </row>
    <row r="3290" spans="1:10" x14ac:dyDescent="0.25">
      <c r="A3290" s="11">
        <f t="shared" si="1957"/>
        <v>1.9303829961054599E-2</v>
      </c>
      <c r="B3290" s="6">
        <f t="shared" si="1958"/>
        <v>4.7998172820210488E-2</v>
      </c>
      <c r="C3290" s="10">
        <f t="shared" si="1959"/>
        <v>3.5773673821099264E-5</v>
      </c>
      <c r="D3290" s="6">
        <f t="shared" si="1960"/>
        <v>1.9339603634875698E-2</v>
      </c>
      <c r="E3290" s="6">
        <f t="shared" si="1961"/>
        <v>1.5679083185506679E-2</v>
      </c>
      <c r="F3290" s="10">
        <f t="shared" si="1954"/>
        <v>2.6552645622857069E-5</v>
      </c>
      <c r="G3290" s="10">
        <f t="shared" si="1962"/>
        <v>2.7595989839477767E-5</v>
      </c>
      <c r="H3290" s="10">
        <f t="shared" si="1963"/>
        <v>2.7074317731167418E-5</v>
      </c>
      <c r="I3290" s="6">
        <f t="shared" si="1964"/>
        <v>1.9100765479066896E-2</v>
      </c>
      <c r="J3290" s="6">
        <f t="shared" si="1965"/>
        <v>1.9127839796798062E-2</v>
      </c>
    </row>
    <row r="3291" spans="1:10" x14ac:dyDescent="0.25">
      <c r="A3291" s="11">
        <f t="shared" si="1957"/>
        <v>1.9197948042015779E-2</v>
      </c>
      <c r="B3291" s="6">
        <f t="shared" si="1958"/>
        <v>4.8262895833182412E-2</v>
      </c>
      <c r="C3291" s="10">
        <f t="shared" si="1959"/>
        <v>3.6169365127400874E-5</v>
      </c>
      <c r="D3291" s="6">
        <f t="shared" si="1960"/>
        <v>1.9234117407143179E-2</v>
      </c>
      <c r="E3291" s="6">
        <f t="shared" si="1961"/>
        <v>1.5609159599298775E-2</v>
      </c>
      <c r="F3291" s="10">
        <f t="shared" si="1954"/>
        <v>2.7006772496907251E-5</v>
      </c>
      <c r="G3291" s="10">
        <f t="shared" si="1962"/>
        <v>2.7595989839477767E-5</v>
      </c>
      <c r="H3291" s="10">
        <f t="shared" si="1963"/>
        <v>2.7301381168192511E-5</v>
      </c>
      <c r="I3291" s="6">
        <f t="shared" si="1964"/>
        <v>1.9100765479066896E-2</v>
      </c>
      <c r="J3291" s="6">
        <f t="shared" si="1965"/>
        <v>1.9128066860235087E-2</v>
      </c>
    </row>
    <row r="3292" spans="1:10" x14ac:dyDescent="0.25">
      <c r="A3292" s="11">
        <f t="shared" si="1957"/>
        <v>1.9144922768561733E-2</v>
      </c>
      <c r="B3292" s="6">
        <f t="shared" si="1958"/>
        <v>4.8396568519156427E-2</v>
      </c>
      <c r="C3292" s="10">
        <f t="shared" si="1959"/>
        <v>3.6369997584307495E-5</v>
      </c>
      <c r="D3292" s="6">
        <f t="shared" si="1960"/>
        <v>1.9181292766146042E-2</v>
      </c>
      <c r="E3292" s="6">
        <f t="shared" si="1961"/>
        <v>1.5574087914502549E-2</v>
      </c>
      <c r="F3292" s="10">
        <f t="shared" si="1954"/>
        <v>2.7238129424397983E-5</v>
      </c>
      <c r="G3292" s="10">
        <f t="shared" si="1962"/>
        <v>2.7595989839477767E-5</v>
      </c>
      <c r="H3292" s="10">
        <f t="shared" si="1963"/>
        <v>2.7417059631937875E-5</v>
      </c>
      <c r="I3292" s="6">
        <f t="shared" si="1964"/>
        <v>1.9100765479066896E-2</v>
      </c>
      <c r="J3292" s="6">
        <f t="shared" si="1965"/>
        <v>1.9128182538698833E-2</v>
      </c>
    </row>
    <row r="3293" spans="1:10" x14ac:dyDescent="0.25">
      <c r="A3293" s="11">
        <f t="shared" si="1957"/>
        <v>1.9118367654838129E-2</v>
      </c>
      <c r="B3293" s="6">
        <f t="shared" si="1958"/>
        <v>4.8463790596064912E-2</v>
      </c>
      <c r="C3293" s="10">
        <f t="shared" si="1959"/>
        <v>3.6471102468000458E-5</v>
      </c>
      <c r="D3293" s="6">
        <f t="shared" si="1960"/>
        <v>1.9154838757306128E-2</v>
      </c>
      <c r="E3293" s="6">
        <f t="shared" si="1961"/>
        <v>1.5556510356396411E-2</v>
      </c>
      <c r="F3293" s="10">
        <f t="shared" si="1954"/>
        <v>2.7354995921468933E-5</v>
      </c>
      <c r="G3293" s="10">
        <f t="shared" si="1962"/>
        <v>2.7595989839477767E-5</v>
      </c>
      <c r="H3293" s="10">
        <f t="shared" si="1963"/>
        <v>2.747549288047335E-5</v>
      </c>
      <c r="I3293" s="6">
        <f t="shared" si="1964"/>
        <v>1.9100765479066896E-2</v>
      </c>
      <c r="J3293" s="6">
        <f t="shared" si="1965"/>
        <v>1.9128240971947371E-2</v>
      </c>
    </row>
    <row r="3294" spans="1:10" x14ac:dyDescent="0.25">
      <c r="A3294" s="11">
        <f t="shared" si="1957"/>
        <v>1.9105068762158749E-2</v>
      </c>
      <c r="B3294" s="6">
        <f t="shared" si="1958"/>
        <v>4.8497525871137558E-2</v>
      </c>
      <c r="C3294" s="10">
        <f t="shared" si="1959"/>
        <v>3.6521894652510195E-5</v>
      </c>
      <c r="D3294" s="6">
        <f t="shared" si="1960"/>
        <v>1.9141590656811258E-2</v>
      </c>
      <c r="E3294" s="6">
        <f t="shared" si="1961"/>
        <v>1.5547704035344893E-2</v>
      </c>
      <c r="F3294" s="10">
        <f t="shared" si="1954"/>
        <v>2.7413776664451183E-5</v>
      </c>
      <c r="G3294" s="10">
        <f t="shared" si="1962"/>
        <v>2.7595989839477767E-5</v>
      </c>
      <c r="H3294" s="10">
        <f t="shared" si="1963"/>
        <v>2.7504883251964473E-5</v>
      </c>
      <c r="I3294" s="6">
        <f t="shared" si="1964"/>
        <v>1.9100765479066896E-2</v>
      </c>
      <c r="J3294" s="6">
        <f t="shared" si="1965"/>
        <v>1.9128270362318862E-2</v>
      </c>
    </row>
    <row r="3295" spans="1:10" x14ac:dyDescent="0.25">
      <c r="A3295" s="11">
        <f t="shared" si="1957"/>
        <v>1.9098408614912549E-2</v>
      </c>
      <c r="B3295" s="6">
        <f t="shared" si="1958"/>
        <v>4.851443830975434E-2</v>
      </c>
      <c r="C3295" s="10">
        <f t="shared" si="1959"/>
        <v>3.6547371498617378E-5</v>
      </c>
      <c r="D3295" s="6">
        <f t="shared" si="1960"/>
        <v>1.9134955986411167E-2</v>
      </c>
      <c r="E3295" s="6">
        <f t="shared" si="1961"/>
        <v>1.5543292930894521E-2</v>
      </c>
      <c r="F3295" s="10">
        <f t="shared" si="1954"/>
        <v>2.7443278205237186E-5</v>
      </c>
      <c r="G3295" s="10">
        <f t="shared" si="1962"/>
        <v>2.7595989839477767E-5</v>
      </c>
      <c r="H3295" s="10">
        <f t="shared" si="1963"/>
        <v>2.7519634022357475E-5</v>
      </c>
      <c r="I3295" s="6">
        <f t="shared" si="1964"/>
        <v>1.9100765479066896E-2</v>
      </c>
      <c r="J3295" s="6">
        <f t="shared" si="1965"/>
        <v>1.9128285113089255E-2</v>
      </c>
    </row>
    <row r="3296" spans="1:10" x14ac:dyDescent="0.25">
      <c r="A3296" s="11">
        <f t="shared" si="1957"/>
        <v>1.9095073178251591E-2</v>
      </c>
      <c r="B3296" s="6">
        <f t="shared" si="1958"/>
        <v>4.8522912581343329E-2</v>
      </c>
      <c r="C3296" s="10">
        <f t="shared" si="1959"/>
        <v>3.6560140456159733E-5</v>
      </c>
      <c r="D3296" s="6">
        <f t="shared" si="1960"/>
        <v>1.913163331870775E-2</v>
      </c>
      <c r="E3296" s="6">
        <f t="shared" si="1961"/>
        <v>1.5541083611430201E-2</v>
      </c>
      <c r="F3296" s="10">
        <f t="shared" si="1954"/>
        <v>2.7458068784706413E-5</v>
      </c>
      <c r="G3296" s="10">
        <f t="shared" si="1962"/>
        <v>2.7595989839477767E-5</v>
      </c>
      <c r="H3296" s="10">
        <f t="shared" si="1963"/>
        <v>2.752702931209209E-5</v>
      </c>
      <c r="I3296" s="6">
        <f t="shared" si="1964"/>
        <v>1.9100765479066896E-2</v>
      </c>
      <c r="J3296" s="6">
        <f t="shared" si="1965"/>
        <v>1.9128292508378986E-2</v>
      </c>
    </row>
    <row r="3297" spans="1:10" x14ac:dyDescent="0.25">
      <c r="A3297" s="11">
        <f t="shared" si="1957"/>
        <v>1.9093402773087208E-2</v>
      </c>
      <c r="B3297" s="6">
        <f t="shared" si="1958"/>
        <v>4.8527157656185677E-2</v>
      </c>
      <c r="C3297" s="10">
        <f t="shared" si="1959"/>
        <v>3.656653773584316E-5</v>
      </c>
      <c r="D3297" s="6">
        <f t="shared" si="1960"/>
        <v>1.9129969310823051E-2</v>
      </c>
      <c r="E3297" s="6">
        <f t="shared" si="1961"/>
        <v>1.5539977118012175E-2</v>
      </c>
      <c r="F3297" s="10">
        <f t="shared" si="1954"/>
        <v>2.7465480019358157E-5</v>
      </c>
      <c r="G3297" s="10">
        <f t="shared" si="1962"/>
        <v>2.7595989839477767E-5</v>
      </c>
      <c r="H3297" s="10">
        <f t="shared" si="1963"/>
        <v>2.7530734929417964E-5</v>
      </c>
      <c r="I3297" s="6">
        <f t="shared" si="1964"/>
        <v>1.9100765479066896E-2</v>
      </c>
      <c r="J3297" s="6">
        <f t="shared" si="1965"/>
        <v>1.9128296213996313E-2</v>
      </c>
    </row>
    <row r="3298" spans="1:10" x14ac:dyDescent="0.25">
      <c r="A3298" s="11">
        <f t="shared" ref="A3298:A3310" si="1966">A3297+(J3297-D3297)/2</f>
        <v>1.909256622467384E-2</v>
      </c>
      <c r="B3298" s="6">
        <f t="shared" ref="B3298:B3310" si="1967">$D$13/A3298/0.167</f>
        <v>4.8529283892976727E-2</v>
      </c>
      <c r="C3298" s="10">
        <f t="shared" ref="C3298:C3310" si="1968">B3298^2/2/32.2</f>
        <v>3.6569742160949228E-5</v>
      </c>
      <c r="D3298" s="6">
        <f t="shared" ref="D3298:D3310" si="1969">A3298+C3298</f>
        <v>1.9129135966834791E-2</v>
      </c>
      <c r="E3298" s="6">
        <f t="shared" ref="E3298:E3310" si="1970">A3298*0.167/(0.167+2*A3298)</f>
        <v>1.5539422966269933E-2</v>
      </c>
      <c r="F3298" s="10">
        <f t="shared" si="1954"/>
        <v>2.7469192619258743E-5</v>
      </c>
      <c r="G3298" s="10">
        <f t="shared" ref="G3298:G3310" si="1971">G3297</f>
        <v>2.7595989839477767E-5</v>
      </c>
      <c r="H3298" s="10">
        <f t="shared" si="1955"/>
        <v>2.7532591229368255E-5</v>
      </c>
      <c r="I3298" s="6">
        <f t="shared" ref="I3298:I3310" si="1972">I3297</f>
        <v>1.9100765479066896E-2</v>
      </c>
      <c r="J3298" s="6">
        <f t="shared" si="1956"/>
        <v>1.9128298070296264E-2</v>
      </c>
    </row>
    <row r="3299" spans="1:10" x14ac:dyDescent="0.25">
      <c r="A3299" s="11">
        <f t="shared" si="1966"/>
        <v>1.9092147276404577E-2</v>
      </c>
      <c r="B3299" s="6">
        <f t="shared" si="1967"/>
        <v>4.8530348794645531E-2</v>
      </c>
      <c r="C3299" s="10">
        <f t="shared" si="1968"/>
        <v>3.6571347113819146E-5</v>
      </c>
      <c r="D3299" s="6">
        <f t="shared" si="1969"/>
        <v>1.9128718623518396E-2</v>
      </c>
      <c r="E3299" s="6">
        <f t="shared" si="1970"/>
        <v>1.5539145440485723E-2</v>
      </c>
      <c r="F3299" s="10">
        <f t="shared" si="1954"/>
        <v>2.7471052164431562E-5</v>
      </c>
      <c r="G3299" s="10">
        <f t="shared" si="1971"/>
        <v>2.7595989839477767E-5</v>
      </c>
      <c r="H3299" s="10">
        <f t="shared" si="1955"/>
        <v>2.7533521001954665E-5</v>
      </c>
      <c r="I3299" s="6">
        <f t="shared" si="1972"/>
        <v>1.9100765479066896E-2</v>
      </c>
      <c r="J3299" s="6">
        <f t="shared" si="1956"/>
        <v>1.9128299000068849E-2</v>
      </c>
    </row>
    <row r="3300" spans="1:10" x14ac:dyDescent="0.25">
      <c r="A3300" s="11">
        <f t="shared" si="1966"/>
        <v>1.9091937464679805E-2</v>
      </c>
      <c r="B3300" s="6">
        <f t="shared" si="1967"/>
        <v>4.8530882121145431E-2</v>
      </c>
      <c r="C3300" s="10">
        <f t="shared" si="1968"/>
        <v>3.6572150923237783E-5</v>
      </c>
      <c r="D3300" s="6">
        <f t="shared" si="1969"/>
        <v>1.9128509615603043E-2</v>
      </c>
      <c r="E3300" s="6">
        <f t="shared" si="1970"/>
        <v>1.5539006453110453E-2</v>
      </c>
      <c r="F3300" s="10">
        <f t="shared" si="1954"/>
        <v>2.7471983499093382E-5</v>
      </c>
      <c r="G3300" s="10">
        <f t="shared" si="1971"/>
        <v>2.7595989839477767E-5</v>
      </c>
      <c r="H3300" s="10">
        <f t="shared" si="1955"/>
        <v>2.7533986669285576E-5</v>
      </c>
      <c r="I3300" s="6">
        <f t="shared" si="1972"/>
        <v>1.9100765479066896E-2</v>
      </c>
      <c r="J3300" s="6">
        <f t="shared" si="1956"/>
        <v>1.912829946573618E-2</v>
      </c>
    </row>
    <row r="3301" spans="1:10" x14ac:dyDescent="0.25">
      <c r="A3301" s="11">
        <f t="shared" si="1966"/>
        <v>1.9091832389746374E-2</v>
      </c>
      <c r="B3301" s="6">
        <f t="shared" si="1967"/>
        <v>4.8531149218567209E-2</v>
      </c>
      <c r="C3301" s="10">
        <f t="shared" si="1968"/>
        <v>3.6572553485634103E-5</v>
      </c>
      <c r="D3301" s="6">
        <f t="shared" si="1969"/>
        <v>1.9128404943232008E-2</v>
      </c>
      <c r="E3301" s="6">
        <f t="shared" si="1970"/>
        <v>1.553893684721E-2</v>
      </c>
      <c r="F3301" s="10">
        <f t="shared" si="1954"/>
        <v>2.7472449932878895E-5</v>
      </c>
      <c r="G3301" s="10">
        <f t="shared" si="1971"/>
        <v>2.7595989839477767E-5</v>
      </c>
      <c r="H3301" s="10">
        <f t="shared" si="1955"/>
        <v>2.7534219886178331E-5</v>
      </c>
      <c r="I3301" s="6">
        <f t="shared" si="1972"/>
        <v>1.9100765479066896E-2</v>
      </c>
      <c r="J3301" s="6">
        <f t="shared" si="1956"/>
        <v>1.9128299698953074E-2</v>
      </c>
    </row>
    <row r="3302" spans="1:10" x14ac:dyDescent="0.25">
      <c r="A3302" s="11">
        <f t="shared" si="1966"/>
        <v>1.9091779767606905E-2</v>
      </c>
      <c r="B3302" s="6">
        <f t="shared" si="1967"/>
        <v>4.8531282983618654E-2</v>
      </c>
      <c r="C3302" s="10">
        <f t="shared" si="1968"/>
        <v>3.6572755093727848E-5</v>
      </c>
      <c r="D3302" s="6">
        <f t="shared" si="1969"/>
        <v>1.9128352522700634E-2</v>
      </c>
      <c r="E3302" s="6">
        <f t="shared" si="1970"/>
        <v>1.5538901988115519E-2</v>
      </c>
      <c r="F3302" s="10">
        <f t="shared" si="1954"/>
        <v>2.7472683529643026E-5</v>
      </c>
      <c r="G3302" s="10">
        <f t="shared" si="1971"/>
        <v>2.7595989839477767E-5</v>
      </c>
      <c r="H3302" s="10">
        <f t="shared" si="1955"/>
        <v>2.7534336684560397E-5</v>
      </c>
      <c r="I3302" s="6">
        <f t="shared" si="1972"/>
        <v>1.9100765479066896E-2</v>
      </c>
      <c r="J3302" s="6">
        <f t="shared" si="1956"/>
        <v>1.9128299815751457E-2</v>
      </c>
    </row>
    <row r="3303" spans="1:10" x14ac:dyDescent="0.25">
      <c r="A3303" s="11">
        <f t="shared" si="1966"/>
        <v>1.9091753414132315E-2</v>
      </c>
      <c r="B3303" s="6">
        <f t="shared" si="1967"/>
        <v>4.853134997421428E-2</v>
      </c>
      <c r="C3303" s="10">
        <f t="shared" si="1968"/>
        <v>3.6572856060864409E-5</v>
      </c>
      <c r="D3303" s="6">
        <f t="shared" si="1969"/>
        <v>1.9128326270193178E-2</v>
      </c>
      <c r="E3303" s="6">
        <f t="shared" si="1970"/>
        <v>1.5538884530464103E-2</v>
      </c>
      <c r="F3303" s="10">
        <f t="shared" si="1954"/>
        <v>2.7472800517270179E-5</v>
      </c>
      <c r="G3303" s="10">
        <f t="shared" si="1971"/>
        <v>2.7595989839477767E-5</v>
      </c>
      <c r="H3303" s="10">
        <f t="shared" si="1955"/>
        <v>2.7534395178373973E-5</v>
      </c>
      <c r="I3303" s="6">
        <f t="shared" si="1972"/>
        <v>1.9100765479066896E-2</v>
      </c>
      <c r="J3303" s="6">
        <f t="shared" si="1956"/>
        <v>1.9128299874245271E-2</v>
      </c>
    </row>
    <row r="3304" spans="1:10" x14ac:dyDescent="0.25">
      <c r="A3304" s="11">
        <f t="shared" si="1966"/>
        <v>1.9091740216158361E-2</v>
      </c>
      <c r="B3304" s="6">
        <f t="shared" si="1967"/>
        <v>4.8531383523565237E-2</v>
      </c>
      <c r="C3304" s="10">
        <f t="shared" si="1968"/>
        <v>3.6572906625953092E-5</v>
      </c>
      <c r="D3304" s="6">
        <f t="shared" si="1969"/>
        <v>1.9128313122784315E-2</v>
      </c>
      <c r="E3304" s="6">
        <f t="shared" si="1970"/>
        <v>1.5538875787566965E-2</v>
      </c>
      <c r="F3304" s="10">
        <f t="shared" si="1954"/>
        <v>2.7472859105608817E-5</v>
      </c>
      <c r="G3304" s="10">
        <f t="shared" si="1971"/>
        <v>2.7595989839477767E-5</v>
      </c>
      <c r="H3304" s="10">
        <f t="shared" si="1955"/>
        <v>2.7534424472543294E-5</v>
      </c>
      <c r="I3304" s="6">
        <f t="shared" si="1972"/>
        <v>1.9100765479066896E-2</v>
      </c>
      <c r="J3304" s="6">
        <f t="shared" si="1956"/>
        <v>1.9128299903539439E-2</v>
      </c>
    </row>
    <row r="3305" spans="1:10" x14ac:dyDescent="0.25">
      <c r="A3305" s="11">
        <f t="shared" si="1966"/>
        <v>1.9091733606535925E-2</v>
      </c>
      <c r="B3305" s="6">
        <f t="shared" si="1967"/>
        <v>4.8531400325293565E-2</v>
      </c>
      <c r="C3305" s="10">
        <f t="shared" si="1968"/>
        <v>3.6572931949284225E-5</v>
      </c>
      <c r="D3305" s="6">
        <f t="shared" si="1969"/>
        <v>1.9128306538485209E-2</v>
      </c>
      <c r="E3305" s="6">
        <f t="shared" si="1970"/>
        <v>1.5538871409072173E-2</v>
      </c>
      <c r="F3305" s="10">
        <f t="shared" si="1954"/>
        <v>2.7472888447054157E-5</v>
      </c>
      <c r="G3305" s="10">
        <f t="shared" si="1971"/>
        <v>2.7595989839477767E-5</v>
      </c>
      <c r="H3305" s="10">
        <f t="shared" si="1955"/>
        <v>2.7534439143265962E-5</v>
      </c>
      <c r="I3305" s="6">
        <f t="shared" si="1972"/>
        <v>1.9100765479066896E-2</v>
      </c>
      <c r="J3305" s="6">
        <f t="shared" si="1956"/>
        <v>1.9128299918210162E-2</v>
      </c>
    </row>
    <row r="3306" spans="1:10" x14ac:dyDescent="0.25">
      <c r="A3306" s="11">
        <f t="shared" si="1966"/>
        <v>1.90917302963984E-2</v>
      </c>
      <c r="B3306" s="6">
        <f t="shared" si="1967"/>
        <v>4.8531408739701631E-2</v>
      </c>
      <c r="C3306" s="10">
        <f t="shared" si="1968"/>
        <v>3.6572944631366267E-5</v>
      </c>
      <c r="D3306" s="6">
        <f t="shared" si="1969"/>
        <v>1.9128303241029765E-2</v>
      </c>
      <c r="E3306" s="6">
        <f t="shared" si="1970"/>
        <v>1.5538869216296193E-2</v>
      </c>
      <c r="F3306" s="10">
        <f t="shared" si="1954"/>
        <v>2.7472903141437213E-5</v>
      </c>
      <c r="G3306" s="10">
        <f t="shared" si="1971"/>
        <v>2.7595989839477767E-5</v>
      </c>
      <c r="H3306" s="10">
        <f t="shared" si="1955"/>
        <v>2.7534446490457492E-5</v>
      </c>
      <c r="I3306" s="6">
        <f t="shared" si="1972"/>
        <v>1.9100765479066896E-2</v>
      </c>
      <c r="J3306" s="6">
        <f t="shared" si="1956"/>
        <v>1.9128299925557354E-2</v>
      </c>
    </row>
    <row r="3307" spans="1:10" x14ac:dyDescent="0.25">
      <c r="A3307" s="11">
        <f t="shared" si="1966"/>
        <v>1.9091728638662195E-2</v>
      </c>
      <c r="B3307" s="6">
        <f t="shared" si="1967"/>
        <v>4.8531412953687438E-2</v>
      </c>
      <c r="C3307" s="10">
        <f t="shared" si="1968"/>
        <v>3.6572950982629512E-5</v>
      </c>
      <c r="D3307" s="6">
        <f t="shared" si="1969"/>
        <v>1.9128301589644823E-2</v>
      </c>
      <c r="E3307" s="6">
        <f t="shared" si="1970"/>
        <v>1.5538868118141119E-2</v>
      </c>
      <c r="F3307" s="10">
        <f t="shared" si="1954"/>
        <v>2.7472910500474089E-5</v>
      </c>
      <c r="G3307" s="10">
        <f t="shared" si="1971"/>
        <v>2.7595989839477767E-5</v>
      </c>
      <c r="H3307" s="10">
        <f t="shared" si="1955"/>
        <v>2.7534450169975926E-5</v>
      </c>
      <c r="I3307" s="6">
        <f t="shared" si="1972"/>
        <v>1.9100765479066896E-2</v>
      </c>
      <c r="J3307" s="6">
        <f t="shared" si="1956"/>
        <v>1.9128299929236873E-2</v>
      </c>
    </row>
    <row r="3308" spans="1:10" x14ac:dyDescent="0.25">
      <c r="A3308" s="11">
        <f t="shared" si="1966"/>
        <v>1.909172780845822E-2</v>
      </c>
      <c r="B3308" s="6">
        <f t="shared" si="1967"/>
        <v>4.8531415064076419E-2</v>
      </c>
      <c r="C3308" s="10">
        <f t="shared" si="1968"/>
        <v>3.6572954163379867E-5</v>
      </c>
      <c r="D3308" s="6">
        <f t="shared" si="1969"/>
        <v>1.9128300762621599E-2</v>
      </c>
      <c r="E3308" s="6">
        <f t="shared" si="1970"/>
        <v>1.5538867568178632E-2</v>
      </c>
      <c r="F3308" s="10">
        <f t="shared" si="1954"/>
        <v>2.7472914185923699E-5</v>
      </c>
      <c r="G3308" s="10">
        <f t="shared" si="1971"/>
        <v>2.7595989839477767E-5</v>
      </c>
      <c r="H3308" s="10">
        <f t="shared" si="1955"/>
        <v>2.7534452012700731E-5</v>
      </c>
      <c r="I3308" s="6">
        <f t="shared" si="1972"/>
        <v>1.9100765479066896E-2</v>
      </c>
      <c r="J3308" s="6">
        <f t="shared" si="1956"/>
        <v>1.9128299931079597E-2</v>
      </c>
    </row>
    <row r="3309" spans="1:10" x14ac:dyDescent="0.25">
      <c r="A3309" s="11">
        <f t="shared" si="1966"/>
        <v>1.9091727392687219E-2</v>
      </c>
      <c r="B3309" s="6">
        <f t="shared" si="1967"/>
        <v>4.8531416120971609E-2</v>
      </c>
      <c r="C3309" s="10">
        <f t="shared" si="1968"/>
        <v>3.6572955756318362E-5</v>
      </c>
      <c r="D3309" s="6">
        <f t="shared" si="1969"/>
        <v>1.9128300348443539E-2</v>
      </c>
      <c r="E3309" s="6">
        <f t="shared" si="1970"/>
        <v>1.5538867292754204E-2</v>
      </c>
      <c r="F3309" s="10">
        <f t="shared" si="1954"/>
        <v>2.7472916031618645E-5</v>
      </c>
      <c r="G3309" s="10">
        <f t="shared" si="1971"/>
        <v>2.7595989839477767E-5</v>
      </c>
      <c r="H3309" s="10">
        <f t="shared" si="1955"/>
        <v>2.7534452935548206E-5</v>
      </c>
      <c r="I3309" s="6">
        <f t="shared" si="1972"/>
        <v>1.9100765479066896E-2</v>
      </c>
      <c r="J3309" s="6">
        <f t="shared" si="1956"/>
        <v>1.9128299932002445E-2</v>
      </c>
    </row>
    <row r="3310" spans="1:10" x14ac:dyDescent="0.25">
      <c r="A3310" s="25">
        <f t="shared" si="1966"/>
        <v>1.9091727184466674E-2</v>
      </c>
      <c r="B3310" s="6">
        <f t="shared" si="1967"/>
        <v>4.8531416650270914E-2</v>
      </c>
      <c r="C3310" s="10">
        <f t="shared" si="1968"/>
        <v>3.6572956554071319E-5</v>
      </c>
      <c r="D3310" s="6">
        <f t="shared" si="1969"/>
        <v>1.9128300141020745E-2</v>
      </c>
      <c r="E3310" s="6">
        <f t="shared" si="1970"/>
        <v>1.5538867154820037E-2</v>
      </c>
      <c r="F3310" s="10">
        <f t="shared" si="1954"/>
        <v>2.7472916955953534E-5</v>
      </c>
      <c r="G3310" s="10">
        <f t="shared" si="1971"/>
        <v>2.7595989839477767E-5</v>
      </c>
      <c r="H3310" s="10">
        <f t="shared" si="1955"/>
        <v>2.753445339771565E-5</v>
      </c>
      <c r="I3310" s="6">
        <f t="shared" si="1972"/>
        <v>1.9100765479066896E-2</v>
      </c>
      <c r="J3310" s="6">
        <f t="shared" si="1956"/>
        <v>1.912829993246461E-2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Entry</vt:lpstr>
      <vt:lpstr>Flow in outlet pipe</vt:lpstr>
      <vt:lpstr>Flow in flat FAD</vt:lpstr>
    </vt:vector>
  </TitlesOfParts>
  <Company>Waukesha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Waukesha</dc:creator>
  <cp:lastModifiedBy>Diane Sobcinski</cp:lastModifiedBy>
  <cp:lastPrinted>2024-02-01T14:59:08Z</cp:lastPrinted>
  <dcterms:created xsi:type="dcterms:W3CDTF">2014-02-14T19:47:07Z</dcterms:created>
  <dcterms:modified xsi:type="dcterms:W3CDTF">2024-02-02T13:51:53Z</dcterms:modified>
</cp:coreProperties>
</file>